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0.ta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0">'0.tab.'!$G:$K</definedName>
    <definedName name="_xlnm.Print_Area" localSheetId="1">'1.tab.'!$A$1:$F$95</definedName>
    <definedName name="_xlnm.Print_Area" localSheetId="10">'10.tab.'!$A$1:$D$42</definedName>
    <definedName name="_xlnm.Print_Area" localSheetId="11">'11.tab.'!$A$1:$E$87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'16.tab.'!$A$1:$F$58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'20.tab.'!$A$1:$D$780</definedName>
    <definedName name="_xlnm.Print_Area" localSheetId="21">'21.tab.'!$A$1:$D$52</definedName>
    <definedName name="_xlnm.Print_Area" localSheetId="22">'22.tab.'!$A$1:$F$1483</definedName>
    <definedName name="_xlnm.Print_Area" localSheetId="3">'3.tab.'!$A$1:$F$86</definedName>
    <definedName name="_xlnm.Print_Area" localSheetId="4">'4.tab.'!$A$1:$H$589</definedName>
    <definedName name="_xlnm.Print_Area" localSheetId="5">'5.tab.'!$A$1:$I$82</definedName>
    <definedName name="_xlnm.Print_Area" localSheetId="6">'6.tab.'!$A$1:$F$40</definedName>
    <definedName name="_xlnm.Print_Area" localSheetId="7">'7.tab.'!$A$1:$I$265</definedName>
    <definedName name="_xlnm.Print_Area" localSheetId="8">'8.tab.'!$A$1:$C$600</definedName>
    <definedName name="_xlnm.Print_Area" localSheetId="9">'9.tab.'!$A$1:$D$51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'22.tab.'!$A$11:$DF$1487</definedName>
    <definedName name="Z_09517292_B97C_4555_8797_8F0E6F84F555_.wvu.PrintArea" localSheetId="22" hidden="1">'22.tab.'!$A$11:$F$1479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$435,'22.tab.'!$439:$454,'22.tab.'!$475:$502,'22.tab.'!$511:$524,'22.tab.'!$566:$582,'22.tab.'!$584:$592,'22.tab.'!$593:$648,'22.tab.'!$650:$659,'22.tab.'!$683:$723,'22.tab.'!$725:$735,'22.tab.'!$764:$819,'22.tab.'!$830:$844,'22.tab.'!$874:$912,'22.tab.'!$922:$937,'22.tab.'!$948:$978,'22.tab.'!$980:$1025,'22.tab.'!$1027:$1058,'22.tab.'!$1101:$1123,'22.tab.'!#REF!,'22.tab.'!$1156:$1168,'22.tab.'!$1170:$1182,'22.tab.'!$1191:$1197,'22.tab.'!$1199:$1218,'22.tab.'!$1227:$1266,'22.tab.'!$1267:$1274,'22.tab.'!$1285:$1291,'22.tab.'!$1309:$1317,'22.tab.'!$1353:$1362,'22.tab.'!$1380:$1401</definedName>
    <definedName name="Z_0F575CE8_BE2F_43AA_B614_525803FA95EE_.wvu.FilterData" localSheetId="22" hidden="1">'22.tab.'!$A$11:$DF$1487</definedName>
    <definedName name="Z_19A7897A_3D49_48BF_BD4E_E4DF0ACCCC4B_.wvu.FilterData" localSheetId="22" hidden="1">'22.tab.'!$A$11:$DF$1487</definedName>
    <definedName name="Z_19A7897A_3D49_48BF_BD4E_E4DF0ACCCC4B_.wvu.PrintArea" localSheetId="22" hidden="1">'22.tab.'!$A$11:$F$1479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comments1.xml><?xml version="1.0" encoding="utf-8"?>
<comments xmlns="http://schemas.openxmlformats.org/spreadsheetml/2006/main">
  <authors>
    <author>SilvijaL</author>
  </authors>
  <commentList>
    <comment ref="J25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!</t>
        </r>
      </text>
    </comment>
  </commentList>
</comments>
</file>

<file path=xl/comments16.xml><?xml version="1.0" encoding="utf-8"?>
<comments xmlns="http://schemas.openxmlformats.org/spreadsheetml/2006/main">
  <authors>
    <author>VinetaP</author>
  </authors>
  <commentList>
    <comment ref="B23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SilvijaL</author>
  </authors>
  <commentList>
    <comment ref="D742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ielikt formulu</t>
        </r>
      </text>
    </comment>
    <comment ref="D740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ielikt formulu</t>
        </r>
      </text>
    </comment>
  </commentList>
</comments>
</file>

<file path=xl/sharedStrings.xml><?xml version="1.0" encoding="utf-8"?>
<sst xmlns="http://schemas.openxmlformats.org/spreadsheetml/2006/main" count="7055" uniqueCount="1910">
  <si>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</si>
  <si>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</si>
  <si>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</si>
  <si>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</si>
  <si>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</si>
  <si>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</si>
  <si>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</si>
  <si>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</si>
  <si>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</si>
  <si>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</si>
  <si>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</si>
  <si>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</si>
  <si>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</si>
  <si>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</si>
  <si>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</si>
  <si>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</si>
  <si>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</si>
  <si>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</si>
  <si>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</si>
  <si>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</si>
  <si>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</si>
  <si>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transferti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</si>
  <si>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</si>
  <si>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</si>
  <si>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</si>
  <si>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</si>
  <si>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pamatbudžetam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</si>
  <si>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</si>
  <si>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</si>
  <si>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</si>
  <si>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</si>
  <si>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</si>
  <si>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</si>
  <si>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</si>
  <si>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</si>
  <si>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</si>
  <si>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                          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</si>
  <si>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</si>
  <si>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</si>
  <si>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</si>
  <si>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</si>
  <si>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</si>
  <si>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</si>
  <si>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</si>
  <si>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</si>
  <si>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</si>
  <si>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</si>
  <si>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</si>
  <si>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</si>
  <si>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</si>
  <si>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</si>
  <si>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</si>
  <si>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</si>
  <si>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</si>
  <si>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</si>
  <si>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</si>
  <si>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</si>
  <si>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</si>
  <si>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</si>
  <si>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</si>
  <si>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</si>
  <si>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</si>
  <si>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</si>
  <si>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</si>
  <si>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</si>
  <si>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</si>
  <si>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</si>
  <si>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</si>
  <si>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</si>
  <si>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</si>
  <si>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</si>
  <si>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</si>
  <si>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</si>
  <si>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</si>
  <si>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</si>
  <si>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</si>
  <si>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</si>
  <si>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</si>
  <si>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</si>
  <si>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Pārvaldnieks                                                                   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</si>
  <si>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</si>
  <si>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</si>
  <si>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</si>
  <si>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</si>
  <si>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</si>
  <si>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</si>
  <si>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</si>
  <si>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</si>
  <si>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</si>
  <si>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Maksas pakalpojumi un citi pašu ieņēmumi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</si>
  <si>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</si>
  <si>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</si>
  <si>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</si>
  <si>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</si>
  <si>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</si>
  <si>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</si>
  <si>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</si>
  <si>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</si>
  <si>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</si>
  <si>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</si>
  <si>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</si>
  <si>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</si>
  <si>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</si>
  <si>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</si>
  <si>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</si>
  <si>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</si>
  <si>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</si>
  <si>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</si>
  <si>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</si>
  <si>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</si>
  <si>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</si>
  <si>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</si>
  <si>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</si>
  <si>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</si>
  <si>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</si>
  <si>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</si>
  <si>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</si>
  <si>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</si>
  <si>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</si>
  <si>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</si>
  <si>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</si>
  <si>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</si>
  <si>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</si>
  <si>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</si>
  <si>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</si>
  <si>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</si>
  <si>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</si>
  <si>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</si>
  <si>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</si>
  <si>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</si>
  <si>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</si>
  <si>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</si>
  <si>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</si>
  <si>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</si>
  <si>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</si>
  <si>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</si>
  <si>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</si>
  <si>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</si>
  <si>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</si>
  <si>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</si>
  <si>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</si>
  <si>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</si>
  <si>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</si>
  <si>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</si>
  <si>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</si>
  <si>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</si>
  <si>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</si>
  <si>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</si>
  <si>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</si>
  <si>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</si>
  <si>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</si>
  <si>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</si>
  <si>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</si>
  <si>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</si>
  <si>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</si>
  <si>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</si>
  <si>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</si>
  <si>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</si>
  <si>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</si>
  <si>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latos</t>
  </si>
  <si>
    <t xml:space="preserve">      Pārējie līdzekļi </t>
  </si>
  <si>
    <t>Transports,sakari</t>
  </si>
  <si>
    <t>1.2. Norēķini ar pašvaldību budžetiem</t>
  </si>
  <si>
    <t xml:space="preserve">Pārvaldnieks 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</si>
  <si>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</si>
  <si>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</si>
  <si>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</si>
  <si>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</si>
  <si>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</si>
  <si>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</si>
  <si>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</si>
  <si>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</si>
  <si>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</si>
  <si>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</si>
  <si>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</si>
  <si>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</si>
  <si>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</si>
  <si>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Rendas pagasts</t>
  </si>
  <si>
    <t xml:space="preserve">Sedas pilsēta </t>
  </si>
  <si>
    <t xml:space="preserve">      - ES fondu līdzfinansēto projektu un pasākumu īstenošana</t>
  </si>
  <si>
    <t>Ances pagasts</t>
  </si>
  <si>
    <t>Amatas novads</t>
  </si>
  <si>
    <t>Andrupenes pagasts</t>
  </si>
  <si>
    <t>Aronas pagasts</t>
  </si>
  <si>
    <t>Audriņu pagasts</t>
  </si>
  <si>
    <t>Ābeļu pagasts</t>
  </si>
  <si>
    <t>Ādažu pagasts</t>
  </si>
  <si>
    <t>Bauskas pilsēta</t>
  </si>
  <si>
    <t>Birzgales pagasts</t>
  </si>
  <si>
    <t>Brīvzemnieku pagasts</t>
  </si>
  <si>
    <t>Codes pagasts</t>
  </si>
  <si>
    <t>Dikļu pagasts</t>
  </si>
  <si>
    <t>Drustu pagasts</t>
  </si>
  <si>
    <t>Durbes novads</t>
  </si>
  <si>
    <t>Dvietes pagasts</t>
  </si>
  <si>
    <t>Ezernieku pagasts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</si>
  <si>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</si>
  <si>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</si>
  <si>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</si>
  <si>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</si>
  <si>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</si>
  <si>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</si>
  <si>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</si>
  <si>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Jumurdas pagasts</t>
  </si>
  <si>
    <t>Kandavas novads</t>
  </si>
  <si>
    <t>Krimuldas pagasts</t>
  </si>
  <si>
    <t>Ķeipenes pagasts</t>
  </si>
  <si>
    <t>Ķoņu pagasts</t>
  </si>
  <si>
    <t>Lejasciema pagasts</t>
  </si>
  <si>
    <t>Liepas pagasts</t>
  </si>
  <si>
    <t>Liepupes pagasts</t>
  </si>
  <si>
    <t>Limbažu pilsēta</t>
  </si>
  <si>
    <t>Madlienas pagasts</t>
  </si>
  <si>
    <t>Mērdzenes pagasts</t>
  </si>
  <si>
    <t>Mērsraga pagasts</t>
  </si>
  <si>
    <t>Mētrienas pagasts</t>
  </si>
  <si>
    <t>Nautrēnu pagasts</t>
  </si>
  <si>
    <t>Nītaures pagasts</t>
  </si>
  <si>
    <t>Olaines pagasts</t>
  </si>
  <si>
    <t>Preiļu novads</t>
  </si>
  <si>
    <t>Ramatas pagasts</t>
  </si>
  <si>
    <t>Rīgas pilsēta</t>
  </si>
  <si>
    <t>Rundāles pagasts</t>
  </si>
  <si>
    <t>Rūjienas pilsēta</t>
  </si>
  <si>
    <t>Sakas novads</t>
  </si>
  <si>
    <t>Sakstagala pagasts</t>
  </si>
  <si>
    <t>Salacgrīvas pilsēta ar lauku teritoriju</t>
  </si>
  <si>
    <t>Salienas pagasts</t>
  </si>
  <si>
    <t>Saulkrastu pilsēta</t>
  </si>
  <si>
    <t>Sesavas pagasts</t>
  </si>
  <si>
    <t>Skultes pagasts</t>
  </si>
  <si>
    <t>Staiceles pilsēta</t>
  </si>
  <si>
    <t>Strenču pilsēta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</si>
  <si>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</si>
  <si>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</si>
  <si>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</si>
  <si>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</si>
  <si>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</si>
  <si>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</si>
  <si>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pilsēta</t>
  </si>
  <si>
    <t>Valmieras pagasts</t>
  </si>
  <si>
    <t>Vecates pagasts</t>
  </si>
  <si>
    <t>Zantes pagasts</t>
  </si>
  <si>
    <t xml:space="preserve">      - Pārējie aizdevumi pašvaldībām</t>
  </si>
  <si>
    <t>Aglonas pagasta padome</t>
  </si>
  <si>
    <t>Aizkraukles novads</t>
  </si>
  <si>
    <t>Aizputes pilsēta</t>
  </si>
  <si>
    <t>Aknīstes pilsēta ar lauku teritoriju</t>
  </si>
  <si>
    <t>Alūksnes rajona padome</t>
  </si>
  <si>
    <t>Apes pilsēta</t>
  </si>
  <si>
    <t>Auces pilsēta</t>
  </si>
  <si>
    <t>Aulejas pagasts</t>
  </si>
  <si>
    <t>Babītes pagasts</t>
  </si>
  <si>
    <t>Balvu pagasts</t>
  </si>
  <si>
    <t>Balvu pilsēta</t>
  </si>
  <si>
    <t>Beļavas pagasts</t>
  </si>
  <si>
    <t>Bēnes pagasts</t>
  </si>
  <si>
    <t>Bērzgales pagasts</t>
  </si>
  <si>
    <t>Bērzpils pagasts</t>
  </si>
  <si>
    <t>Bikstu pagasts</t>
  </si>
  <si>
    <t>Braslavas pagasts</t>
  </si>
  <si>
    <t>Bunkas pagasts</t>
  </si>
  <si>
    <t>Cēsu pilsēta</t>
  </si>
  <si>
    <t>Daugavpils pilsēta</t>
  </si>
  <si>
    <t>Dobeles pilsēta</t>
  </si>
  <si>
    <t>Dobeles rajona padome</t>
  </si>
  <si>
    <t>Dunalkas pagasts</t>
  </si>
  <si>
    <t>Engures pagasts</t>
  </si>
  <si>
    <t>Gaigalavas pagasts</t>
  </si>
  <si>
    <t>Gailīšu pagasts</t>
  </si>
  <si>
    <t>Galgauskas pagasts</t>
  </si>
  <si>
    <t>Jaunbērzes pagasts</t>
  </si>
  <si>
    <t>Jaunpiebalgas pagasts</t>
  </si>
  <si>
    <t>Jaunsvirlaukas pagasts</t>
  </si>
  <si>
    <t>Jūrmalas pilsēta</t>
  </si>
  <si>
    <t>Kalnciema pilsēta ar lauku teritoriju</t>
  </si>
  <si>
    <t>Kalnciema pilsētas ar lauku teritoriju dome</t>
  </si>
  <si>
    <t>Kantinieku pagasts</t>
  </si>
  <si>
    <t>Kazdangas pagasts</t>
  </si>
  <si>
    <t>Kokneses pagasts</t>
  </si>
  <si>
    <t>Krāslavas novads</t>
  </si>
  <si>
    <t>Kuldīgas pilsēta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</si>
  <si>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</si>
  <si>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</si>
  <si>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</si>
  <si>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</si>
  <si>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</si>
  <si>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</si>
  <si>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</si>
  <si>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</si>
  <si>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</si>
  <si>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Ludzas rajona padome</t>
  </si>
  <si>
    <t>Lutriņu pagasts</t>
  </si>
  <si>
    <t>Madonas rajona padome</t>
  </si>
  <si>
    <t>Medņevas pagasts</t>
  </si>
  <si>
    <t>Nirzas pagasts</t>
  </si>
  <si>
    <t>Olaines pilsēta</t>
  </si>
  <si>
    <t>Palsmanes pagasts</t>
  </si>
  <si>
    <t>Pāles pagasts</t>
  </si>
  <si>
    <t>Preiļu rajona padome</t>
  </si>
  <si>
    <t>Pūres pagasts</t>
  </si>
  <si>
    <t>Rēzeknes pilsēta</t>
  </si>
  <si>
    <t>Riebiņu novads</t>
  </si>
  <si>
    <t>Ropažu novads</t>
  </si>
  <si>
    <t>Rubas pagasts</t>
  </si>
  <si>
    <t>Rudbāržu pagasts</t>
  </si>
  <si>
    <t>Rugāju pagasts</t>
  </si>
  <si>
    <t>Saldus pagasts</t>
  </si>
  <si>
    <t>Saldus pilsēta</t>
  </si>
  <si>
    <t>Sēlpils pagasts</t>
  </si>
  <si>
    <t xml:space="preserve">Siguldas novads </t>
  </si>
  <si>
    <t>Skrīveru pagasts</t>
  </si>
  <si>
    <t>Skrudalienas pagasts</t>
  </si>
  <si>
    <t>Smārdes pagasts</t>
  </si>
  <si>
    <t>Snēpeles pagasts</t>
  </si>
  <si>
    <t>Sokolku pagasts</t>
  </si>
  <si>
    <t>Tirzas pagasts</t>
  </si>
  <si>
    <t>Trapenes pagasts</t>
  </si>
  <si>
    <t>Vaboles pagasts</t>
  </si>
  <si>
    <t>Valdgales pagasts</t>
  </si>
  <si>
    <t>Valkas rajona padome</t>
  </si>
  <si>
    <t>Valmieras pilsētas dome</t>
  </si>
  <si>
    <t>Vangažu pagasts</t>
  </si>
  <si>
    <t>Vecpiebalgas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</si>
  <si>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</si>
  <si>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</si>
  <si>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</si>
  <si>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</si>
  <si>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</si>
  <si>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</si>
  <si>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</si>
  <si>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 (SIA "Preiļu saimnieks")</t>
  </si>
  <si>
    <t xml:space="preserve">      - CSP likvidācija un sadales siltumtīklu rekonstrukcija Daugavpilī (AS "Daugavpils siltumtīkli") </t>
  </si>
  <si>
    <t xml:space="preserve">      - Ventspils ūdenssaimniecības attīstība (Pašvaldības SIA "Ūdeka")</t>
  </si>
  <si>
    <t xml:space="preserve">      - Ūdenssaimniecības attīstība Ventspilī  2.kārta (Pašvaldības SIA "Ūdeka")                                                                         </t>
  </si>
  <si>
    <t xml:space="preserve">      - Sadzīves atkritumu apsaimniekošana Austrumlatgales reģionā (SIA "Austrumlatgales atkritumu apsaimniekošanas sabiedrība")</t>
  </si>
  <si>
    <t xml:space="preserve">      - Jūrmalas ūdenssaimniecības attīstība (SIA "Jūrmalas ūdens")</t>
  </si>
  <si>
    <t xml:space="preserve">      - Pārējie aizdevumi pašvaldību kapitālsabiedrībām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</si>
  <si>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</si>
  <si>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</si>
  <si>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</si>
  <si>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</si>
  <si>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</si>
  <si>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</si>
  <si>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</si>
  <si>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</si>
  <si>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</si>
  <si>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</si>
  <si>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</si>
  <si>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</si>
  <si>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</si>
  <si>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</si>
  <si>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</si>
  <si>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</si>
  <si>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</si>
  <si>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</si>
  <si>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</si>
  <si>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</si>
  <si>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</si>
  <si>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</si>
  <si>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</si>
  <si>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</si>
  <si>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</si>
  <si>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</si>
  <si>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</si>
  <si>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</si>
  <si>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</si>
  <si>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Naujenes pagasts</t>
  </si>
  <si>
    <t>Ozolnieku novads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</si>
  <si>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</si>
  <si>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</si>
  <si>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</si>
  <si>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</si>
  <si>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</si>
  <si>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</si>
  <si>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</si>
  <si>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</si>
  <si>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</si>
  <si>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</si>
  <si>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</si>
  <si>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Balgales pagasts</t>
  </si>
  <si>
    <t>Daugmales pagasts</t>
  </si>
  <si>
    <t>Ipiķu pagasts</t>
  </si>
  <si>
    <t>Kalvenes pagasts</t>
  </si>
  <si>
    <t>Lēdurgas pagasts</t>
  </si>
  <si>
    <t>Maltas pagasts</t>
  </si>
  <si>
    <t>Mazsalacas pilsēta</t>
  </si>
  <si>
    <t>Penkules pagasts</t>
  </si>
  <si>
    <t>Pilskalnes pagasts</t>
  </si>
  <si>
    <t xml:space="preserve">Riebiņu novads </t>
  </si>
  <si>
    <t>Skrundas pilsēta</t>
  </si>
  <si>
    <t>Suntažu pagasts</t>
  </si>
  <si>
    <t>Vaidavas pagasts</t>
  </si>
  <si>
    <t>Zirņu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</si>
  <si>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</si>
  <si>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</si>
  <si>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</si>
  <si>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</si>
  <si>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</si>
  <si>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</si>
  <si>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</si>
  <si>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</si>
  <si>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</si>
  <si>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</si>
  <si>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</si>
  <si>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 - Komunālās saimniecības projekts Līgatnei (Dānijas Unibanka)</t>
  </si>
  <si>
    <t xml:space="preserve">     - Siltumapgādes sistēmas rekonstrukcijas programma </t>
  </si>
  <si>
    <t>Ezeres pagasts</t>
  </si>
  <si>
    <t>Iecavas novads</t>
  </si>
  <si>
    <t>Iecavas novada dome</t>
  </si>
  <si>
    <t>Jumpravas pagasts</t>
  </si>
  <si>
    <t>Jumpravas pagasta padome</t>
  </si>
  <si>
    <t>Kalkūnes pagasta padome</t>
  </si>
  <si>
    <t>Kalupes pagasts</t>
  </si>
  <si>
    <t>Litenes pagasts</t>
  </si>
  <si>
    <t>Lubānas pilsēta</t>
  </si>
  <si>
    <t>Nīcas pagasta padome</t>
  </si>
  <si>
    <t>Piltenes pilsēta</t>
  </si>
  <si>
    <t>Pļaviņu pilsēta</t>
  </si>
  <si>
    <t>Puzes pagasts</t>
  </si>
  <si>
    <t>Taurupes pagasts</t>
  </si>
  <si>
    <t>Usmas pagasts</t>
  </si>
  <si>
    <t>Valles pagasta padome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</si>
  <si>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</si>
  <si>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</si>
  <si>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</si>
  <si>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</si>
  <si>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</si>
  <si>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</si>
  <si>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</si>
  <si>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</si>
  <si>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</si>
  <si>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</si>
  <si>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Allažu pagasts</t>
  </si>
  <si>
    <t>Alsungas pagasts</t>
  </si>
  <si>
    <t>Alūksnes pilsēta</t>
  </si>
  <si>
    <t>Ambeļu pagasts</t>
  </si>
  <si>
    <t>Annas pagasts</t>
  </si>
  <si>
    <t>Annenieku pagasts</t>
  </si>
  <si>
    <t>Asares pagasts</t>
  </si>
  <si>
    <t xml:space="preserve">    Ādažu pagasts</t>
  </si>
  <si>
    <t>Babītes pagasta padome</t>
  </si>
  <si>
    <t>Baldones pilsēta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</si>
  <si>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</si>
  <si>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</si>
  <si>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</si>
  <si>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</si>
  <si>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</si>
  <si>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</si>
  <si>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Bērzaines pagasts</t>
  </si>
  <si>
    <t>Biķernieku pagasts</t>
  </si>
  <si>
    <t>Bilskas pagasts</t>
  </si>
  <si>
    <t>Birzgales pagasta padome</t>
  </si>
  <si>
    <t>Blomes pagasts</t>
  </si>
  <si>
    <t>Blontu pagasts</t>
  </si>
  <si>
    <t>Briežuciema pagasts</t>
  </si>
  <si>
    <t>Briģu pagasts</t>
  </si>
  <si>
    <t>Brocēnu novads</t>
  </si>
  <si>
    <t>Brunavas pagasts</t>
  </si>
  <si>
    <t>Carnikavas pagasts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</si>
  <si>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</si>
  <si>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</si>
  <si>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</si>
  <si>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</si>
  <si>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</si>
  <si>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</si>
  <si>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</si>
  <si>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rajons padome</t>
  </si>
  <si>
    <t>Daukstu pagasts</t>
  </si>
  <si>
    <t>Degoles pagasts</t>
  </si>
  <si>
    <t>Demenes pagasts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</si>
  <si>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</si>
  <si>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</si>
  <si>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</si>
  <si>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</si>
  <si>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</si>
  <si>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</si>
  <si>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</si>
  <si>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</si>
  <si>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</si>
  <si>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</si>
  <si>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</si>
  <si>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</si>
  <si>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Ērgļu pagasts</t>
  </si>
  <si>
    <t>Gaiķu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</si>
  <si>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</si>
  <si>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</si>
  <si>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</si>
  <si>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</si>
  <si>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</si>
  <si>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</si>
  <si>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</si>
  <si>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</si>
  <si>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</si>
  <si>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</si>
  <si>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</si>
  <si>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</si>
  <si>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</si>
  <si>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Ilūkstes novada dome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</si>
  <si>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</si>
  <si>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</si>
  <si>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</si>
  <si>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</si>
  <si>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</si>
  <si>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</si>
  <si>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</si>
  <si>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</si>
  <si>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</si>
  <si>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</si>
  <si>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</si>
  <si>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</si>
  <si>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Jaungulbenes pagasts</t>
  </si>
  <si>
    <t>Jaunjelgavas pilsēta ar lauku teritoriju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</si>
  <si>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</si>
  <si>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</si>
  <si>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</si>
  <si>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</si>
  <si>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</si>
  <si>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</si>
  <si>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</si>
  <si>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Jūrkalnes pagasts</t>
  </si>
  <si>
    <t>Kabiles pagasts</t>
  </si>
  <si>
    <t>Kalētu pagasts</t>
  </si>
  <si>
    <t>Kalsnavas pagasts</t>
  </si>
  <si>
    <t>Kandavas novada dome</t>
  </si>
  <si>
    <t>Kastuļinas pagasts</t>
  </si>
  <si>
    <t>Kauguru pagasts</t>
  </si>
  <si>
    <t>Kārsavas pilsēta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</si>
  <si>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</si>
  <si>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</si>
  <si>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</si>
  <si>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</si>
  <si>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</si>
  <si>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septembris)</t>
  </si>
  <si>
    <t>Rīgā</t>
  </si>
  <si>
    <t>2006.gada 16.oktobris</t>
  </si>
  <si>
    <t>Nr.1.8-12.10.2/9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</si>
  <si>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</si>
  <si>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</si>
  <si>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</si>
  <si>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</si>
  <si>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</si>
  <si>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</si>
  <si>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</si>
  <si>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</si>
  <si>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</si>
  <si>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</si>
  <si>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</si>
  <si>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</si>
  <si>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</si>
  <si>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</si>
  <si>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</si>
  <si>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</si>
  <si>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</si>
  <si>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</si>
  <si>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</si>
  <si>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</si>
  <si>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</si>
  <si>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</si>
  <si>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</si>
  <si>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</si>
  <si>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</si>
  <si>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</si>
  <si>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</si>
  <si>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</si>
  <si>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</si>
  <si>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</si>
  <si>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</si>
  <si>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</si>
  <si>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</si>
  <si>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</si>
  <si>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</si>
  <si>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</si>
  <si>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</si>
  <si>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</si>
  <si>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</si>
  <si>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</si>
  <si>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</si>
  <si>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</si>
  <si>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</si>
  <si>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</si>
  <si>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</si>
  <si>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                                                                       </t>
  </si>
  <si>
    <t>K.Āboliņš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</si>
  <si>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</si>
  <si>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</si>
  <si>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</si>
  <si>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</si>
  <si>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</si>
  <si>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</si>
  <si>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</si>
  <si>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</si>
  <si>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</si>
  <si>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</si>
  <si>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</si>
  <si>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</si>
  <si>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</si>
  <si>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</si>
  <si>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</si>
  <si>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</si>
  <si>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</si>
  <si>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</si>
  <si>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</si>
  <si>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</si>
  <si>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</si>
  <si>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</si>
  <si>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</si>
  <si>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</si>
  <si>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</si>
  <si>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</si>
  <si>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</si>
  <si>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</si>
  <si>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</si>
  <si>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</si>
  <si>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</si>
  <si>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</si>
  <si>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</si>
  <si>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</si>
  <si>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</si>
  <si>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</si>
  <si>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</si>
  <si>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</si>
  <si>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</si>
  <si>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</si>
  <si>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</si>
  <si>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</si>
  <si>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</si>
  <si>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</si>
  <si>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</si>
  <si>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</si>
  <si>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</si>
  <si>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</si>
  <si>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</si>
  <si>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</si>
  <si>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</si>
  <si>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</si>
  <si>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Finansēšana:*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</si>
  <si>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</si>
  <si>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</si>
  <si>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</si>
  <si>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</si>
  <si>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</si>
  <si>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</si>
  <si>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</si>
  <si>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</si>
  <si>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</si>
  <si>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</si>
  <si>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</si>
  <si>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</si>
  <si>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</si>
  <si>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</si>
  <si>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</si>
  <si>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</si>
  <si>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</si>
  <si>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</si>
  <si>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</si>
  <si>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</si>
  <si>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</si>
  <si>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</si>
  <si>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</si>
  <si>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</si>
  <si>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</si>
  <si>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</si>
  <si>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</si>
  <si>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</si>
  <si>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</si>
  <si>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</si>
  <si>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</si>
  <si>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</si>
  <si>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</si>
  <si>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</si>
  <si>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</si>
  <si>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</si>
  <si>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</si>
  <si>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</si>
  <si>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</si>
  <si>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</si>
  <si>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</si>
  <si>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</si>
  <si>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>Finansēšana:</t>
  </si>
  <si>
    <t>* aile "Izpilde no gada sākuma" kopā ar ieņēmumiem no  valsts un pašvaldību īpašuma privatizācijas- 1 050 000 lati</t>
  </si>
  <si>
    <t xml:space="preserve">Pārvaldnieks                                                                      </t>
  </si>
  <si>
    <t>Pašvaldību konsolidētā budžeta izpilde  (neieskaitot ziedojumus un dāvinājumus)</t>
  </si>
  <si>
    <t>(2006.gada janvāris-septembris)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</si>
  <si>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</si>
  <si>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</si>
  <si>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</si>
  <si>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</si>
  <si>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</si>
  <si>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</si>
  <si>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</si>
  <si>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</si>
  <si>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</si>
  <si>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</si>
  <si>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</si>
  <si>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</si>
  <si>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</si>
  <si>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</si>
  <si>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</si>
  <si>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</si>
  <si>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</si>
  <si>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</si>
  <si>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</si>
  <si>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</si>
  <si>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</si>
  <si>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</si>
  <si>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</si>
  <si>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</si>
  <si>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</si>
  <si>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</si>
  <si>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</si>
  <si>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</si>
  <si>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</si>
  <si>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</si>
  <si>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</si>
  <si>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</si>
  <si>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</si>
  <si>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</si>
  <si>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</si>
  <si>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</si>
  <si>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</si>
  <si>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</si>
  <si>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</si>
  <si>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</si>
  <si>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</si>
  <si>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</si>
  <si>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</si>
  <si>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</si>
  <si>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</si>
  <si>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</si>
  <si>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</si>
  <si>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</si>
  <si>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</si>
  <si>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</si>
  <si>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</si>
  <si>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</si>
  <si>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</si>
  <si>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</si>
  <si>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</si>
  <si>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</si>
  <si>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</si>
  <si>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</si>
  <si>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Cēsu rajona Drustu pagasts nav iesniedzis pārskatu.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</si>
  <si>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</si>
  <si>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</si>
  <si>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</si>
  <si>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</si>
  <si>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</si>
  <si>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</si>
  <si>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</si>
  <si>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</si>
  <si>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</si>
  <si>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</si>
  <si>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</si>
  <si>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</si>
  <si>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</si>
  <si>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</si>
  <si>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</si>
  <si>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</si>
  <si>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</si>
  <si>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</si>
  <si>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</si>
  <si>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</si>
  <si>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</si>
  <si>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</si>
  <si>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</si>
  <si>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</si>
  <si>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</si>
  <si>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</si>
  <si>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</si>
  <si>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</si>
  <si>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</si>
  <si>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</si>
  <si>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</si>
  <si>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</si>
  <si>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</si>
  <si>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</si>
  <si>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</si>
  <si>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</si>
  <si>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</si>
  <si>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</si>
  <si>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</si>
  <si>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</si>
  <si>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</si>
  <si>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</si>
  <si>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</si>
  <si>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</si>
  <si>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</si>
  <si>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</si>
  <si>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</si>
  <si>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</si>
  <si>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</si>
  <si>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</si>
  <si>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</si>
  <si>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</si>
  <si>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</si>
  <si>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</si>
  <si>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</si>
  <si>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</si>
  <si>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</si>
  <si>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</si>
  <si>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</si>
  <si>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</si>
  <si>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</si>
  <si>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</si>
  <si>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</si>
  <si>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</si>
  <si>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</si>
  <si>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</si>
  <si>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</si>
  <si>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</si>
  <si>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</si>
  <si>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</si>
  <si>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</si>
  <si>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</si>
  <si>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</si>
  <si>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</si>
  <si>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</si>
  <si>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</si>
  <si>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</si>
  <si>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</si>
  <si>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</si>
  <si>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</si>
  <si>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</si>
  <si>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</si>
  <si>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</si>
  <si>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</si>
  <si>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</si>
  <si>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</si>
  <si>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</si>
  <si>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</si>
  <si>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</si>
  <si>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</si>
  <si>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</si>
  <si>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</si>
  <si>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</si>
  <si>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septembris)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</si>
  <si>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</si>
  <si>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</si>
  <si>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</si>
  <si>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</si>
  <si>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</si>
  <si>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</si>
  <si>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</si>
  <si>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</si>
  <si>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19.9.1.0</t>
  </si>
  <si>
    <t>Ieņēmumi no EIROSTAT par statistisko programmu īstenošanu</t>
  </si>
  <si>
    <t>19.9.2.0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</si>
  <si>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</si>
  <si>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</si>
  <si>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</si>
  <si>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</si>
  <si>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</si>
  <si>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</si>
  <si>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</si>
  <si>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</si>
  <si>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</si>
  <si>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</si>
  <si>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</si>
  <si>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</si>
  <si>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</si>
  <si>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</si>
  <si>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</si>
  <si>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</si>
  <si>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</si>
  <si>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</si>
  <si>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</si>
  <si>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</si>
  <si>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</si>
  <si>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</si>
  <si>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</si>
  <si>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</si>
  <si>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</si>
  <si>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</si>
  <si>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</si>
  <si>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</si>
  <si>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</si>
  <si>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</si>
  <si>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</si>
  <si>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</si>
  <si>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</si>
  <si>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</si>
  <si>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</si>
  <si>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</si>
  <si>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</si>
  <si>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</si>
  <si>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</si>
  <si>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</si>
  <si>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</si>
  <si>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</si>
  <si>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</si>
  <si>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</si>
  <si>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19.9.3.0</t>
  </si>
  <si>
    <t>Ārvalstu finanšu palīdzība - Ieņēmumi no Eiropas Komisijas par Latvijas 2003.-2004.gada valsts programmas "Forest Focus" īstenošanu *</t>
  </si>
  <si>
    <t>19.9.4.0</t>
  </si>
  <si>
    <t>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</si>
  <si>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</si>
  <si>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</si>
  <si>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</si>
  <si>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</si>
  <si>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</si>
  <si>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</si>
  <si>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</si>
  <si>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</si>
  <si>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</si>
  <si>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</si>
  <si>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</si>
  <si>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</si>
  <si>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</si>
  <si>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</si>
  <si>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</si>
  <si>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</si>
  <si>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</si>
  <si>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</si>
  <si>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</si>
  <si>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</si>
  <si>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</si>
  <si>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</si>
  <si>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</si>
  <si>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</si>
  <si>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</si>
  <si>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</si>
  <si>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</si>
  <si>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</si>
  <si>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</si>
  <si>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</si>
  <si>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</si>
  <si>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</si>
  <si>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</si>
  <si>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</si>
  <si>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</si>
  <si>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</si>
  <si>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</si>
  <si>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</si>
  <si>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</si>
  <si>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</si>
  <si>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</si>
  <si>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</si>
  <si>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</si>
  <si>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</si>
  <si>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</si>
  <si>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>Pārvaldnieks</t>
  </si>
  <si>
    <t>Reinfelde, 7094286</t>
  </si>
  <si>
    <t xml:space="preserve"> 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</si>
  <si>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</si>
  <si>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</si>
  <si>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</si>
  <si>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septembris)</t>
  </si>
  <si>
    <t xml:space="preserve"> Rīgā</t>
  </si>
  <si>
    <t>Nr. 1.8-12.10.2/9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</si>
  <si>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</si>
  <si>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</si>
  <si>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</si>
  <si>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</si>
  <si>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</si>
  <si>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</si>
  <si>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</si>
  <si>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</si>
  <si>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</si>
  <si>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</si>
  <si>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</si>
  <si>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</si>
  <si>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</si>
  <si>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</si>
  <si>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</si>
  <si>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</si>
  <si>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</si>
  <si>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</si>
  <si>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</si>
  <si>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</si>
  <si>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</si>
  <si>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</si>
  <si>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</si>
  <si>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</si>
  <si>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</si>
  <si>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</si>
  <si>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</si>
  <si>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</si>
  <si>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</si>
  <si>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</si>
  <si>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</si>
  <si>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</si>
  <si>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</si>
  <si>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</si>
  <si>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</si>
  <si>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</si>
  <si>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</si>
  <si>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</si>
  <si>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</si>
  <si>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</si>
  <si>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</si>
  <si>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</si>
  <si>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</si>
  <si>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</si>
  <si>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</si>
  <si>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</si>
  <si>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</si>
  <si>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</si>
  <si>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</si>
  <si>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</si>
  <si>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</si>
  <si>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</si>
  <si>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</si>
  <si>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</si>
  <si>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</si>
  <si>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</si>
  <si>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</si>
  <si>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</si>
  <si>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</si>
  <si>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</si>
  <si>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</si>
  <si>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</si>
  <si>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</si>
  <si>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</si>
  <si>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</si>
  <si>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.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</si>
  <si>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</si>
  <si>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</si>
  <si>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</si>
  <si>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</si>
  <si>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</si>
  <si>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</si>
  <si>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</si>
  <si>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</si>
  <si>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</si>
  <si>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</si>
  <si>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</si>
  <si>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</si>
  <si>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</si>
  <si>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</si>
  <si>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</si>
  <si>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</si>
  <si>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</si>
  <si>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</si>
  <si>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</si>
  <si>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</si>
  <si>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</si>
  <si>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</si>
  <si>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Krūmiņa, 7094384</t>
  </si>
  <si>
    <t>Valsts pamatbudžeta ieņēmumi un izdevumi atbilstoši ekonomiskajām kategorijām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</si>
  <si>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</si>
  <si>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</si>
  <si>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</si>
  <si>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</si>
  <si>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</si>
  <si>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</si>
  <si>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</si>
  <si>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</si>
  <si>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</si>
  <si>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</si>
  <si>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</si>
  <si>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</si>
  <si>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</si>
  <si>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</si>
  <si>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</si>
  <si>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</si>
  <si>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</si>
  <si>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</si>
  <si>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</si>
  <si>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</si>
  <si>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>Klintaines pagasts</t>
  </si>
  <si>
    <t>Kocēnu pagasts</t>
  </si>
  <si>
    <t>Kocēnu pagasta padome</t>
  </si>
  <si>
    <t>Kubuļu pagasts</t>
  </si>
  <si>
    <t>Kurmāles pagasts</t>
  </si>
  <si>
    <t>Kurmenes pagasts</t>
  </si>
  <si>
    <t>Kūku pagasts</t>
  </si>
  <si>
    <t>Ķeguma novads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</si>
  <si>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</si>
  <si>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</si>
  <si>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</si>
  <si>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</si>
  <si>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</si>
  <si>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</si>
  <si>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</si>
  <si>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</si>
  <si>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</si>
  <si>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</si>
  <si>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</si>
  <si>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</si>
  <si>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</si>
  <si>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</si>
  <si>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Limbažu pagasts</t>
  </si>
  <si>
    <t>Limbažu rajona padome</t>
  </si>
  <si>
    <t>Lizuma pagasta padome</t>
  </si>
  <si>
    <t>Līksnas pagasts</t>
  </si>
  <si>
    <t>Līvbērzes pagasts</t>
  </si>
  <si>
    <t>Lūznavas pagasts</t>
  </si>
  <si>
    <t>Ļaudonas pagasts</t>
  </si>
  <si>
    <t>Madonas pilsēta</t>
  </si>
  <si>
    <t>Malienas pagasts</t>
  </si>
  <si>
    <t>Malnavas pagasts</t>
  </si>
  <si>
    <t>Matīšu pagasts</t>
  </si>
  <si>
    <t>Mazzalves pagasts</t>
  </si>
  <si>
    <t>Mākoņkalna pagasts</t>
  </si>
  <si>
    <t>Mālpils pagasts</t>
  </si>
  <si>
    <t>Mālupes pagasts</t>
  </si>
  <si>
    <t>Mārcienas pagasts</t>
  </si>
  <si>
    <t>Mārcienas pagasta padome</t>
  </si>
  <si>
    <t>Mārsnēnu pagasts</t>
  </si>
  <si>
    <t>Mārupes pagasts</t>
  </si>
  <si>
    <t>Mārupes pagasta padome</t>
  </si>
  <si>
    <t>Medumu pagasts</t>
  </si>
  <si>
    <t>Medzes pagasts</t>
  </si>
  <si>
    <t>Mežāres pagasts</t>
  </si>
  <si>
    <t>Mežotnes pagasts</t>
  </si>
  <si>
    <t>Mežvidu pagasts</t>
  </si>
  <si>
    <t>Murmastienes pagasts</t>
  </si>
  <si>
    <t>Nagļu pagasts</t>
  </si>
  <si>
    <t>Naudītes pagasts</t>
  </si>
  <si>
    <t>Naukšēnu pagasts</t>
  </si>
  <si>
    <t>Neretas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</si>
  <si>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</si>
  <si>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</si>
  <si>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</si>
  <si>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</si>
  <si>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</si>
  <si>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</si>
  <si>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</si>
  <si>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</si>
  <si>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</si>
  <si>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</si>
  <si>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</si>
  <si>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</si>
  <si>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Pildas pagasts</t>
  </si>
  <si>
    <t>Plāņu pagasts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</si>
  <si>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</si>
  <si>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</si>
  <si>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</si>
  <si>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</si>
  <si>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</si>
  <si>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</si>
  <si>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</si>
  <si>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</si>
  <si>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</si>
  <si>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</si>
  <si>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</si>
  <si>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</si>
  <si>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</si>
  <si>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Rojas pagasts</t>
  </si>
  <si>
    <t>Ropažu novada dome</t>
  </si>
  <si>
    <t>Rubenes pagasts</t>
  </si>
  <si>
    <t>Rucavas pagasts</t>
  </si>
  <si>
    <t>Sabiles novads</t>
  </si>
  <si>
    <t>Sakas pagasts</t>
  </si>
  <si>
    <t>Salas pagasts (Rīgas rajons)</t>
  </si>
  <si>
    <t>Salaspils novads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</si>
  <si>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</si>
  <si>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</si>
  <si>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</si>
  <si>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</si>
  <si>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</si>
  <si>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</si>
  <si>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</si>
  <si>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</si>
  <si>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Skujenes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</si>
  <si>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</si>
  <si>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</si>
  <si>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</si>
  <si>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</si>
  <si>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</si>
  <si>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</si>
  <si>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</si>
  <si>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</si>
  <si>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</si>
  <si>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</si>
  <si>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</si>
  <si>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</si>
  <si>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</si>
  <si>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</si>
  <si>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</si>
  <si>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</si>
  <si>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</si>
  <si>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</si>
  <si>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</si>
  <si>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</si>
  <si>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Trikātas pagasts</t>
  </si>
  <si>
    <t>Trikātas pagasta padome</t>
  </si>
  <si>
    <t>Tukuma pilsētas dome</t>
  </si>
  <si>
    <t>Tukuma rajona padome</t>
  </si>
  <si>
    <t>Turlavas pagasts</t>
  </si>
  <si>
    <t>Ukru pagasts</t>
  </si>
  <si>
    <t>Umurgas pagasts</t>
  </si>
  <si>
    <t>Ūdrīšu pagasts</t>
  </si>
  <si>
    <t>Vadakstes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</si>
  <si>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</si>
  <si>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</si>
  <si>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</si>
  <si>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</si>
  <si>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</si>
  <si>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</si>
  <si>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</si>
  <si>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</si>
  <si>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</si>
  <si>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</si>
  <si>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</si>
  <si>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</si>
  <si>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</si>
  <si>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</si>
  <si>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</si>
  <si>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</si>
  <si>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</si>
  <si>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</si>
  <si>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</si>
  <si>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</si>
  <si>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</si>
  <si>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</si>
  <si>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</si>
  <si>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</si>
  <si>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</si>
  <si>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</si>
  <si>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</si>
  <si>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</si>
  <si>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</si>
  <si>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</si>
  <si>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</si>
  <si>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</si>
  <si>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</si>
  <si>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</si>
  <si>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</si>
  <si>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</si>
  <si>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</si>
  <si>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</si>
  <si>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</si>
  <si>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</si>
  <si>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</si>
  <si>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</si>
  <si>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</si>
  <si>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</si>
  <si>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</si>
  <si>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</si>
  <si>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</si>
  <si>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</si>
  <si>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</si>
  <si>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</si>
  <si>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</si>
  <si>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uzņēmumu aizdevumu atmaksas</t>
  </si>
  <si>
    <t xml:space="preserve">    Bauskas siltums SIA</t>
  </si>
  <si>
    <t xml:space="preserve">    Brocēnu siltums SIA</t>
  </si>
  <si>
    <t xml:space="preserve">    Iecavas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</si>
  <si>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</si>
  <si>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</si>
  <si>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</si>
  <si>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</si>
  <si>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 xml:space="preserve">    Ventspils labiekārtošanas kombināts SIA</t>
  </si>
  <si>
    <t>4. No pārējiem</t>
  </si>
  <si>
    <t xml:space="preserve">     - 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</si>
  <si>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</si>
  <si>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</si>
  <si>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</si>
  <si>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</si>
  <si>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</si>
  <si>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</si>
  <si>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</si>
  <si>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</si>
  <si>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</si>
  <si>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</si>
  <si>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</si>
  <si>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</si>
  <si>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</si>
  <si>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</si>
  <si>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</si>
  <si>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</t>
  </si>
  <si>
    <t xml:space="preserve">      - Pārējās aizdevumu atmaksas</t>
  </si>
  <si>
    <t xml:space="preserve">      Unibankas sliktie kredīti</t>
  </si>
  <si>
    <t>Bērziņa, 7094334</t>
  </si>
  <si>
    <t xml:space="preserve">Valsts kases kontu atlikumi kredītiestādēs </t>
  </si>
  <si>
    <t>(2006.gada septembris)</t>
  </si>
  <si>
    <t xml:space="preserve">       Nr.1.8-12.10.2/9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</si>
  <si>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</si>
  <si>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</si>
  <si>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</si>
  <si>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</si>
  <si>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</si>
  <si>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</si>
  <si>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</si>
  <si>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</si>
  <si>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</si>
  <si>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</si>
  <si>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</si>
  <si>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</si>
  <si>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</si>
  <si>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</si>
  <si>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</si>
  <si>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</si>
  <si>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</si>
  <si>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</si>
  <si>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</si>
  <si>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</si>
  <si>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</si>
  <si>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</si>
  <si>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''DnB NORD Banka''</t>
  </si>
  <si>
    <t>HVB Bank Latvia</t>
  </si>
  <si>
    <t>A/s "Hansabanka"</t>
  </si>
  <si>
    <t>2. Ārvalstīs (2.1.)</t>
  </si>
  <si>
    <t>2.1. Norēķinu konti</t>
  </si>
  <si>
    <t>2.2. Depozītu konti</t>
  </si>
  <si>
    <t>UBS Limited Bank</t>
  </si>
  <si>
    <t>HSBC Bank plc</t>
  </si>
  <si>
    <t>Valsts kases pārvaldnieks</t>
  </si>
  <si>
    <t>A.Veiss</t>
  </si>
  <si>
    <t>Lansmane,  7094239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</si>
  <si>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</si>
  <si>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</si>
  <si>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</si>
  <si>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</si>
  <si>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starpība</t>
  </si>
  <si>
    <t>Pamatbudžets kopsavilkums</t>
  </si>
  <si>
    <t>atmaksa fin pl</t>
  </si>
  <si>
    <t>atmaksaizpilde no g s</t>
  </si>
  <si>
    <t>pārbaude p. mēn izp</t>
  </si>
  <si>
    <t>Resursi izdevumu segšanai - kopā</t>
  </si>
  <si>
    <t>Dotācija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</si>
  <si>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</si>
  <si>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</si>
  <si>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</si>
  <si>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</si>
  <si>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</si>
  <si>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</si>
  <si>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</si>
  <si>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</si>
  <si>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</si>
  <si>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</si>
  <si>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 ELVGF, 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</si>
  <si>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</si>
  <si>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</si>
  <si>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 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</si>
  <si>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</si>
  <si>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</si>
  <si>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</si>
  <si>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</si>
  <si>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Pārejas perioda palīdzība - kopā</t>
  </si>
  <si>
    <t>SAPARD programma - kopā</t>
  </si>
  <si>
    <t>Kohēzijas fonds - kopā</t>
  </si>
  <si>
    <t xml:space="preserve"> Kapitālie izdevumi</t>
  </si>
  <si>
    <t xml:space="preserve"> Investīcijas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</si>
  <si>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</si>
  <si>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</si>
  <si>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</si>
  <si>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</si>
  <si>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</si>
  <si>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</si>
  <si>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</si>
  <si>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</si>
  <si>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</si>
  <si>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</si>
  <si>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</si>
  <si>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</si>
  <si>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</si>
  <si>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konsolidē no plāna arī ārā???</t>
  </si>
  <si>
    <t>Iemaksas starptautiskajās organizācijās</t>
  </si>
  <si>
    <t>Atmaksa valsts pamatbudžetā par EK iniciatīvas "EQUAL" un "INTERREG" finansējumu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</si>
  <si>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</si>
  <si>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</si>
  <si>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</si>
  <si>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</si>
  <si>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</si>
  <si>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</si>
  <si>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</si>
  <si>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</si>
  <si>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</si>
  <si>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</si>
  <si>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</si>
  <si>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</si>
  <si>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</si>
  <si>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</si>
  <si>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</si>
  <si>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</si>
  <si>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</si>
  <si>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</si>
  <si>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Dotācijas no vispārējiem ieņēmumiem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</si>
  <si>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</si>
  <si>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</si>
  <si>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</si>
  <si>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</si>
  <si>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</si>
  <si>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 xml:space="preserve">   Kapitālie izdevumi</t>
  </si>
  <si>
    <t xml:space="preserve">   Investīcijas</t>
  </si>
  <si>
    <t>19 Tieslietu ministrija</t>
  </si>
  <si>
    <t xml:space="preserve">       Kapitālie izdevumi</t>
  </si>
  <si>
    <t>21 Vides ministrija</t>
  </si>
  <si>
    <t>22 Kultūras ministrija</t>
  </si>
  <si>
    <t>24 Valsts kontrole</t>
  </si>
  <si>
    <t>28 Augstākā tiesa</t>
  </si>
  <si>
    <t>29 Veselības ministrija</t>
  </si>
  <si>
    <t xml:space="preserve">          Kapitālie izdevumi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</si>
  <si>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</si>
  <si>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</si>
  <si>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</si>
  <si>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</si>
  <si>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</si>
  <si>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</si>
  <si>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</si>
  <si>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</si>
  <si>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</si>
  <si>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</si>
  <si>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</si>
  <si>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</si>
  <si>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>*- ailē "Izpilde no gada sākuma" t.sk. valūtas kursa svārstības - 8213 lati</t>
  </si>
  <si>
    <t>Krūmiņa,  7094384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</si>
  <si>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</si>
  <si>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</si>
  <si>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</si>
  <si>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</si>
  <si>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</si>
  <si>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</si>
  <si>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</si>
  <si>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</si>
  <si>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</si>
  <si>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</si>
  <si>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</si>
  <si>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</si>
  <si>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</si>
  <si>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</si>
  <si>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</si>
  <si>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</si>
  <si>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</si>
  <si>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</si>
  <si>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</si>
  <si>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</si>
  <si>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</si>
  <si>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</si>
  <si>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</si>
  <si>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</si>
  <si>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</si>
  <si>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</si>
  <si>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</si>
  <si>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</si>
  <si>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 xml:space="preserve">Pārvaldnieks                               </t>
  </si>
  <si>
    <t>Reinfelde 7094286</t>
  </si>
  <si>
    <r>
      <t xml:space="preserve">  Īpašiem mērķiem iezīmēti ieņēmumi</t>
    </r>
    <r>
      <rPr>
        <vertAlign val="superscript"/>
        <sz val="10"/>
        <rFont val="Times New Roman"/>
        <family val="1"/>
      </rPr>
      <t>1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</si>
  <si>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</si>
  <si>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</si>
  <si>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</si>
  <si>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</si>
  <si>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</si>
  <si>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</si>
  <si>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</si>
  <si>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</si>
  <si>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</si>
  <si>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</si>
  <si>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</si>
  <si>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</si>
  <si>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</si>
  <si>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</si>
  <si>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</si>
  <si>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</si>
  <si>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</si>
  <si>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</si>
  <si>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</si>
  <si>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</si>
  <si>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</si>
  <si>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</si>
  <si>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</si>
  <si>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</si>
  <si>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</si>
  <si>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</si>
  <si>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</si>
  <si>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</si>
  <si>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</si>
  <si>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</si>
  <si>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</si>
  <si>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</si>
  <si>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</si>
  <si>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</si>
  <si>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</si>
  <si>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</si>
  <si>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</si>
  <si>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</si>
  <si>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</si>
  <si>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</si>
  <si>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</si>
  <si>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</si>
  <si>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</si>
  <si>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</si>
  <si>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</si>
  <si>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</si>
  <si>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</si>
  <si>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</si>
  <si>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</si>
  <si>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</si>
  <si>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</si>
  <si>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</si>
  <si>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</si>
  <si>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54 572;</t>
  </si>
  <si>
    <t xml:space="preserve">      izdevumi - Kultūras ministrijai Ls 197 302.</t>
  </si>
  <si>
    <t xml:space="preserve">Pārvaldnieks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</si>
  <si>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</si>
  <si>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</si>
  <si>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</si>
  <si>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</si>
  <si>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</si>
  <si>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</si>
  <si>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</si>
  <si>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</si>
  <si>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</si>
  <si>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</si>
  <si>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</si>
  <si>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</si>
  <si>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</si>
  <si>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</si>
  <si>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</si>
  <si>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</si>
  <si>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</si>
  <si>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</si>
  <si>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</si>
  <si>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</si>
  <si>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</si>
  <si>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</si>
  <si>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</si>
  <si>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197 302.</t>
  </si>
  <si>
    <t xml:space="preserve">Pārvaldnieks      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</si>
  <si>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54 572;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</si>
  <si>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</si>
  <si>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</si>
  <si>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</si>
  <si>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- 193 912.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</si>
  <si>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</si>
  <si>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</si>
  <si>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</si>
  <si>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3 388. </t>
    </r>
  </si>
  <si>
    <t>Pašvaldību pamatbudžeta ieņēmumi</t>
  </si>
  <si>
    <t>2006.gada 16.oktobrī</t>
  </si>
  <si>
    <t>Nr.1.8.-12.10.2/9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</si>
  <si>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</si>
  <si>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</si>
  <si>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</si>
  <si>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</si>
  <si>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</si>
  <si>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</si>
  <si>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</si>
  <si>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</si>
  <si>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</si>
  <si>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</si>
  <si>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</si>
  <si>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</si>
  <si>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</si>
  <si>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</si>
  <si>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</si>
  <si>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</si>
  <si>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</si>
  <si>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</si>
  <si>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</si>
  <si>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</si>
  <si>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</si>
  <si>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</si>
  <si>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</si>
  <si>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</si>
  <si>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</si>
  <si>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</si>
  <si>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</si>
  <si>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</si>
  <si>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</si>
  <si>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</si>
  <si>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</si>
  <si>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</si>
  <si>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</si>
  <si>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</si>
  <si>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</si>
  <si>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</si>
  <si>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</si>
  <si>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</si>
  <si>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</si>
  <si>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</si>
  <si>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</si>
  <si>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</si>
  <si>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</si>
  <si>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</si>
  <si>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</si>
  <si>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</si>
  <si>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</si>
  <si>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</si>
  <si>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</si>
  <si>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</si>
  <si>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</si>
  <si>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</si>
  <si>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</si>
  <si>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</si>
  <si>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</si>
  <si>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</si>
  <si>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</si>
  <si>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</si>
  <si>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</si>
  <si>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</si>
  <si>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</si>
  <si>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</si>
  <si>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</si>
  <si>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</si>
  <si>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</si>
  <si>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</si>
  <si>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</si>
  <si>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</si>
  <si>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</si>
  <si>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</si>
  <si>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</si>
  <si>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</si>
  <si>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</si>
  <si>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</si>
  <si>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</si>
  <si>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</si>
  <si>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</si>
  <si>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</si>
  <si>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</si>
  <si>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</si>
  <si>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</si>
  <si>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</si>
  <si>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</si>
  <si>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</si>
  <si>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</si>
  <si>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</si>
  <si>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</si>
  <si>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</si>
  <si>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</si>
  <si>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</si>
  <si>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</si>
  <si>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</si>
  <si>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</si>
  <si>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</si>
  <si>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</si>
  <si>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</si>
  <si>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</si>
  <si>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</si>
  <si>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</si>
  <si>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</si>
  <si>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</si>
  <si>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</si>
  <si>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</si>
  <si>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</si>
  <si>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</si>
  <si>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</si>
  <si>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</si>
  <si>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</si>
  <si>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</si>
  <si>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</si>
  <si>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</si>
  <si>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</si>
  <si>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</si>
  <si>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</si>
  <si>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</si>
  <si>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</si>
  <si>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</si>
  <si>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</si>
  <si>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</si>
  <si>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</si>
  <si>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</si>
  <si>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</si>
  <si>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</si>
  <si>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</si>
  <si>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</si>
  <si>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</si>
  <si>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</si>
  <si>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</si>
  <si>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</si>
  <si>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</si>
  <si>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</si>
  <si>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</si>
  <si>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</si>
  <si>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</si>
  <si>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</si>
  <si>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</si>
  <si>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</si>
  <si>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</si>
  <si>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</si>
  <si>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</si>
  <si>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</si>
  <si>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</si>
  <si>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</si>
  <si>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</si>
  <si>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</si>
  <si>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</si>
  <si>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</si>
  <si>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</si>
  <si>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</si>
  <si>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</si>
  <si>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</si>
  <si>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</si>
  <si>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</si>
  <si>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</si>
  <si>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</si>
  <si>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</si>
  <si>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</si>
  <si>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</si>
  <si>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</si>
  <si>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</si>
  <si>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</si>
  <si>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</si>
  <si>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</si>
  <si>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</si>
  <si>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</si>
  <si>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</si>
  <si>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</si>
  <si>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</si>
  <si>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</si>
  <si>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</si>
  <si>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</si>
  <si>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</si>
  <si>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</si>
  <si>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</si>
  <si>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</si>
  <si>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</si>
  <si>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</si>
  <si>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</si>
  <si>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</si>
  <si>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</si>
  <si>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</si>
  <si>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</si>
  <si>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</si>
  <si>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</si>
  <si>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</si>
  <si>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</si>
  <si>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</si>
  <si>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</si>
  <si>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</si>
  <si>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</si>
  <si>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</si>
  <si>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</si>
  <si>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</si>
  <si>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</si>
  <si>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</si>
  <si>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</si>
  <si>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</si>
  <si>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</si>
  <si>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</si>
  <si>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</si>
  <si>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</si>
  <si>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</si>
  <si>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</si>
  <si>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</si>
  <si>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</si>
  <si>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</si>
  <si>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</si>
  <si>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</si>
  <si>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</si>
  <si>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</si>
  <si>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</si>
  <si>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</si>
  <si>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</si>
  <si>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</si>
  <si>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</si>
  <si>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</si>
  <si>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</si>
  <si>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</si>
  <si>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</si>
  <si>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</si>
  <si>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</si>
  <si>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</si>
  <si>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</si>
  <si>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</si>
  <si>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</si>
  <si>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</si>
  <si>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</si>
  <si>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</si>
  <si>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</si>
  <si>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</si>
  <si>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</si>
  <si>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</si>
  <si>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</si>
  <si>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</si>
  <si>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</si>
  <si>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</si>
  <si>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</si>
  <si>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</si>
  <si>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</si>
  <si>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</si>
  <si>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</si>
  <si>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</si>
  <si>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</si>
  <si>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</si>
  <si>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</si>
  <si>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</si>
  <si>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</si>
  <si>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</si>
  <si>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</si>
  <si>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</si>
  <si>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</si>
  <si>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</si>
  <si>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</si>
  <si>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</si>
  <si>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</si>
  <si>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</si>
  <si>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</si>
  <si>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</si>
  <si>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</si>
  <si>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</si>
  <si>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</si>
  <si>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</si>
  <si>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</si>
  <si>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</si>
  <si>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</si>
  <si>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</si>
  <si>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</si>
  <si>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</si>
  <si>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</si>
  <si>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</si>
  <si>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</si>
  <si>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</si>
  <si>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</si>
  <si>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</si>
  <si>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</si>
  <si>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</si>
  <si>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</si>
  <si>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</si>
  <si>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</si>
  <si>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</si>
  <si>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</si>
  <si>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</si>
  <si>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</si>
  <si>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</si>
  <si>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</si>
  <si>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</si>
  <si>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</si>
  <si>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</si>
  <si>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</si>
  <si>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</si>
  <si>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</si>
  <si>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</si>
  <si>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</si>
  <si>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</si>
  <si>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</si>
  <si>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</si>
  <si>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</si>
  <si>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</si>
  <si>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</si>
  <si>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</si>
  <si>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</si>
  <si>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vietnieks</t>
  </si>
  <si>
    <t>V.Lindemanis</t>
  </si>
  <si>
    <r>
      <t>Ārvalstu finanšu palīdzība - kopā</t>
    </r>
  </si>
  <si>
    <t>Pašvaldību speciālā budžeta izdevumi un tīrie aizdevumi atbilstoši funkcionālajām kategorijām</t>
  </si>
  <si>
    <t>16.tabula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</si>
  <si>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</si>
  <si>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</si>
  <si>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</si>
  <si>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</si>
  <si>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</si>
  <si>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</si>
  <si>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</si>
  <si>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</si>
  <si>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</si>
  <si>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</si>
  <si>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</si>
  <si>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</si>
  <si>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</si>
  <si>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</si>
  <si>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</si>
  <si>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</si>
  <si>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</si>
  <si>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</si>
  <si>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</si>
  <si>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</si>
  <si>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</si>
  <si>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</si>
  <si>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</si>
  <si>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</si>
  <si>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</si>
  <si>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</si>
  <si>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</si>
  <si>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</si>
  <si>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</si>
  <si>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</si>
  <si>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</si>
  <si>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</si>
  <si>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</si>
  <si>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</si>
  <si>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</si>
  <si>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</si>
  <si>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</si>
  <si>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</si>
  <si>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</si>
  <si>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</si>
  <si>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</si>
  <si>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</si>
  <si>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</si>
  <si>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</si>
  <si>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</si>
  <si>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</si>
  <si>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</si>
  <si>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</si>
  <si>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</si>
  <si>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</si>
  <si>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</si>
  <si>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</si>
  <si>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</si>
  <si>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</si>
  <si>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</si>
  <si>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</si>
  <si>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</si>
  <si>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>Nr.1.8.-12.10.2/8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</si>
  <si>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</si>
  <si>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</si>
  <si>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</si>
  <si>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</si>
  <si>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</si>
  <si>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</si>
  <si>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</si>
  <si>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</si>
  <si>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</si>
  <si>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</si>
  <si>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    K.Āboliņš</t>
  </si>
  <si>
    <t>Kļaviņa, 7094247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</si>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</sst>
</file>

<file path=xl/styles.xml><?xml version="1.0" encoding="utf-8"?>
<styleSheet xmlns="http://schemas.openxmlformats.org/spreadsheetml/2006/main">
  <numFmts count="5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000"/>
    <numFmt numFmtId="171" formatCode="00&quot;.&quot;000"/>
    <numFmt numFmtId="172" formatCode="#,##0.0"/>
    <numFmt numFmtId="173" formatCode="0.000"/>
    <numFmt numFmtId="174" formatCode="0.0"/>
    <numFmt numFmtId="175" formatCode="0&quot;.&quot;00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* #,##0_-;\-* #,##0_-;_-* &quot;-&quot;_-;_-@_-"/>
    <numFmt numFmtId="182" formatCode="_-&quot;Ls&quot;\ * #,##0.00_-;\-&quot;Ls&quot;\ * #,##0.00_-;_-&quot;Ls&quot;\ * &quot;-&quot;??_-;_-@_-"/>
    <numFmt numFmtId="183" formatCode="_-* #,##0.00_-;\-* #,##0.00_-;_-* &quot;-&quot;??_-;_-@_-"/>
    <numFmt numFmtId="184" formatCode="#,##0\ &quot;.&quot;;\-#,##0\ &quot;.&quot;"/>
    <numFmt numFmtId="185" formatCode="#,##0\ &quot;.&quot;;[Red]\-#,##0\ &quot;.&quot;"/>
    <numFmt numFmtId="186" formatCode="#,##0.00\ &quot;.&quot;;\-#,##0.00\ &quot;.&quot;"/>
    <numFmt numFmtId="187" formatCode="#,##0.00\ &quot;.&quot;;[Red]\-#,##0.00\ &quot;.&quot;"/>
    <numFmt numFmtId="188" formatCode="_-* #,##0\ &quot;.&quot;_-;\-* #,##0\ &quot;.&quot;_-;_-* &quot;-&quot;\ &quot;.&quot;_-;_-@_-"/>
    <numFmt numFmtId="189" formatCode="_-* #,##0\ _._-;\-* #,##0\ _._-;_-* &quot;-&quot;\ _._-;_-@_-"/>
    <numFmt numFmtId="190" formatCode="_-* #,##0.00\ &quot;.&quot;_-;\-* #,##0.00\ &quot;.&quot;_-;_-* &quot;-&quot;??\ &quot;.&quot;_-;_-@_-"/>
    <numFmt numFmtId="191" formatCode="_-* #,##0.00\ _._-;\-* #,##0.00\ _._-;_-* &quot;-&quot;??\ _._-;_-@_-"/>
    <numFmt numFmtId="192" formatCode="###,0&quot;.&quot;00\ &quot;Ls&quot;;\-###,0&quot;.&quot;00\ &quot;Ls&quot;"/>
    <numFmt numFmtId="193" formatCode="###,0&quot;.&quot;00\ &quot;Ls&quot;;[Red]\-###,0&quot;.&quot;00\ &quot;Ls&quot;"/>
    <numFmt numFmtId="194" formatCode="###0"/>
    <numFmt numFmtId="195" formatCode="0&quot;.&quot;000"/>
    <numFmt numFmtId="196" formatCode="###,0&quot;.&quot;00\ &quot;.&quot;;\-###,0&quot;.&quot;00\ &quot;.&quot;"/>
    <numFmt numFmtId="197" formatCode="###,0&quot;.&quot;00\ &quot;.&quot;;[Red]\-###,0&quot;.&quot;00\ &quot;.&quot;"/>
    <numFmt numFmtId="198" formatCode="_-* ###,0&quot;.&quot;00\ &quot;.&quot;_-;\-* ###,0&quot;.&quot;00\ &quot;.&quot;_-;_-* &quot;-&quot;??\ &quot;.&quot;_-;_-@_-"/>
    <numFmt numFmtId="199" formatCode="_-* ###,0&quot;.&quot;00\ _._-;\-* ###,0&quot;.&quot;00\ _._-;_-* &quot;-&quot;??\ _._-;_-@_-"/>
    <numFmt numFmtId="200" formatCode="&quot;Ls&quot;\ ###,0&quot;.&quot;00;\-&quot;Ls&quot;\ ###,0&quot;.&quot;00"/>
    <numFmt numFmtId="201" formatCode="&quot;Ls&quot;\ ###,0&quot;.&quot;00;[Red]\-&quot;Ls&quot;\ ###,0&quot;.&quot;00"/>
    <numFmt numFmtId="202" formatCode="_-&quot;Ls&quot;\ * ###,0&quot;.&quot;00_-;\-&quot;Ls&quot;\ * ###,0&quot;.&quot;00_-;_-&quot;Ls&quot;\ * &quot;-&quot;??_-;_-@_-"/>
    <numFmt numFmtId="203" formatCode="_-* ###,0&quot;.&quot;00_-;\-* ###,0&quot;.&quot;00_-;_-* &quot;-&quot;??_-;_-@_-"/>
    <numFmt numFmtId="204" formatCode="&quot;Ls&quot;#,##0;\-&quot;Ls&quot;#,##0"/>
    <numFmt numFmtId="205" formatCode="&quot;Ls&quot;#,##0;[Red]\-&quot;Ls&quot;#,##0"/>
    <numFmt numFmtId="206" formatCode="&quot;Ls&quot;###,0&quot;.&quot;00;\-&quot;Ls&quot;###,0&quot;.&quot;00"/>
    <numFmt numFmtId="207" formatCode="&quot;Ls&quot;###,0&quot;.&quot;00;[Red]\-&quot;Ls&quot;###,0&quot;.&quot;00"/>
    <numFmt numFmtId="208" formatCode="_-&quot;Ls&quot;* #,##0_-;\-&quot;Ls&quot;* #,##0_-;_-&quot;Ls&quot;* &quot;-&quot;_-;_-@_-"/>
    <numFmt numFmtId="209" formatCode="_-&quot;Ls&quot;* ###,0&quot;.&quot;00_-;\-&quot;Ls&quot;* ###,0&quot;.&quot;00_-;_-&quot;Ls&quot;* &quot;-&quot;??_-;_-@_-"/>
    <numFmt numFmtId="210" formatCode="#&quot;.&quot;##0"/>
  </numFmts>
  <fonts count="55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53"/>
      <name val="Times New Roman"/>
      <family val="1"/>
    </font>
    <font>
      <sz val="9"/>
      <color indexed="51"/>
      <name val="Times New Roman"/>
      <family val="1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25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4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4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4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4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4" fontId="15" fillId="0" borderId="4" xfId="27" applyNumberFormat="1" applyFont="1" applyFill="1" applyBorder="1" applyAlignment="1">
      <alignment horizontal="right"/>
    </xf>
    <xf numFmtId="174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4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4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4" fontId="0" fillId="0" borderId="0" xfId="25" applyNumberFormat="1" applyFont="1">
      <alignment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4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4" fontId="11" fillId="0" borderId="0" xfId="0" applyNumberFormat="1" applyFont="1" applyBorder="1" applyAlignment="1">
      <alignment/>
    </xf>
    <xf numFmtId="0" fontId="8" fillId="0" borderId="5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4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4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174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174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4" fontId="14" fillId="0" borderId="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4" fontId="14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3" fillId="0" borderId="7" xfId="0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8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68" fontId="9" fillId="0" borderId="4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172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2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left" vertical="center" wrapText="1"/>
    </xf>
    <xf numFmtId="0" fontId="14" fillId="0" borderId="1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17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3" fontId="25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4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4" xfId="0" applyFont="1" applyBorder="1" applyAlignment="1">
      <alignment horizontal="left" vertical="top" wrapText="1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2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4" fontId="8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4" fontId="15" fillId="0" borderId="4" xfId="0" applyNumberFormat="1" applyFont="1" applyFill="1" applyBorder="1" applyAlignment="1">
      <alignment/>
    </xf>
    <xf numFmtId="172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center"/>
    </xf>
    <xf numFmtId="172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4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74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13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/>
    </xf>
    <xf numFmtId="174" fontId="15" fillId="0" borderId="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32" fillId="0" borderId="4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3" fontId="15" fillId="0" borderId="13" xfId="23" applyNumberFormat="1" applyFont="1" applyFill="1" applyBorder="1" applyAlignment="1">
      <alignment/>
      <protection/>
    </xf>
    <xf numFmtId="3" fontId="8" fillId="0" borderId="0" xfId="23" applyNumberFormat="1" applyFont="1" applyFill="1" applyBorder="1" applyAlignment="1">
      <alignment/>
      <protection/>
    </xf>
    <xf numFmtId="0" fontId="15" fillId="0" borderId="1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4" fontId="8" fillId="0" borderId="5" xfId="0" applyNumberFormat="1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left" wrapText="1"/>
    </xf>
    <xf numFmtId="49" fontId="13" fillId="0" borderId="0" xfId="0" applyNumberFormat="1" applyFont="1" applyAlignment="1">
      <alignment horizontal="center" vertical="top"/>
    </xf>
    <xf numFmtId="0" fontId="0" fillId="0" borderId="0" xfId="25" applyFont="1" applyFill="1" applyBorder="1">
      <alignment/>
      <protection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4" fontId="9" fillId="0" borderId="4" xfId="27" applyNumberFormat="1" applyFont="1" applyFill="1" applyBorder="1" applyAlignment="1">
      <alignment/>
    </xf>
    <xf numFmtId="169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4" fontId="8" fillId="0" borderId="4" xfId="27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69" fontId="8" fillId="0" borderId="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/>
    </xf>
    <xf numFmtId="172" fontId="15" fillId="0" borderId="4" xfId="0" applyNumberFormat="1" applyFont="1" applyFill="1" applyBorder="1" applyAlignment="1">
      <alignment horizontal="right"/>
    </xf>
    <xf numFmtId="174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74" fontId="9" fillId="0" borderId="4" xfId="27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74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9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4" fontId="9" fillId="0" borderId="4" xfId="27" applyNumberFormat="1" applyFont="1" applyBorder="1" applyAlignment="1">
      <alignment/>
    </xf>
    <xf numFmtId="17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4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1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68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Fill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3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38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3" fontId="38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3" fontId="8" fillId="0" borderId="11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vertical="top"/>
    </xf>
    <xf numFmtId="0" fontId="15" fillId="0" borderId="12" xfId="0" applyFont="1" applyFill="1" applyBorder="1" applyAlignment="1">
      <alignment horizontal="left" wrapText="1" indent="2"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9" fillId="0" borderId="12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40" fillId="0" borderId="4" xfId="0" applyFont="1" applyFill="1" applyBorder="1" applyAlignment="1">
      <alignment vertical="top"/>
    </xf>
    <xf numFmtId="0" fontId="40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3" fontId="32" fillId="0" borderId="4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wrapText="1" indent="2"/>
    </xf>
    <xf numFmtId="3" fontId="10" fillId="2" borderId="4" xfId="0" applyNumberFormat="1" applyFont="1" applyFill="1" applyBorder="1" applyAlignment="1">
      <alignment horizontal="right"/>
    </xf>
    <xf numFmtId="172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23" fillId="2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38" fillId="0" borderId="0" xfId="0" applyFont="1" applyFill="1" applyAlignment="1">
      <alignment horizontal="center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41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74" fontId="8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8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23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3" fontId="44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74" fontId="8" fillId="0" borderId="0" xfId="0" applyNumberFormat="1" applyFont="1" applyFill="1" applyAlignment="1">
      <alignment horizontal="right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42" fillId="0" borderId="0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2" fontId="8" fillId="0" borderId="14" xfId="27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4" fontId="12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6" fillId="0" borderId="4" xfId="0" applyNumberFormat="1" applyFont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2" fontId="8" fillId="0" borderId="4" xfId="0" applyNumberFormat="1" applyFont="1" applyBorder="1" applyAlignment="1">
      <alignment horizontal="right" vertical="center"/>
    </xf>
    <xf numFmtId="0" fontId="31" fillId="0" borderId="4" xfId="0" applyNumberFormat="1" applyFont="1" applyBorder="1" applyAlignment="1">
      <alignment horizontal="right" vertical="center"/>
    </xf>
    <xf numFmtId="0" fontId="31" fillId="0" borderId="4" xfId="0" applyNumberFormat="1" applyFont="1" applyBorder="1" applyAlignment="1">
      <alignment horizontal="left" vertical="center" wrapText="1" indent="2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31" fillId="0" borderId="4" xfId="0" applyNumberFormat="1" applyFont="1" applyBorder="1" applyAlignment="1">
      <alignment horizontal="left" vertical="center" wrapText="1" indent="1"/>
    </xf>
    <xf numFmtId="172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32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31" fillId="0" borderId="4" xfId="0" applyNumberFormat="1" applyFont="1" applyFill="1" applyBorder="1" applyAlignment="1">
      <alignment horizontal="right" vertical="center" wrapText="1"/>
    </xf>
    <xf numFmtId="0" fontId="31" fillId="0" borderId="4" xfId="0" applyNumberFormat="1" applyFont="1" applyFill="1" applyBorder="1" applyAlignment="1">
      <alignment horizontal="left" vertical="center" wrapText="1" indent="2"/>
    </xf>
    <xf numFmtId="0" fontId="31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31" fillId="0" borderId="4" xfId="0" applyNumberFormat="1" applyFont="1" applyFill="1" applyBorder="1" applyAlignment="1">
      <alignment horizontal="left" vertical="center" wrapText="1"/>
    </xf>
    <xf numFmtId="0" fontId="31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2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2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2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 indent="1"/>
    </xf>
    <xf numFmtId="3" fontId="9" fillId="0" borderId="8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8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32" fillId="0" borderId="4" xfId="0" applyFont="1" applyBorder="1" applyAlignment="1">
      <alignment horizontal="left" vertical="top" wrapText="1"/>
    </xf>
    <xf numFmtId="3" fontId="32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3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9" fillId="0" borderId="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2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2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8" fillId="0" borderId="0" xfId="0" applyNumberFormat="1" applyFont="1" applyFill="1" applyBorder="1" applyAlignment="1">
      <alignment horizontal="right"/>
    </xf>
    <xf numFmtId="172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2" fontId="8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3" fontId="9" fillId="0" borderId="20" xfId="23" applyNumberFormat="1" applyFont="1" applyFill="1" applyBorder="1" applyAlignment="1">
      <alignment horizontal="left"/>
      <protection/>
    </xf>
    <xf numFmtId="3" fontId="9" fillId="0" borderId="21" xfId="23" applyNumberFormat="1" applyFont="1" applyFill="1" applyBorder="1">
      <alignment/>
      <protection/>
    </xf>
    <xf numFmtId="3" fontId="9" fillId="0" borderId="20" xfId="23" applyNumberFormat="1" applyFont="1" applyFill="1" applyBorder="1">
      <alignment/>
      <protection/>
    </xf>
    <xf numFmtId="3" fontId="32" fillId="0" borderId="20" xfId="23" applyNumberFormat="1" applyFont="1" applyFill="1" applyBorder="1">
      <alignment/>
      <protection/>
    </xf>
    <xf numFmtId="3" fontId="32" fillId="0" borderId="21" xfId="23" applyNumberFormat="1" applyFont="1" applyFill="1" applyBorder="1">
      <alignment/>
      <protection/>
    </xf>
    <xf numFmtId="3" fontId="9" fillId="0" borderId="10" xfId="23" applyNumberFormat="1" applyFont="1" applyFill="1" applyBorder="1" applyAlignment="1">
      <alignment wrapText="1"/>
      <protection/>
    </xf>
    <xf numFmtId="3" fontId="8" fillId="0" borderId="9" xfId="23" applyNumberFormat="1" applyFont="1" applyFill="1" applyBorder="1">
      <alignment/>
      <protection/>
    </xf>
    <xf numFmtId="3" fontId="8" fillId="0" borderId="22" xfId="23" applyNumberFormat="1" applyFont="1" applyFill="1" applyBorder="1">
      <alignment/>
      <protection/>
    </xf>
    <xf numFmtId="3" fontId="8" fillId="0" borderId="23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/>
      <protection/>
    </xf>
    <xf numFmtId="3" fontId="8" fillId="0" borderId="8" xfId="23" applyNumberFormat="1" applyFont="1" applyFill="1" applyBorder="1" applyAlignment="1">
      <alignment/>
      <protection/>
    </xf>
    <xf numFmtId="3" fontId="8" fillId="0" borderId="24" xfId="23" applyNumberFormat="1" applyFont="1" applyFill="1" applyBorder="1" applyAlignment="1">
      <alignment/>
      <protection/>
    </xf>
    <xf numFmtId="3" fontId="9" fillId="0" borderId="20" xfId="23" applyNumberFormat="1" applyFont="1" applyFill="1" applyBorder="1" applyAlignment="1">
      <alignment/>
      <protection/>
    </xf>
    <xf numFmtId="3" fontId="9" fillId="0" borderId="21" xfId="23" applyNumberFormat="1" applyFont="1" applyFill="1" applyBorder="1" applyAlignment="1">
      <alignment/>
      <protection/>
    </xf>
    <xf numFmtId="3" fontId="9" fillId="0" borderId="20" xfId="23" applyNumberFormat="1" applyFont="1" applyFill="1" applyBorder="1" applyAlignment="1">
      <alignment horizontal="justify" wrapText="1"/>
      <protection/>
    </xf>
    <xf numFmtId="174" fontId="12" fillId="0" borderId="0" xfId="0" applyNumberFormat="1" applyFont="1" applyFill="1" applyBorder="1" applyAlignment="1">
      <alignment horizontal="center"/>
    </xf>
    <xf numFmtId="3" fontId="9" fillId="0" borderId="20" xfId="23" applyNumberFormat="1" applyFont="1" applyFill="1" applyBorder="1" applyAlignment="1">
      <alignment horizontal="justify" vertical="center" wrapText="1"/>
      <protection/>
    </xf>
    <xf numFmtId="3" fontId="32" fillId="0" borderId="21" xfId="23" applyNumberFormat="1" applyFont="1" applyFill="1" applyBorder="1" applyAlignment="1">
      <alignment vertical="center"/>
      <protection/>
    </xf>
    <xf numFmtId="3" fontId="8" fillId="0" borderId="10" xfId="23" applyNumberFormat="1" applyFont="1" applyFill="1" applyBorder="1" applyAlignment="1">
      <alignment/>
      <protection/>
    </xf>
    <xf numFmtId="3" fontId="15" fillId="0" borderId="25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23" xfId="23" applyNumberFormat="1" applyFont="1" applyFill="1" applyBorder="1" applyAlignment="1">
      <alignment/>
      <protection/>
    </xf>
    <xf numFmtId="3" fontId="8" fillId="0" borderId="8" xfId="23" applyNumberFormat="1" applyFont="1" applyFill="1" applyBorder="1" applyAlignment="1">
      <alignment horizontal="center"/>
      <protection/>
    </xf>
    <xf numFmtId="3" fontId="8" fillId="0" borderId="22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12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15" fillId="0" borderId="8" xfId="23" applyNumberFormat="1" applyFont="1" applyFill="1" applyBorder="1" applyAlignment="1">
      <alignment horizontal="right"/>
      <protection/>
    </xf>
    <xf numFmtId="3" fontId="15" fillId="0" borderId="12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>
      <alignment/>
      <protection/>
    </xf>
    <xf numFmtId="3" fontId="8" fillId="0" borderId="11" xfId="23" applyNumberFormat="1" applyFont="1" applyFill="1" applyBorder="1" applyAlignment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26" xfId="23" applyNumberFormat="1" applyFont="1" applyFill="1" applyBorder="1">
      <alignment/>
      <protection/>
    </xf>
    <xf numFmtId="3" fontId="9" fillId="0" borderId="20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5" xfId="23" applyNumberFormat="1" applyFont="1" applyFill="1" applyBorder="1">
      <alignment/>
      <protection/>
    </xf>
    <xf numFmtId="3" fontId="8" fillId="0" borderId="15" xfId="22" applyNumberFormat="1" applyFont="1" applyFill="1" applyBorder="1" applyAlignment="1">
      <alignment wrapText="1"/>
      <protection/>
    </xf>
    <xf numFmtId="3" fontId="8" fillId="0" borderId="15" xfId="23" applyNumberFormat="1" applyFont="1" applyFill="1" applyBorder="1" applyAlignment="1">
      <alignment horizontal="right"/>
      <protection/>
    </xf>
    <xf numFmtId="3" fontId="9" fillId="0" borderId="20" xfId="23" applyNumberFormat="1" applyFont="1" applyFill="1" applyBorder="1" applyAlignment="1">
      <alignment horizontal="left" wrapText="1"/>
      <protection/>
    </xf>
    <xf numFmtId="3" fontId="9" fillId="0" borderId="21" xfId="23" applyNumberFormat="1" applyFont="1" applyFill="1" applyBorder="1" applyAlignment="1">
      <alignment horizontal="right"/>
      <protection/>
    </xf>
    <xf numFmtId="3" fontId="8" fillId="0" borderId="27" xfId="23" applyNumberFormat="1" applyFont="1" applyFill="1" applyBorder="1" applyAlignment="1">
      <alignment horizontal="left" wrapText="1"/>
      <protection/>
    </xf>
    <xf numFmtId="3" fontId="8" fillId="0" borderId="27" xfId="23" applyNumberFormat="1" applyFont="1" applyFill="1" applyBorder="1" applyAlignment="1">
      <alignment horizontal="center"/>
      <protection/>
    </xf>
    <xf numFmtId="3" fontId="8" fillId="0" borderId="28" xfId="23" applyNumberFormat="1" applyFont="1" applyFill="1" applyBorder="1">
      <alignment/>
      <protection/>
    </xf>
    <xf numFmtId="3" fontId="9" fillId="0" borderId="20" xfId="23" applyNumberFormat="1" applyFont="1" applyFill="1" applyBorder="1" applyAlignment="1">
      <alignment vertical="center" wrapText="1"/>
      <protection/>
    </xf>
    <xf numFmtId="3" fontId="9" fillId="0" borderId="21" xfId="23" applyNumberFormat="1" applyFont="1" applyFill="1" applyBorder="1" applyAlignment="1">
      <alignment vertical="center"/>
      <protection/>
    </xf>
    <xf numFmtId="3" fontId="9" fillId="0" borderId="20" xfId="23" applyNumberFormat="1" applyFont="1" applyFill="1" applyBorder="1" applyAlignment="1">
      <alignment vertical="center"/>
      <protection/>
    </xf>
    <xf numFmtId="3" fontId="32" fillId="0" borderId="20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8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horizontal="right" wrapText="1"/>
      <protection/>
    </xf>
    <xf numFmtId="3" fontId="8" fillId="0" borderId="9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8" fillId="0" borderId="12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9" xfId="23" applyNumberFormat="1" applyFont="1" applyFill="1" applyBorder="1" applyAlignment="1">
      <alignment horizontal="right"/>
      <protection/>
    </xf>
    <xf numFmtId="3" fontId="9" fillId="0" borderId="17" xfId="23" applyNumberFormat="1" applyFont="1" applyFill="1" applyBorder="1" applyAlignment="1">
      <alignment vertical="center" wrapText="1"/>
      <protection/>
    </xf>
    <xf numFmtId="3" fontId="9" fillId="0" borderId="30" xfId="23" applyNumberFormat="1" applyFont="1" applyFill="1" applyBorder="1" applyAlignment="1">
      <alignment vertical="center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8" fillId="0" borderId="23" xfId="23" applyNumberFormat="1" applyFont="1" applyFill="1" applyBorder="1" applyAlignment="1">
      <alignment wrapText="1"/>
      <protection/>
    </xf>
    <xf numFmtId="3" fontId="15" fillId="0" borderId="23" xfId="23" applyNumberFormat="1" applyFont="1" applyFill="1" applyBorder="1">
      <alignment/>
      <protection/>
    </xf>
    <xf numFmtId="3" fontId="15" fillId="0" borderId="22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 horizontal="center"/>
      <protection/>
    </xf>
    <xf numFmtId="3" fontId="15" fillId="0" borderId="9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8" xfId="23" applyNumberFormat="1" applyFont="1" applyFill="1" applyBorder="1">
      <alignment/>
      <protection/>
    </xf>
    <xf numFmtId="3" fontId="15" fillId="0" borderId="8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8" fillId="0" borderId="4" xfId="29" applyNumberFormat="1" applyFont="1" applyFill="1" applyBorder="1">
      <alignment horizontal="right" vertical="center"/>
    </xf>
    <xf numFmtId="3" fontId="8" fillId="0" borderId="31" xfId="23" applyNumberFormat="1" applyFont="1" applyFill="1" applyBorder="1" applyAlignment="1">
      <alignment horizontal="center"/>
      <protection/>
    </xf>
    <xf numFmtId="3" fontId="48" fillId="0" borderId="32" xfId="29" applyNumberFormat="1" applyFont="1" applyFill="1" applyBorder="1">
      <alignment horizontal="right" vertical="center"/>
    </xf>
    <xf numFmtId="3" fontId="8" fillId="0" borderId="33" xfId="23" applyNumberFormat="1" applyFont="1" applyFill="1" applyBorder="1" applyAlignment="1">
      <alignment horizontal="center"/>
      <protection/>
    </xf>
    <xf numFmtId="3" fontId="48" fillId="0" borderId="34" xfId="29" applyNumberFormat="1" applyFont="1" applyFill="1" applyBorder="1">
      <alignment horizontal="right" vertical="center"/>
    </xf>
    <xf numFmtId="3" fontId="8" fillId="0" borderId="35" xfId="23" applyNumberFormat="1" applyFont="1" applyFill="1" applyBorder="1" applyAlignment="1">
      <alignment horizontal="center"/>
      <protection/>
    </xf>
    <xf numFmtId="3" fontId="48" fillId="0" borderId="36" xfId="29" applyNumberFormat="1" applyFont="1" applyFill="1" applyBorder="1">
      <alignment horizontal="right" vertical="center"/>
    </xf>
    <xf numFmtId="0" fontId="8" fillId="0" borderId="15" xfId="31" applyFont="1" applyFill="1" applyBorder="1">
      <alignment horizontal="left" vertical="center" indent="1"/>
    </xf>
    <xf numFmtId="3" fontId="8" fillId="0" borderId="37" xfId="23" applyNumberFormat="1" applyFont="1" applyFill="1" applyBorder="1" applyAlignment="1">
      <alignment horizontal="center"/>
      <protection/>
    </xf>
    <xf numFmtId="3" fontId="48" fillId="0" borderId="38" xfId="29" applyNumberFormat="1" applyFont="1" applyFill="1" applyBorder="1">
      <alignment horizontal="right" vertical="center"/>
    </xf>
    <xf numFmtId="3" fontId="9" fillId="0" borderId="20" xfId="23" applyNumberFormat="1" applyFont="1" applyFill="1" applyBorder="1" applyAlignment="1">
      <alignment horizontal="left" vertical="center" wrapText="1"/>
      <protection/>
    </xf>
    <xf numFmtId="3" fontId="8" fillId="0" borderId="10" xfId="23" applyNumberFormat="1" applyFont="1" applyFill="1" applyBorder="1" applyAlignment="1">
      <alignment wrapText="1"/>
      <protection/>
    </xf>
    <xf numFmtId="3" fontId="15" fillId="0" borderId="9" xfId="23" applyNumberFormat="1" applyFont="1" applyFill="1" applyBorder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5" xfId="23" applyNumberFormat="1" applyFont="1" applyFill="1" applyBorder="1" applyAlignment="1">
      <alignment wrapText="1"/>
      <protection/>
    </xf>
    <xf numFmtId="3" fontId="8" fillId="0" borderId="29" xfId="23" applyNumberFormat="1" applyFont="1" applyFill="1" applyBorder="1" applyAlignment="1">
      <alignment horizontal="center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13" xfId="23" applyNumberFormat="1" applyFont="1" applyFill="1" applyBorder="1">
      <alignment/>
      <protection/>
    </xf>
    <xf numFmtId="3" fontId="8" fillId="0" borderId="39" xfId="23" applyNumberFormat="1" applyFont="1" applyFill="1" applyBorder="1">
      <alignment/>
      <protection/>
    </xf>
    <xf numFmtId="3" fontId="15" fillId="0" borderId="39" xfId="23" applyNumberFormat="1" applyFont="1" applyFill="1" applyBorder="1">
      <alignment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3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16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9" fillId="0" borderId="40" xfId="0" applyFont="1" applyFill="1" applyBorder="1" applyAlignment="1">
      <alignment horizontal="center"/>
    </xf>
    <xf numFmtId="3" fontId="49" fillId="0" borderId="40" xfId="0" applyNumberFormat="1" applyFont="1" applyFill="1" applyBorder="1" applyAlignment="1">
      <alignment horizontal="right"/>
    </xf>
    <xf numFmtId="4" fontId="49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1"/>
    </xf>
    <xf numFmtId="3" fontId="17" fillId="0" borderId="0" xfId="0" applyNumberFormat="1" applyFont="1" applyFill="1" applyAlignment="1">
      <alignment/>
    </xf>
    <xf numFmtId="3" fontId="8" fillId="0" borderId="16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 indent="2"/>
    </xf>
    <xf numFmtId="3" fontId="8" fillId="0" borderId="43" xfId="0" applyNumberFormat="1" applyFont="1" applyFill="1" applyBorder="1" applyAlignment="1">
      <alignment/>
    </xf>
    <xf numFmtId="0" fontId="50" fillId="0" borderId="4" xfId="0" applyFont="1" applyFill="1" applyBorder="1" applyAlignment="1">
      <alignment horizontal="left" indent="2"/>
    </xf>
    <xf numFmtId="3" fontId="50" fillId="0" borderId="4" xfId="0" applyNumberFormat="1" applyFont="1" applyFill="1" applyBorder="1" applyAlignment="1">
      <alignment horizontal="right" vertical="center" wrapText="1"/>
    </xf>
    <xf numFmtId="172" fontId="50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8" fillId="0" borderId="16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50" fillId="0" borderId="4" xfId="0" applyFont="1" applyFill="1" applyBorder="1" applyAlignment="1">
      <alignment horizontal="left" indent="4"/>
    </xf>
    <xf numFmtId="0" fontId="13" fillId="0" borderId="0" xfId="0" applyFont="1" applyFill="1" applyAlignment="1">
      <alignment horizontal="center"/>
    </xf>
    <xf numFmtId="0" fontId="50" fillId="0" borderId="4" xfId="0" applyFont="1" applyFill="1" applyBorder="1" applyAlignment="1">
      <alignment horizontal="left" wrapText="1" indent="4"/>
    </xf>
    <xf numFmtId="172" fontId="50" fillId="0" borderId="4" xfId="0" applyNumberFormat="1" applyFont="1" applyFill="1" applyBorder="1" applyAlignment="1">
      <alignment horizontal="right" vertical="center" wrapText="1"/>
    </xf>
    <xf numFmtId="3" fontId="8" fillId="0" borderId="44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left" wrapText="1" indent="1"/>
    </xf>
    <xf numFmtId="0" fontId="34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left" indent="2"/>
    </xf>
    <xf numFmtId="0" fontId="34" fillId="0" borderId="4" xfId="0" applyFont="1" applyFill="1" applyBorder="1" applyAlignment="1">
      <alignment horizontal="left" indent="1"/>
    </xf>
    <xf numFmtId="0" fontId="34" fillId="0" borderId="4" xfId="0" applyFont="1" applyFill="1" applyBorder="1" applyAlignment="1">
      <alignment horizontal="left" indent="3"/>
    </xf>
    <xf numFmtId="0" fontId="51" fillId="0" borderId="4" xfId="0" applyFont="1" applyFill="1" applyBorder="1" applyAlignment="1">
      <alignment horizontal="left" indent="4"/>
    </xf>
    <xf numFmtId="0" fontId="40" fillId="0" borderId="4" xfId="0" applyFont="1" applyFill="1" applyBorder="1" applyAlignment="1">
      <alignment/>
    </xf>
    <xf numFmtId="172" fontId="40" fillId="0" borderId="4" xfId="0" applyNumberFormat="1" applyFont="1" applyFill="1" applyBorder="1" applyAlignment="1">
      <alignment horizontal="right"/>
    </xf>
    <xf numFmtId="3" fontId="40" fillId="0" borderId="4" xfId="0" applyNumberFormat="1" applyFont="1" applyFill="1" applyBorder="1" applyAlignment="1">
      <alignment/>
    </xf>
    <xf numFmtId="0" fontId="34" fillId="0" borderId="4" xfId="0" applyFont="1" applyFill="1" applyBorder="1" applyAlignment="1">
      <alignment horizontal="left" indent="4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34" fillId="0" borderId="4" xfId="0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left" wrapText="1" indent="3"/>
    </xf>
    <xf numFmtId="0" fontId="52" fillId="0" borderId="10" xfId="0" applyFont="1" applyFill="1" applyBorder="1" applyAlignment="1">
      <alignment horizontal="center"/>
    </xf>
    <xf numFmtId="3" fontId="50" fillId="0" borderId="4" xfId="0" applyNumberFormat="1" applyFont="1" applyFill="1" applyBorder="1" applyAlignment="1">
      <alignment horizontal="right"/>
    </xf>
    <xf numFmtId="0" fontId="52" fillId="0" borderId="4" xfId="0" applyFont="1" applyFill="1" applyBorder="1" applyAlignment="1">
      <alignment/>
    </xf>
    <xf numFmtId="172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32" fillId="0" borderId="4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 wrapText="1" indent="2"/>
    </xf>
    <xf numFmtId="0" fontId="32" fillId="0" borderId="4" xfId="0" applyFont="1" applyFill="1" applyBorder="1" applyAlignment="1">
      <alignment horizontal="left" indent="3"/>
    </xf>
    <xf numFmtId="0" fontId="32" fillId="0" borderId="4" xfId="0" applyFont="1" applyFill="1" applyBorder="1" applyAlignment="1">
      <alignment horizontal="left" indent="2"/>
    </xf>
    <xf numFmtId="0" fontId="32" fillId="0" borderId="4" xfId="0" applyFont="1" applyFill="1" applyBorder="1" applyAlignment="1">
      <alignment horizontal="left" indent="4"/>
    </xf>
    <xf numFmtId="0" fontId="32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2" fontId="16" fillId="0" borderId="4" xfId="0" applyNumberFormat="1" applyFont="1" applyFill="1" applyBorder="1" applyAlignment="1">
      <alignment horizontal="right"/>
    </xf>
    <xf numFmtId="3" fontId="36" fillId="0" borderId="4" xfId="0" applyNumberFormat="1" applyFont="1" applyFill="1" applyBorder="1" applyAlignment="1">
      <alignment horizontal="right"/>
    </xf>
    <xf numFmtId="0" fontId="8" fillId="9" borderId="0" xfId="0" applyFont="1" applyFill="1" applyBorder="1" applyAlignment="1">
      <alignment/>
    </xf>
    <xf numFmtId="0" fontId="8" fillId="9" borderId="41" xfId="0" applyFont="1" applyFill="1" applyBorder="1" applyAlignment="1">
      <alignment/>
    </xf>
    <xf numFmtId="0" fontId="8" fillId="9" borderId="6" xfId="0" applyFont="1" applyFill="1" applyBorder="1" applyAlignment="1">
      <alignment/>
    </xf>
    <xf numFmtId="0" fontId="8" fillId="9" borderId="42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6" fillId="9" borderId="0" xfId="0" applyFont="1" applyFill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8" fillId="0" borderId="44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32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horizontal="left" wrapText="1" indent="3"/>
    </xf>
    <xf numFmtId="0" fontId="32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3" fontId="9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172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24" fillId="0" borderId="10" xfId="0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0" fontId="0" fillId="1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5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4" xfId="0" applyFont="1" applyFill="1" applyBorder="1" applyAlignment="1">
      <alignment horizontal="left" indent="4"/>
    </xf>
    <xf numFmtId="0" fontId="24" fillId="0" borderId="0" xfId="0" applyFont="1" applyFill="1" applyBorder="1" applyAlignment="1">
      <alignment horizontal="center"/>
    </xf>
    <xf numFmtId="0" fontId="0" fillId="11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72" fontId="8" fillId="0" borderId="4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 indent="3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172" fontId="9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1" fillId="0" borderId="5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8" fillId="9" borderId="0" xfId="25" applyFont="1" applyFill="1" applyBorder="1">
      <alignment/>
      <protection/>
    </xf>
    <xf numFmtId="0" fontId="10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/>
    </xf>
    <xf numFmtId="0" fontId="8" fillId="9" borderId="0" xfId="25" applyFont="1" applyFill="1" applyAlignment="1">
      <alignment horizontal="center"/>
      <protection/>
    </xf>
    <xf numFmtId="0" fontId="8" fillId="9" borderId="0" xfId="25" applyFont="1" applyFill="1">
      <alignment/>
      <protection/>
    </xf>
    <xf numFmtId="0" fontId="8" fillId="9" borderId="0" xfId="0" applyFont="1" applyFill="1" applyAlignment="1">
      <alignment/>
    </xf>
    <xf numFmtId="3" fontId="8" fillId="9" borderId="4" xfId="0" applyNumberFormat="1" applyFont="1" applyFill="1" applyBorder="1" applyAlignment="1">
      <alignment horizontal="center" vertical="center" wrapText="1"/>
    </xf>
    <xf numFmtId="3" fontId="14" fillId="9" borderId="4" xfId="0" applyNumberFormat="1" applyFont="1" applyFill="1" applyBorder="1" applyAlignment="1">
      <alignment/>
    </xf>
    <xf numFmtId="3" fontId="8" fillId="9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 horizontal="center"/>
    </xf>
    <xf numFmtId="3" fontId="9" fillId="9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center"/>
    </xf>
    <xf numFmtId="3" fontId="14" fillId="9" borderId="4" xfId="0" applyNumberFormat="1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_tabula_kopb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onsol_vals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%2006\konol_pasvald-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  <sheetName val="Septembr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13">
          <cell r="D13">
            <v>2740020837.3199997</v>
          </cell>
        </row>
        <row r="14">
          <cell r="D14">
            <v>185949721</v>
          </cell>
        </row>
        <row r="15">
          <cell r="D15">
            <v>2554071116.3199997</v>
          </cell>
        </row>
        <row r="16">
          <cell r="D16">
            <v>2479634189.9300003</v>
          </cell>
        </row>
        <row r="17">
          <cell r="D17">
            <v>187225954</v>
          </cell>
        </row>
        <row r="18">
          <cell r="D18">
            <v>2292408235.9300003</v>
          </cell>
        </row>
        <row r="19">
          <cell r="D19">
            <v>261662880.3899994</v>
          </cell>
        </row>
        <row r="20">
          <cell r="D20">
            <v>-21924220</v>
          </cell>
        </row>
        <row r="21">
          <cell r="D21">
            <v>39857884</v>
          </cell>
        </row>
        <row r="22">
          <cell r="D22">
            <v>39062911</v>
          </cell>
        </row>
        <row r="23">
          <cell r="D23">
            <v>794973</v>
          </cell>
        </row>
        <row r="24">
          <cell r="D24">
            <v>30800326</v>
          </cell>
        </row>
        <row r="25">
          <cell r="D25">
            <v>8081133</v>
          </cell>
        </row>
        <row r="26">
          <cell r="D26">
            <v>22719193</v>
          </cell>
        </row>
        <row r="27">
          <cell r="D27">
            <v>283587100.3899994</v>
          </cell>
        </row>
        <row r="28">
          <cell r="D28">
            <v>-283587100.39</v>
          </cell>
        </row>
        <row r="29">
          <cell r="D29">
            <v>-329616815.39</v>
          </cell>
        </row>
        <row r="30">
          <cell r="D30">
            <v>31299855</v>
          </cell>
        </row>
        <row r="31">
          <cell r="D31">
            <v>31395178</v>
          </cell>
        </row>
        <row r="32">
          <cell r="D32">
            <v>-95323</v>
          </cell>
        </row>
        <row r="33">
          <cell r="D33">
            <v>-229712556.2</v>
          </cell>
        </row>
        <row r="34">
          <cell r="D34">
            <v>-186159822.48999998</v>
          </cell>
        </row>
        <row r="35">
          <cell r="D35">
            <v>1932711</v>
          </cell>
        </row>
        <row r="36">
          <cell r="D36">
            <v>45770166.34</v>
          </cell>
        </row>
        <row r="37">
          <cell r="D37">
            <v>271303.9500000002</v>
          </cell>
        </row>
        <row r="38">
          <cell r="D38">
            <v>-91526915</v>
          </cell>
        </row>
        <row r="39">
          <cell r="D39">
            <v>-117529983.28</v>
          </cell>
        </row>
        <row r="40">
          <cell r="D40">
            <v>3200846</v>
          </cell>
        </row>
        <row r="41">
          <cell r="D41">
            <v>-44628054</v>
          </cell>
        </row>
        <row r="42">
          <cell r="D42">
            <v>-99221597.28</v>
          </cell>
        </row>
        <row r="43">
          <cell r="D43">
            <v>-862833</v>
          </cell>
        </row>
        <row r="44">
          <cell r="D44">
            <v>0</v>
          </cell>
        </row>
        <row r="45">
          <cell r="D45">
            <v>23118822</v>
          </cell>
        </row>
        <row r="46">
          <cell r="D46">
            <v>17721047.090000063</v>
          </cell>
        </row>
        <row r="47">
          <cell r="D47">
            <v>8027897</v>
          </cell>
        </row>
        <row r="48">
          <cell r="D48">
            <v>1819461</v>
          </cell>
        </row>
        <row r="49">
          <cell r="D49">
            <v>7873689.090000063</v>
          </cell>
        </row>
        <row r="50">
          <cell r="D50">
            <v>46029715</v>
          </cell>
        </row>
        <row r="51">
          <cell r="D51">
            <v>46029715</v>
          </cell>
        </row>
        <row r="52">
          <cell r="D5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8">
        <row r="10">
          <cell r="G10">
            <v>2386622376</v>
          </cell>
        </row>
        <row r="36">
          <cell r="G36">
            <v>2135601497.95</v>
          </cell>
        </row>
        <row r="66">
          <cell r="G66">
            <v>44713601</v>
          </cell>
        </row>
        <row r="67">
          <cell r="G67">
            <v>35767727</v>
          </cell>
        </row>
        <row r="71">
          <cell r="G71">
            <v>0</v>
          </cell>
        </row>
        <row r="75">
          <cell r="G75">
            <v>-213650332.59</v>
          </cell>
        </row>
        <row r="76">
          <cell r="G76">
            <v>4954768.2</v>
          </cell>
        </row>
        <row r="77">
          <cell r="G77">
            <v>45871277.55</v>
          </cell>
        </row>
        <row r="78">
          <cell r="G78">
            <v>-2187444.4400000004</v>
          </cell>
        </row>
        <row r="79">
          <cell r="G79">
            <v>-91526915</v>
          </cell>
        </row>
        <row r="81">
          <cell r="G81">
            <v>514.87</v>
          </cell>
        </row>
        <row r="82">
          <cell r="G82">
            <v>-61068546</v>
          </cell>
        </row>
        <row r="83">
          <cell r="G83">
            <v>-876339.9100000001</v>
          </cell>
        </row>
        <row r="84">
          <cell r="G84">
            <v>0</v>
          </cell>
        </row>
        <row r="85">
          <cell r="G85">
            <v>21419662</v>
          </cell>
        </row>
        <row r="87">
          <cell r="G87">
            <v>0</v>
          </cell>
        </row>
        <row r="88">
          <cell r="G88">
            <v>9493016</v>
          </cell>
        </row>
        <row r="89">
          <cell r="G89">
            <v>5630715.2700000405</v>
          </cell>
        </row>
        <row r="91">
          <cell r="G91">
            <v>45487052</v>
          </cell>
        </row>
        <row r="92">
          <cell r="G92">
            <v>-5622432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Marts (2)"/>
      <sheetName val="Aprilis"/>
      <sheetName val="Maijs"/>
      <sheetName val="Junijs"/>
      <sheetName val="Julijs"/>
      <sheetName val="Augusts"/>
      <sheetName val="Septembris"/>
    </sheetNames>
    <sheetDataSet>
      <sheetData sheetId="9">
        <row r="10">
          <cell r="G10">
            <v>713332736</v>
          </cell>
        </row>
        <row r="37">
          <cell r="G37">
            <v>661119599</v>
          </cell>
        </row>
        <row r="71">
          <cell r="G71">
            <v>452771</v>
          </cell>
        </row>
        <row r="72">
          <cell r="G72">
            <v>1118863</v>
          </cell>
        </row>
        <row r="76">
          <cell r="G76">
            <v>33770753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9">
          <cell r="G89">
            <v>0</v>
          </cell>
        </row>
        <row r="90">
          <cell r="G90">
            <v>0</v>
          </cell>
        </row>
        <row r="97">
          <cell r="G97">
            <v>-86793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8">
        <row r="10">
          <cell r="E10">
            <v>-203140578</v>
          </cell>
        </row>
        <row r="40">
          <cell r="E40">
            <v>-204405630</v>
          </cell>
        </row>
        <row r="80">
          <cell r="C80">
            <v>44008907</v>
          </cell>
        </row>
        <row r="82">
          <cell r="C82">
            <v>9981041</v>
          </cell>
        </row>
        <row r="83">
          <cell r="C83">
            <v>594005</v>
          </cell>
        </row>
        <row r="90">
          <cell r="D90">
            <v>34027866</v>
          </cell>
        </row>
        <row r="98">
          <cell r="D98">
            <v>3095393</v>
          </cell>
        </row>
        <row r="99">
          <cell r="D99">
            <v>0</v>
          </cell>
        </row>
        <row r="100">
          <cell r="D100">
            <v>-101441920</v>
          </cell>
          <cell r="E100">
            <v>-671047</v>
          </cell>
        </row>
        <row r="105">
          <cell r="D105">
            <v>11547250</v>
          </cell>
        </row>
        <row r="106">
          <cell r="D106">
            <v>0</v>
          </cell>
        </row>
        <row r="107">
          <cell r="D107">
            <v>236088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2"/>
  <sheetViews>
    <sheetView tabSelected="1" workbookViewId="0" topLeftCell="G1">
      <selection activeCell="N7" sqref="N7"/>
    </sheetView>
  </sheetViews>
  <sheetFormatPr defaultColWidth="9.140625" defaultRowHeight="12.75"/>
  <cols>
    <col min="1" max="1" width="38.28125" style="30" hidden="1" customWidth="1"/>
    <col min="2" max="2" width="12.57421875" style="30" hidden="1" customWidth="1"/>
    <col min="3" max="3" width="11.7109375" style="30" hidden="1" customWidth="1"/>
    <col min="4" max="4" width="12.8515625" style="30" hidden="1" customWidth="1"/>
    <col min="5" max="5" width="13.00390625" style="30" hidden="1" customWidth="1"/>
    <col min="6" max="6" width="4.140625" style="30" hidden="1" customWidth="1"/>
    <col min="7" max="7" width="45.57421875" style="30" customWidth="1"/>
    <col min="8" max="11" width="14.7109375" style="30" customWidth="1"/>
    <col min="12" max="16384" width="9.140625" style="30" customWidth="1"/>
  </cols>
  <sheetData>
    <row r="1" spans="1:49" ht="12.75">
      <c r="A1" s="1"/>
      <c r="B1" s="1"/>
      <c r="C1" s="1"/>
      <c r="D1" s="1"/>
      <c r="E1" s="1"/>
      <c r="F1" s="1234"/>
      <c r="G1" s="1203" t="s">
        <v>528</v>
      </c>
      <c r="H1" s="1203"/>
      <c r="I1" s="1203"/>
      <c r="J1" s="1203"/>
      <c r="K1" s="120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5" customHeight="1">
      <c r="A2" s="4"/>
      <c r="B2" s="4"/>
      <c r="C2" s="4"/>
      <c r="D2" s="4"/>
      <c r="E2" s="4"/>
      <c r="F2" s="1235"/>
      <c r="G2" s="1204" t="s">
        <v>529</v>
      </c>
      <c r="H2" s="1204"/>
      <c r="I2" s="1204"/>
      <c r="J2" s="1204"/>
      <c r="K2" s="120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3.75" customHeight="1">
      <c r="A3" s="5"/>
      <c r="B3" s="6"/>
      <c r="C3" s="5"/>
      <c r="D3" s="5"/>
      <c r="E3" s="5"/>
      <c r="F3" s="1236"/>
      <c r="G3" s="7"/>
      <c r="H3" s="8"/>
      <c r="I3" s="9"/>
      <c r="J3" s="9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1" s="3" customFormat="1" ht="12.75">
      <c r="A4" s="10"/>
      <c r="B4" s="10"/>
      <c r="C4" s="10"/>
      <c r="D4" s="10"/>
      <c r="E4" s="10"/>
      <c r="F4" s="1237"/>
      <c r="G4" s="1205" t="s">
        <v>530</v>
      </c>
      <c r="H4" s="1205"/>
      <c r="I4" s="1205"/>
      <c r="J4" s="1205"/>
      <c r="K4" s="1205"/>
    </row>
    <row r="5" spans="1:11" s="3" customFormat="1" ht="12.75">
      <c r="A5" s="11"/>
      <c r="B5" s="11"/>
      <c r="C5" s="11"/>
      <c r="D5" s="11"/>
      <c r="E5" s="11"/>
      <c r="F5" s="1238"/>
      <c r="G5" s="12"/>
      <c r="H5" s="11"/>
      <c r="I5" s="11"/>
      <c r="J5" s="11"/>
      <c r="K5" s="11"/>
    </row>
    <row r="6" spans="1:11" s="15" customFormat="1" ht="17.25" customHeight="1">
      <c r="A6" s="13"/>
      <c r="B6" s="13"/>
      <c r="C6" s="13"/>
      <c r="D6" s="13"/>
      <c r="E6" s="13"/>
      <c r="F6" s="1239"/>
      <c r="G6" s="1206" t="s">
        <v>531</v>
      </c>
      <c r="H6" s="1206"/>
      <c r="I6" s="1206"/>
      <c r="J6" s="1206"/>
      <c r="K6" s="1206"/>
    </row>
    <row r="7" spans="1:11" s="15" customFormat="1" ht="17.25" customHeight="1">
      <c r="A7" s="13"/>
      <c r="B7" s="13"/>
      <c r="C7" s="13"/>
      <c r="D7" s="13"/>
      <c r="E7" s="13"/>
      <c r="F7" s="1239"/>
      <c r="G7" s="1207" t="s">
        <v>532</v>
      </c>
      <c r="H7" s="1207"/>
      <c r="I7" s="1207"/>
      <c r="J7" s="1207"/>
      <c r="K7" s="1207"/>
    </row>
    <row r="8" spans="1:11" s="15" customFormat="1" ht="17.25" customHeight="1">
      <c r="A8" s="13"/>
      <c r="B8" s="13"/>
      <c r="C8" s="13"/>
      <c r="D8" s="13"/>
      <c r="E8" s="13"/>
      <c r="F8" s="1239"/>
      <c r="G8" s="1208" t="s">
        <v>533</v>
      </c>
      <c r="H8" s="1208"/>
      <c r="I8" s="1208"/>
      <c r="J8" s="1208"/>
      <c r="K8" s="1208"/>
    </row>
    <row r="9" spans="1:11" s="19" customFormat="1" ht="12.75">
      <c r="A9" s="18"/>
      <c r="B9" s="18"/>
      <c r="C9" s="18"/>
      <c r="D9" s="18"/>
      <c r="E9" s="18"/>
      <c r="F9" s="1240"/>
      <c r="G9" s="1209" t="s">
        <v>534</v>
      </c>
      <c r="H9" s="1209"/>
      <c r="I9" s="1209"/>
      <c r="J9" s="1209"/>
      <c r="K9" s="1209"/>
    </row>
    <row r="10" spans="1:11" s="19" customFormat="1" ht="12.75">
      <c r="A10" s="20"/>
      <c r="B10" s="20"/>
      <c r="C10" s="21"/>
      <c r="D10" s="21"/>
      <c r="E10" s="22"/>
      <c r="F10" s="1241"/>
      <c r="G10" s="23" t="s">
        <v>535</v>
      </c>
      <c r="H10" s="24"/>
      <c r="I10" s="20"/>
      <c r="J10" s="18"/>
      <c r="K10" s="21" t="s">
        <v>536</v>
      </c>
    </row>
    <row r="11" spans="5:11" s="25" customFormat="1" ht="17.25" customHeight="1">
      <c r="E11" s="26" t="s">
        <v>159</v>
      </c>
      <c r="F11" s="1242"/>
      <c r="G11" s="27"/>
      <c r="K11" s="26" t="s">
        <v>537</v>
      </c>
    </row>
    <row r="12" spans="1:11" ht="51">
      <c r="A12" s="28" t="s">
        <v>538</v>
      </c>
      <c r="B12" s="29" t="s">
        <v>539</v>
      </c>
      <c r="C12" s="29" t="s">
        <v>540</v>
      </c>
      <c r="D12" s="29" t="s">
        <v>541</v>
      </c>
      <c r="E12" s="29" t="s">
        <v>542</v>
      </c>
      <c r="F12" s="1243"/>
      <c r="G12" s="28" t="s">
        <v>538</v>
      </c>
      <c r="H12" s="29" t="s">
        <v>539</v>
      </c>
      <c r="I12" s="29" t="s">
        <v>540</v>
      </c>
      <c r="J12" s="29" t="s">
        <v>541</v>
      </c>
      <c r="K12" s="29" t="s">
        <v>542</v>
      </c>
    </row>
    <row r="13" spans="1:11" ht="12.75">
      <c r="A13" s="31" t="s">
        <v>543</v>
      </c>
      <c r="B13" s="32">
        <f>'[4]Septembris'!$G$10</f>
        <v>2386622376</v>
      </c>
      <c r="C13" s="32">
        <f>'[5]Septembris'!$G$10</f>
        <v>713332736</v>
      </c>
      <c r="D13" s="32">
        <f>SUM(B13:C13)</f>
        <v>3099955112</v>
      </c>
      <c r="E13" s="33">
        <f>D13-'[3]Augusts'!D13</f>
        <v>359934274.6800003</v>
      </c>
      <c r="F13" s="1244"/>
      <c r="G13" s="31" t="s">
        <v>543</v>
      </c>
      <c r="H13" s="32">
        <v>2386622</v>
      </c>
      <c r="I13" s="32">
        <v>713333</v>
      </c>
      <c r="J13" s="32">
        <v>3099955</v>
      </c>
      <c r="K13" s="32">
        <v>359934</v>
      </c>
    </row>
    <row r="14" spans="1:11" ht="13.5" customHeight="1">
      <c r="A14" s="34" t="s">
        <v>544</v>
      </c>
      <c r="B14" s="35" t="s">
        <v>545</v>
      </c>
      <c r="C14" s="35" t="s">
        <v>545</v>
      </c>
      <c r="D14" s="33">
        <f>-'[6]Septembris'!$E$10</f>
        <v>203140578</v>
      </c>
      <c r="E14" s="33">
        <f>D14-'[3]Augusts'!D14</f>
        <v>17190857</v>
      </c>
      <c r="F14" s="1244"/>
      <c r="G14" s="34" t="s">
        <v>544</v>
      </c>
      <c r="H14" s="35" t="s">
        <v>545</v>
      </c>
      <c r="I14" s="35" t="s">
        <v>545</v>
      </c>
      <c r="J14" s="33">
        <v>203141</v>
      </c>
      <c r="K14" s="33">
        <v>17191</v>
      </c>
    </row>
    <row r="15" spans="1:11" ht="16.5" customHeight="1">
      <c r="A15" s="36" t="s">
        <v>546</v>
      </c>
      <c r="B15" s="32">
        <f>B13</f>
        <v>2386622376</v>
      </c>
      <c r="C15" s="32">
        <f>C13</f>
        <v>713332736</v>
      </c>
      <c r="D15" s="32">
        <f>D13-D14</f>
        <v>2896814534</v>
      </c>
      <c r="E15" s="33">
        <f>D15-'[3]Augusts'!D15</f>
        <v>342743417.6800003</v>
      </c>
      <c r="F15" s="1244"/>
      <c r="G15" s="36" t="s">
        <v>546</v>
      </c>
      <c r="H15" s="32">
        <v>2386622</v>
      </c>
      <c r="I15" s="32">
        <v>713333</v>
      </c>
      <c r="J15" s="32">
        <v>2896815</v>
      </c>
      <c r="K15" s="32">
        <v>342743</v>
      </c>
    </row>
    <row r="16" spans="1:11" ht="12.75">
      <c r="A16" s="31" t="s">
        <v>547</v>
      </c>
      <c r="B16" s="32">
        <f>'[4]Septembris'!$G$36</f>
        <v>2135601497.95</v>
      </c>
      <c r="C16" s="32">
        <f>'[5]Septembris'!$G$37</f>
        <v>661119599</v>
      </c>
      <c r="D16" s="32">
        <f>SUM(B16:C16)</f>
        <v>2796721096.95</v>
      </c>
      <c r="E16" s="33">
        <f>D16-'[3]Augusts'!D16</f>
        <v>317086907.0199995</v>
      </c>
      <c r="F16" s="1244"/>
      <c r="G16" s="31" t="s">
        <v>547</v>
      </c>
      <c r="H16" s="32">
        <v>2135601</v>
      </c>
      <c r="I16" s="32">
        <v>661120</v>
      </c>
      <c r="J16" s="32">
        <v>2796721</v>
      </c>
      <c r="K16" s="32">
        <v>317087</v>
      </c>
    </row>
    <row r="17" spans="1:11" ht="12.75" customHeight="1">
      <c r="A17" s="34" t="s">
        <v>544</v>
      </c>
      <c r="B17" s="35" t="s">
        <v>545</v>
      </c>
      <c r="C17" s="35" t="s">
        <v>545</v>
      </c>
      <c r="D17" s="33">
        <f>-'[6]Septembris'!$E$40</f>
        <v>204405630</v>
      </c>
      <c r="E17" s="33">
        <f>D17-'[3]Augusts'!D17</f>
        <v>17179676</v>
      </c>
      <c r="F17" s="1244"/>
      <c r="G17" s="34" t="s">
        <v>544</v>
      </c>
      <c r="H17" s="35" t="s">
        <v>545</v>
      </c>
      <c r="I17" s="35" t="s">
        <v>545</v>
      </c>
      <c r="J17" s="33">
        <v>204406</v>
      </c>
      <c r="K17" s="33">
        <v>17180</v>
      </c>
    </row>
    <row r="18" spans="1:11" ht="12.75">
      <c r="A18" s="36" t="s">
        <v>548</v>
      </c>
      <c r="B18" s="32">
        <f>B16</f>
        <v>2135601497.95</v>
      </c>
      <c r="C18" s="32">
        <f>C16</f>
        <v>661119599</v>
      </c>
      <c r="D18" s="32">
        <f>D16-D17</f>
        <v>2592315466.95</v>
      </c>
      <c r="E18" s="33">
        <f>D18-'[3]Augusts'!D18</f>
        <v>299907231.0199995</v>
      </c>
      <c r="F18" s="1244"/>
      <c r="G18" s="36" t="s">
        <v>548</v>
      </c>
      <c r="H18" s="32">
        <v>2135601</v>
      </c>
      <c r="I18" s="32">
        <v>661120</v>
      </c>
      <c r="J18" s="32">
        <v>2592315</v>
      </c>
      <c r="K18" s="32">
        <v>299907</v>
      </c>
    </row>
    <row r="19" spans="1:11" ht="24.75" customHeight="1">
      <c r="A19" s="36" t="s">
        <v>549</v>
      </c>
      <c r="B19" s="32">
        <f>B13-B16</f>
        <v>251020878.04999995</v>
      </c>
      <c r="C19" s="32">
        <f>C13-C16</f>
        <v>52213137</v>
      </c>
      <c r="D19" s="32">
        <f>D15-D18</f>
        <v>304499067.0500002</v>
      </c>
      <c r="E19" s="33">
        <f>D19-'[3]Augusts'!D19</f>
        <v>42836186.6600008</v>
      </c>
      <c r="F19" s="1244"/>
      <c r="G19" s="36" t="s">
        <v>549</v>
      </c>
      <c r="H19" s="37">
        <v>251021</v>
      </c>
      <c r="I19" s="37">
        <v>52213</v>
      </c>
      <c r="J19" s="38">
        <v>304499</v>
      </c>
      <c r="K19" s="38">
        <v>42836</v>
      </c>
    </row>
    <row r="20" spans="1:11" ht="12.75" customHeight="1">
      <c r="A20" s="36" t="s">
        <v>550</v>
      </c>
      <c r="B20" s="39">
        <f>B21-B24</f>
        <v>8945874</v>
      </c>
      <c r="C20" s="39">
        <f>C21-C24</f>
        <v>-666092</v>
      </c>
      <c r="D20" s="39">
        <f>D23-D26</f>
        <v>-25154079</v>
      </c>
      <c r="E20" s="33">
        <f>D20-'[3]Augusts'!D20</f>
        <v>-3229859</v>
      </c>
      <c r="F20" s="1244"/>
      <c r="G20" s="36" t="s">
        <v>550</v>
      </c>
      <c r="H20" s="39">
        <v>8946</v>
      </c>
      <c r="I20" s="39">
        <v>-666</v>
      </c>
      <c r="J20" s="39">
        <v>-25154</v>
      </c>
      <c r="K20" s="39">
        <v>-3230</v>
      </c>
    </row>
    <row r="21" spans="1:11" ht="12.75">
      <c r="A21" s="40" t="s">
        <v>551</v>
      </c>
      <c r="B21" s="1245">
        <f>'[4]Septembris'!$G$66</f>
        <v>44713601</v>
      </c>
      <c r="C21" s="1245">
        <f>'[5]Septembris'!$G$71</f>
        <v>452771</v>
      </c>
      <c r="D21" s="31">
        <f>SUM(B21:C21)</f>
        <v>45166372</v>
      </c>
      <c r="E21" s="33">
        <f>D21-'[3]Augusts'!D21</f>
        <v>5308488</v>
      </c>
      <c r="F21" s="1244"/>
      <c r="G21" s="40" t="s">
        <v>551</v>
      </c>
      <c r="H21" s="31">
        <v>44714</v>
      </c>
      <c r="I21" s="31">
        <v>453</v>
      </c>
      <c r="J21" s="31">
        <v>45166</v>
      </c>
      <c r="K21" s="31">
        <v>5308</v>
      </c>
    </row>
    <row r="22" spans="1:11" ht="24.75" customHeight="1">
      <c r="A22" s="34" t="s">
        <v>552</v>
      </c>
      <c r="B22" s="35" t="s">
        <v>545</v>
      </c>
      <c r="C22" s="35" t="s">
        <v>545</v>
      </c>
      <c r="D22" s="33">
        <f>'[6]Septembris'!$C$80</f>
        <v>44008907</v>
      </c>
      <c r="E22" s="33">
        <f>D22-'[3]Augusts'!D22</f>
        <v>4945996</v>
      </c>
      <c r="F22" s="1244"/>
      <c r="G22" s="34" t="s">
        <v>552</v>
      </c>
      <c r="H22" s="35" t="s">
        <v>545</v>
      </c>
      <c r="I22" s="35" t="s">
        <v>545</v>
      </c>
      <c r="J22" s="33">
        <v>44009</v>
      </c>
      <c r="K22" s="33">
        <v>4946</v>
      </c>
    </row>
    <row r="23" spans="1:11" ht="12.75">
      <c r="A23" s="36" t="s">
        <v>553</v>
      </c>
      <c r="B23" s="39">
        <f>B21</f>
        <v>44713601</v>
      </c>
      <c r="C23" s="39">
        <f>C21</f>
        <v>452771</v>
      </c>
      <c r="D23" s="39">
        <f>D21-D22</f>
        <v>1157465</v>
      </c>
      <c r="E23" s="33">
        <f>D23-'[3]Augusts'!D23</f>
        <v>362492</v>
      </c>
      <c r="F23" s="1244"/>
      <c r="G23" s="36" t="s">
        <v>553</v>
      </c>
      <c r="H23" s="39">
        <v>44714</v>
      </c>
      <c r="I23" s="39">
        <v>453</v>
      </c>
      <c r="J23" s="39">
        <v>1157</v>
      </c>
      <c r="K23" s="39">
        <v>362</v>
      </c>
    </row>
    <row r="24" spans="1:11" ht="12.75" customHeight="1">
      <c r="A24" s="40" t="s">
        <v>554</v>
      </c>
      <c r="B24" s="31">
        <f>'[4]Septembris'!$G$67</f>
        <v>35767727</v>
      </c>
      <c r="C24" s="31">
        <f>'[5]Septembris'!$G$72</f>
        <v>1118863</v>
      </c>
      <c r="D24" s="31">
        <f>SUM(B24:C24)</f>
        <v>36886590</v>
      </c>
      <c r="E24" s="33">
        <f>D24-'[3]Augusts'!D24</f>
        <v>6086264</v>
      </c>
      <c r="F24" s="1244"/>
      <c r="G24" s="40" t="s">
        <v>554</v>
      </c>
      <c r="H24" s="31">
        <v>35768</v>
      </c>
      <c r="I24" s="31">
        <v>1119</v>
      </c>
      <c r="J24" s="31">
        <v>36887</v>
      </c>
      <c r="K24" s="31">
        <v>6086</v>
      </c>
    </row>
    <row r="25" spans="1:11" ht="24.75" customHeight="1">
      <c r="A25" s="34" t="s">
        <v>555</v>
      </c>
      <c r="B25" s="35" t="s">
        <v>545</v>
      </c>
      <c r="C25" s="35" t="s">
        <v>545</v>
      </c>
      <c r="D25" s="33">
        <f>'[6]Septembris'!$C$82+'[6]Septembris'!$C$83</f>
        <v>10575046</v>
      </c>
      <c r="E25" s="33">
        <f>D25-'[3]Augusts'!D25</f>
        <v>2493913</v>
      </c>
      <c r="F25" s="1244"/>
      <c r="G25" s="34" t="s">
        <v>555</v>
      </c>
      <c r="H25" s="35" t="s">
        <v>545</v>
      </c>
      <c r="I25" s="35" t="s">
        <v>545</v>
      </c>
      <c r="J25" s="33">
        <v>10575</v>
      </c>
      <c r="K25" s="33">
        <v>2494</v>
      </c>
    </row>
    <row r="26" spans="1:11" ht="12.75" customHeight="1">
      <c r="A26" s="36" t="s">
        <v>556</v>
      </c>
      <c r="B26" s="1246">
        <f>B24</f>
        <v>35767727</v>
      </c>
      <c r="C26" s="1246">
        <f>C24</f>
        <v>1118863</v>
      </c>
      <c r="D26" s="39">
        <f>D24-D25</f>
        <v>26311544</v>
      </c>
      <c r="E26" s="33">
        <f>D26-'[3]Augusts'!D26</f>
        <v>3592351</v>
      </c>
      <c r="F26" s="1244"/>
      <c r="G26" s="36" t="s">
        <v>556</v>
      </c>
      <c r="H26" s="41">
        <v>35768</v>
      </c>
      <c r="I26" s="41">
        <v>1119</v>
      </c>
      <c r="J26" s="39">
        <v>26312</v>
      </c>
      <c r="K26" s="39">
        <v>3592</v>
      </c>
    </row>
    <row r="27" spans="1:11" ht="12.75" customHeight="1">
      <c r="A27" s="36" t="s">
        <v>557</v>
      </c>
      <c r="B27" s="1247">
        <f>B19-B20</f>
        <v>242075004.04999995</v>
      </c>
      <c r="C27" s="1247">
        <f>C19-C20</f>
        <v>52879229</v>
      </c>
      <c r="D27" s="1247">
        <f>D19-D20</f>
        <v>329653146.0500002</v>
      </c>
      <c r="E27" s="33">
        <f>D27-'[3]Augusts'!D27</f>
        <v>46066045.6600008</v>
      </c>
      <c r="F27" s="1244"/>
      <c r="G27" s="36" t="s">
        <v>557</v>
      </c>
      <c r="H27" s="41">
        <v>242075</v>
      </c>
      <c r="I27" s="41">
        <v>52879</v>
      </c>
      <c r="J27" s="41">
        <v>329653</v>
      </c>
      <c r="K27" s="41">
        <v>46066</v>
      </c>
    </row>
    <row r="28" spans="1:11" ht="12.75">
      <c r="A28" s="32" t="s">
        <v>558</v>
      </c>
      <c r="B28" s="39">
        <f>B29+B50</f>
        <v>-242075004.05</v>
      </c>
      <c r="C28" s="39">
        <f>C29+C50</f>
        <v>-52879229</v>
      </c>
      <c r="D28" s="39">
        <f>D29+D50</f>
        <v>-329653146.05</v>
      </c>
      <c r="E28" s="33">
        <f>D28-'[3]Augusts'!D28</f>
        <v>-46066045.660000026</v>
      </c>
      <c r="F28" s="1244"/>
      <c r="G28" s="32" t="s">
        <v>558</v>
      </c>
      <c r="H28" s="39">
        <v>-242075</v>
      </c>
      <c r="I28" s="39">
        <v>-52879</v>
      </c>
      <c r="J28" s="39">
        <v>-329653</v>
      </c>
      <c r="K28" s="39">
        <v>-46066</v>
      </c>
    </row>
    <row r="29" spans="1:11" ht="12.75">
      <c r="A29" s="32" t="s">
        <v>559</v>
      </c>
      <c r="B29" s="39">
        <f>B32+B33+B39+B46</f>
        <v>-281939624.05</v>
      </c>
      <c r="C29" s="39">
        <f>C32+C33+C39+C46</f>
        <v>-52792436</v>
      </c>
      <c r="D29" s="39">
        <f>D32+D33+D39+D46</f>
        <v>-369430973.05</v>
      </c>
      <c r="E29" s="33">
        <f>D29-'[3]Augusts'!D29</f>
        <v>-39814157.660000026</v>
      </c>
      <c r="F29" s="1244"/>
      <c r="G29" s="32" t="s">
        <v>559</v>
      </c>
      <c r="H29" s="39">
        <v>-281940</v>
      </c>
      <c r="I29" s="39">
        <v>-52792</v>
      </c>
      <c r="J29" s="39">
        <v>-369431</v>
      </c>
      <c r="K29" s="39">
        <v>-39814</v>
      </c>
    </row>
    <row r="30" spans="1:11" ht="12.75">
      <c r="A30" s="42" t="s">
        <v>560</v>
      </c>
      <c r="B30" s="1248">
        <f>'[4]Septembris'!$G$71</f>
        <v>0</v>
      </c>
      <c r="C30" s="31">
        <f>'[5]Septembris'!$G$76</f>
        <v>33770753</v>
      </c>
      <c r="D30" s="43">
        <f>SUM(B30:C30)</f>
        <v>33770753</v>
      </c>
      <c r="E30" s="33">
        <f>D30-'[3]Augusts'!D30</f>
        <v>2470898</v>
      </c>
      <c r="F30" s="1244"/>
      <c r="G30" s="42" t="s">
        <v>560</v>
      </c>
      <c r="H30" s="44">
        <v>0</v>
      </c>
      <c r="I30" s="31">
        <v>33771</v>
      </c>
      <c r="J30" s="43">
        <v>33771</v>
      </c>
      <c r="K30" s="43">
        <v>2471</v>
      </c>
    </row>
    <row r="31" spans="1:11" ht="24.75" customHeight="1">
      <c r="A31" s="34" t="s">
        <v>561</v>
      </c>
      <c r="B31" s="43" t="s">
        <v>545</v>
      </c>
      <c r="C31" s="43" t="s">
        <v>545</v>
      </c>
      <c r="D31" s="43">
        <f>'[6]Septembris'!$D$90</f>
        <v>34027866</v>
      </c>
      <c r="E31" s="33">
        <f>D31-'[3]Augusts'!D31</f>
        <v>2632688</v>
      </c>
      <c r="F31" s="1244"/>
      <c r="G31" s="34" t="s">
        <v>561</v>
      </c>
      <c r="H31" s="35" t="s">
        <v>545</v>
      </c>
      <c r="I31" s="35" t="s">
        <v>545</v>
      </c>
      <c r="J31" s="43">
        <v>34028</v>
      </c>
      <c r="K31" s="43">
        <v>2633</v>
      </c>
    </row>
    <row r="32" spans="1:11" ht="12.75" customHeight="1">
      <c r="A32" s="45" t="s">
        <v>562</v>
      </c>
      <c r="B32" s="44">
        <f>B30</f>
        <v>0</v>
      </c>
      <c r="C32" s="44">
        <f>C30</f>
        <v>33770753</v>
      </c>
      <c r="D32" s="44">
        <f>D30-D31</f>
        <v>-257113</v>
      </c>
      <c r="E32" s="33">
        <f>D32-'[3]Augusts'!D32</f>
        <v>-161790</v>
      </c>
      <c r="F32" s="1244"/>
      <c r="G32" s="45" t="s">
        <v>562</v>
      </c>
      <c r="H32" s="44">
        <v>0</v>
      </c>
      <c r="I32" s="44">
        <v>33771</v>
      </c>
      <c r="J32" s="44">
        <v>-257</v>
      </c>
      <c r="K32" s="44">
        <v>-162</v>
      </c>
    </row>
    <row r="33" spans="1:11" ht="12" customHeight="1">
      <c r="A33" s="46" t="s">
        <v>563</v>
      </c>
      <c r="B33" s="31">
        <f>B34+B35+B36+B37+B38</f>
        <v>-256538646.28000003</v>
      </c>
      <c r="C33" s="31">
        <f>C34+C35+C36+C37+C38</f>
        <v>0</v>
      </c>
      <c r="D33" s="44">
        <f aca="true" t="shared" si="0" ref="D33:D38">SUM(B33:C33)</f>
        <v>-256538646.28000003</v>
      </c>
      <c r="E33" s="33">
        <f>D33-'[3]Augusts'!D33</f>
        <v>-26826090.080000043</v>
      </c>
      <c r="F33" s="1244"/>
      <c r="G33" s="46" t="s">
        <v>563</v>
      </c>
      <c r="H33" s="31">
        <v>-256539</v>
      </c>
      <c r="I33" s="31">
        <v>0</v>
      </c>
      <c r="J33" s="31">
        <v>-256539</v>
      </c>
      <c r="K33" s="31">
        <v>-26826</v>
      </c>
    </row>
    <row r="34" spans="1:11" ht="12.75">
      <c r="A34" s="45" t="s">
        <v>564</v>
      </c>
      <c r="B34" s="43">
        <f>'[4]Septembris'!$G$75</f>
        <v>-213650332.59</v>
      </c>
      <c r="C34" s="43">
        <f>'[5]Septembris'!$G$81</f>
        <v>0</v>
      </c>
      <c r="D34" s="43">
        <f t="shared" si="0"/>
        <v>-213650332.59</v>
      </c>
      <c r="E34" s="33">
        <f>D34-'[3]Augusts'!D34</f>
        <v>-27490510.100000024</v>
      </c>
      <c r="F34" s="1244"/>
      <c r="G34" s="45" t="s">
        <v>564</v>
      </c>
      <c r="H34" s="43">
        <v>-213650</v>
      </c>
      <c r="I34" s="43">
        <v>0</v>
      </c>
      <c r="J34" s="43">
        <v>-213650</v>
      </c>
      <c r="K34" s="43">
        <v>-27491</v>
      </c>
    </row>
    <row r="35" spans="1:11" ht="24.75" customHeight="1">
      <c r="A35" s="45" t="s">
        <v>565</v>
      </c>
      <c r="B35" s="43">
        <f>'[4]Septembris'!$G$76</f>
        <v>4954768.2</v>
      </c>
      <c r="C35" s="43">
        <f>'[5]Septembris'!$G$82</f>
        <v>0</v>
      </c>
      <c r="D35" s="43">
        <f t="shared" si="0"/>
        <v>4954768.2</v>
      </c>
      <c r="E35" s="33">
        <f>D35-'[3]Augusts'!D35</f>
        <v>3022057.2</v>
      </c>
      <c r="F35" s="1244"/>
      <c r="G35" s="45" t="s">
        <v>565</v>
      </c>
      <c r="H35" s="43">
        <v>4955</v>
      </c>
      <c r="I35" s="43">
        <v>0</v>
      </c>
      <c r="J35" s="43">
        <v>4955</v>
      </c>
      <c r="K35" s="43">
        <v>3022</v>
      </c>
    </row>
    <row r="36" spans="1:11" ht="12.75" customHeight="1">
      <c r="A36" s="45" t="s">
        <v>566</v>
      </c>
      <c r="B36" s="43">
        <f>'[4]Septembris'!$G$77</f>
        <v>45871277.55</v>
      </c>
      <c r="C36" s="43">
        <f>'[5]Septembris'!$G$83</f>
        <v>0</v>
      </c>
      <c r="D36" s="43">
        <f t="shared" si="0"/>
        <v>45871277.55</v>
      </c>
      <c r="E36" s="33">
        <f>D36-'[3]Augusts'!D36</f>
        <v>101111.20999999344</v>
      </c>
      <c r="F36" s="1244"/>
      <c r="G36" s="45" t="s">
        <v>566</v>
      </c>
      <c r="H36" s="43">
        <v>45871</v>
      </c>
      <c r="I36" s="43">
        <v>0</v>
      </c>
      <c r="J36" s="43">
        <v>45871</v>
      </c>
      <c r="K36" s="43">
        <v>101</v>
      </c>
    </row>
    <row r="37" spans="1:11" ht="24.75" customHeight="1">
      <c r="A37" s="45" t="s">
        <v>567</v>
      </c>
      <c r="B37" s="43">
        <f>'[4]Septembris'!$G$78</f>
        <v>-2187444.4400000004</v>
      </c>
      <c r="C37" s="43">
        <f>'[5]Septembris'!$G$84</f>
        <v>0</v>
      </c>
      <c r="D37" s="43">
        <f t="shared" si="0"/>
        <v>-2187444.4400000004</v>
      </c>
      <c r="E37" s="33">
        <f>D37-'[3]Augusts'!D37</f>
        <v>-2458748.3900000006</v>
      </c>
      <c r="F37" s="1244"/>
      <c r="G37" s="45" t="s">
        <v>567</v>
      </c>
      <c r="H37" s="43">
        <v>-2187</v>
      </c>
      <c r="I37" s="43">
        <v>0</v>
      </c>
      <c r="J37" s="43">
        <v>-2187</v>
      </c>
      <c r="K37" s="43">
        <v>-2459</v>
      </c>
    </row>
    <row r="38" spans="1:11" ht="12.75" customHeight="1">
      <c r="A38" s="45" t="s">
        <v>568</v>
      </c>
      <c r="B38" s="43">
        <f>'[4]Septembris'!$G$79</f>
        <v>-91526915</v>
      </c>
      <c r="C38" s="43">
        <v>0</v>
      </c>
      <c r="D38" s="43">
        <f t="shared" si="0"/>
        <v>-91526915</v>
      </c>
      <c r="E38" s="33">
        <f>D38-'[3]Augusts'!D38</f>
        <v>0</v>
      </c>
      <c r="F38" s="1244"/>
      <c r="G38" s="45" t="s">
        <v>568</v>
      </c>
      <c r="H38" s="43">
        <v>-91527</v>
      </c>
      <c r="I38" s="43">
        <v>0</v>
      </c>
      <c r="J38" s="43">
        <v>-91527</v>
      </c>
      <c r="K38" s="43">
        <v>0</v>
      </c>
    </row>
    <row r="39" spans="1:11" ht="12.75">
      <c r="A39" s="47" t="s">
        <v>569</v>
      </c>
      <c r="B39" s="44">
        <f>B40+B41+B42+B44+B45</f>
        <v>-40524709.04000001</v>
      </c>
      <c r="C39" s="44">
        <f>C40+C41+C42+C44+C45</f>
        <v>-98346527</v>
      </c>
      <c r="D39" s="44">
        <f>D40+D41+D42+D44+D45</f>
        <v>-139542283.04</v>
      </c>
      <c r="E39" s="33">
        <f>D39-'[3]Augusts'!D39</f>
        <v>-22012299.75999999</v>
      </c>
      <c r="F39" s="1244"/>
      <c r="G39" s="47" t="s">
        <v>569</v>
      </c>
      <c r="H39" s="44">
        <v>-40525</v>
      </c>
      <c r="I39" s="44">
        <v>-98347</v>
      </c>
      <c r="J39" s="44">
        <v>-139542</v>
      </c>
      <c r="K39" s="44">
        <v>-22012</v>
      </c>
    </row>
    <row r="40" spans="1:11" ht="12.75">
      <c r="A40" s="47" t="s">
        <v>570</v>
      </c>
      <c r="B40" s="43">
        <f>'[4]Septembris'!$G$81</f>
        <v>514.87</v>
      </c>
      <c r="C40" s="43">
        <f>'[6]Septembris'!$D$98</f>
        <v>3095393</v>
      </c>
      <c r="D40" s="43">
        <f>SUM(B40:C40)</f>
        <v>3095907.87</v>
      </c>
      <c r="E40" s="33">
        <f>D40-'[3]Augusts'!D40</f>
        <v>-104938.12999999989</v>
      </c>
      <c r="F40" s="1244"/>
      <c r="G40" s="47" t="s">
        <v>570</v>
      </c>
      <c r="H40" s="43">
        <v>1</v>
      </c>
      <c r="I40" s="43">
        <v>3095</v>
      </c>
      <c r="J40" s="43">
        <v>3096</v>
      </c>
      <c r="K40" s="43">
        <v>-105</v>
      </c>
    </row>
    <row r="41" spans="1:11" ht="12.75">
      <c r="A41" s="45" t="s">
        <v>571</v>
      </c>
      <c r="B41" s="43">
        <f>'[4]Septembris'!$G$82</f>
        <v>-61068546</v>
      </c>
      <c r="C41" s="43">
        <f>'[6]Septembris'!$D$99</f>
        <v>0</v>
      </c>
      <c r="D41" s="43">
        <f>SUM(B41:C41)</f>
        <v>-61068546</v>
      </c>
      <c r="E41" s="33">
        <f>D41-'[3]Augusts'!D41</f>
        <v>-16440492</v>
      </c>
      <c r="F41" s="1244"/>
      <c r="G41" s="45" t="s">
        <v>571</v>
      </c>
      <c r="H41" s="43">
        <v>-61069</v>
      </c>
      <c r="I41" s="43">
        <v>0</v>
      </c>
      <c r="J41" s="43">
        <v>-61069</v>
      </c>
      <c r="K41" s="43">
        <v>-16440</v>
      </c>
    </row>
    <row r="42" spans="1:11" ht="12.75" customHeight="1">
      <c r="A42" s="45" t="s">
        <v>572</v>
      </c>
      <c r="B42" s="43">
        <f>'[4]Septembris'!$G$83</f>
        <v>-876339.9100000001</v>
      </c>
      <c r="C42" s="43">
        <f>'[6]Septembris'!$D$100</f>
        <v>-101441920</v>
      </c>
      <c r="D42" s="43">
        <f>SUM(B42:C42)+D43</f>
        <v>-102989306.91</v>
      </c>
      <c r="E42" s="33">
        <f>D42-'[3]Augusts'!D42</f>
        <v>-3767709.629999995</v>
      </c>
      <c r="F42" s="1249"/>
      <c r="G42" s="45" t="s">
        <v>572</v>
      </c>
      <c r="H42" s="43">
        <v>-876</v>
      </c>
      <c r="I42" s="43">
        <v>-101442</v>
      </c>
      <c r="J42" s="43">
        <v>-102989</v>
      </c>
      <c r="K42" s="43">
        <v>-3768</v>
      </c>
    </row>
    <row r="43" spans="1:11" ht="12.75" customHeight="1">
      <c r="A43" s="48" t="s">
        <v>573</v>
      </c>
      <c r="B43" s="43" t="s">
        <v>545</v>
      </c>
      <c r="C43" s="43" t="s">
        <v>545</v>
      </c>
      <c r="D43" s="43">
        <f>'[6]Septembris'!$E$100</f>
        <v>-671047</v>
      </c>
      <c r="E43" s="33">
        <f>D43-'[3]Augusts'!D43</f>
        <v>191786</v>
      </c>
      <c r="F43" s="1249"/>
      <c r="G43" s="48" t="s">
        <v>573</v>
      </c>
      <c r="H43" s="49" t="s">
        <v>545</v>
      </c>
      <c r="I43" s="49" t="s">
        <v>545</v>
      </c>
      <c r="J43" s="43">
        <v>-671</v>
      </c>
      <c r="K43" s="43">
        <v>192</v>
      </c>
    </row>
    <row r="44" spans="1:11" ht="24.75" customHeight="1">
      <c r="A44" s="45" t="s">
        <v>574</v>
      </c>
      <c r="B44" s="43">
        <f>'[4]Septembris'!$G$84</f>
        <v>0</v>
      </c>
      <c r="C44" s="43">
        <f>'[5]Septembris'!$G$89</f>
        <v>0</v>
      </c>
      <c r="D44" s="43">
        <f>SUM(B44:C44)</f>
        <v>0</v>
      </c>
      <c r="E44" s="33">
        <f>D44-'[3]Augusts'!D44</f>
        <v>0</v>
      </c>
      <c r="F44" s="1244"/>
      <c r="G44" s="45" t="s">
        <v>574</v>
      </c>
      <c r="H44" s="43">
        <v>0</v>
      </c>
      <c r="I44" s="43">
        <v>0</v>
      </c>
      <c r="J44" s="43">
        <v>0</v>
      </c>
      <c r="K44" s="43">
        <v>0</v>
      </c>
    </row>
    <row r="45" spans="1:11" ht="12.75" customHeight="1">
      <c r="A45" s="45" t="s">
        <v>568</v>
      </c>
      <c r="B45" s="43">
        <f>'[4]Septembris'!$G$85</f>
        <v>21419662</v>
      </c>
      <c r="C45" s="43">
        <f>'[5]Septembris'!$G$90</f>
        <v>0</v>
      </c>
      <c r="D45" s="43">
        <f>SUM(B45:C45)</f>
        <v>21419662</v>
      </c>
      <c r="E45" s="33">
        <f>D45-'[3]Augusts'!D45</f>
        <v>-1699160</v>
      </c>
      <c r="F45" s="1244"/>
      <c r="G45" s="45" t="s">
        <v>568</v>
      </c>
      <c r="H45" s="43">
        <v>21420</v>
      </c>
      <c r="I45" s="43">
        <v>0</v>
      </c>
      <c r="J45" s="43">
        <v>21420</v>
      </c>
      <c r="K45" s="43">
        <v>-1699</v>
      </c>
    </row>
    <row r="46" spans="1:11" ht="12.75">
      <c r="A46" s="47" t="s">
        <v>575</v>
      </c>
      <c r="B46" s="265">
        <f>SUM(B47:B49)</f>
        <v>15123731.27000004</v>
      </c>
      <c r="C46" s="265">
        <f>SUM(C47:C49)</f>
        <v>11783338</v>
      </c>
      <c r="D46" s="265">
        <f>SUM(D47:D49)</f>
        <v>26907069.27000004</v>
      </c>
      <c r="E46" s="33">
        <f>D46-'[3]Augusts'!D46</f>
        <v>9186022.179999977</v>
      </c>
      <c r="F46" s="1244"/>
      <c r="G46" s="47" t="s">
        <v>575</v>
      </c>
      <c r="H46" s="44">
        <v>15124</v>
      </c>
      <c r="I46" s="44">
        <v>11783</v>
      </c>
      <c r="J46" s="44">
        <v>26907</v>
      </c>
      <c r="K46" s="44">
        <v>9186</v>
      </c>
    </row>
    <row r="47" spans="1:11" ht="24.75" customHeight="1">
      <c r="A47" s="45" t="s">
        <v>576</v>
      </c>
      <c r="B47" s="43">
        <f>'[4]Septembris'!$G$87</f>
        <v>0</v>
      </c>
      <c r="C47" s="44">
        <f>'[6]Septembris'!$D$105</f>
        <v>11547250</v>
      </c>
      <c r="D47" s="44">
        <f aca="true" t="shared" si="1" ref="D47:D52">SUM(B47:C47)</f>
        <v>11547250</v>
      </c>
      <c r="E47" s="33">
        <f>D47-'[3]Augusts'!D47</f>
        <v>3519353</v>
      </c>
      <c r="F47" s="1244"/>
      <c r="G47" s="45" t="s">
        <v>576</v>
      </c>
      <c r="H47" s="44">
        <v>0</v>
      </c>
      <c r="I47" s="44">
        <v>11547</v>
      </c>
      <c r="J47" s="44">
        <v>11547</v>
      </c>
      <c r="K47" s="44">
        <v>3519</v>
      </c>
    </row>
    <row r="48" spans="1:11" ht="24.75" customHeight="1">
      <c r="A48" s="45" t="s">
        <v>577</v>
      </c>
      <c r="B48" s="43">
        <f>'[4]Septembris'!$G$88</f>
        <v>9493016</v>
      </c>
      <c r="C48" s="44">
        <f>'[6]Septembris'!$D$106</f>
        <v>0</v>
      </c>
      <c r="D48" s="44">
        <f t="shared" si="1"/>
        <v>9493016</v>
      </c>
      <c r="E48" s="33">
        <f>D48-'[3]Augusts'!D48</f>
        <v>7673555</v>
      </c>
      <c r="F48" s="1244"/>
      <c r="G48" s="45" t="s">
        <v>577</v>
      </c>
      <c r="H48" s="44">
        <v>9493</v>
      </c>
      <c r="I48" s="44">
        <v>0</v>
      </c>
      <c r="J48" s="44">
        <v>9493</v>
      </c>
      <c r="K48" s="44">
        <v>7674</v>
      </c>
    </row>
    <row r="49" spans="1:11" ht="12.75">
      <c r="A49" s="45" t="s">
        <v>160</v>
      </c>
      <c r="B49" s="43">
        <f>'[4]Septembris'!$G$89</f>
        <v>5630715.2700000405</v>
      </c>
      <c r="C49" s="44">
        <f>'[6]Septembris'!$D$107</f>
        <v>236088</v>
      </c>
      <c r="D49" s="44">
        <f t="shared" si="1"/>
        <v>5866803.2700000405</v>
      </c>
      <c r="E49" s="33">
        <f>D49-'[3]Augusts'!D49</f>
        <v>-2006885.8200000226</v>
      </c>
      <c r="F49" s="1244"/>
      <c r="G49" s="45" t="s">
        <v>578</v>
      </c>
      <c r="H49" s="44">
        <v>5631</v>
      </c>
      <c r="I49" s="44">
        <v>236</v>
      </c>
      <c r="J49" s="44">
        <v>5867</v>
      </c>
      <c r="K49" s="44">
        <v>-2007</v>
      </c>
    </row>
    <row r="50" spans="1:11" ht="12.75">
      <c r="A50" s="32" t="s">
        <v>579</v>
      </c>
      <c r="B50" s="39">
        <f>SUM(B51:B52)</f>
        <v>39864620</v>
      </c>
      <c r="C50" s="39">
        <f>SUM(C51:C52)</f>
        <v>-86793</v>
      </c>
      <c r="D50" s="39">
        <f t="shared" si="1"/>
        <v>39777827</v>
      </c>
      <c r="E50" s="33">
        <f>D50-'[3]Augusts'!D50</f>
        <v>-6251888</v>
      </c>
      <c r="F50" s="1244"/>
      <c r="G50" s="32" t="s">
        <v>579</v>
      </c>
      <c r="H50" s="39">
        <v>39865</v>
      </c>
      <c r="I50" s="39">
        <v>-87</v>
      </c>
      <c r="J50" s="39">
        <v>39778</v>
      </c>
      <c r="K50" s="39">
        <v>-6252</v>
      </c>
    </row>
    <row r="51" spans="1:11" ht="12.75">
      <c r="A51" s="47" t="s">
        <v>580</v>
      </c>
      <c r="B51" s="44">
        <f>'[4]Septembris'!$G$91</f>
        <v>45487052</v>
      </c>
      <c r="C51" s="44">
        <f>'[5]Septembris'!$G$97</f>
        <v>-86793</v>
      </c>
      <c r="D51" s="44">
        <f t="shared" si="1"/>
        <v>45400259</v>
      </c>
      <c r="E51" s="33">
        <f>D51-'[3]Augusts'!D51</f>
        <v>-629456</v>
      </c>
      <c r="F51" s="1244"/>
      <c r="G51" s="47" t="s">
        <v>580</v>
      </c>
      <c r="H51" s="44">
        <v>45487</v>
      </c>
      <c r="I51" s="44">
        <v>-87</v>
      </c>
      <c r="J51" s="44">
        <v>45400</v>
      </c>
      <c r="K51" s="44">
        <v>-629</v>
      </c>
    </row>
    <row r="52" spans="1:11" ht="12.75">
      <c r="A52" s="47" t="s">
        <v>581</v>
      </c>
      <c r="B52" s="44">
        <f>'[4]Septembris'!$G$92</f>
        <v>-5622432</v>
      </c>
      <c r="C52" s="44">
        <v>0</v>
      </c>
      <c r="D52" s="44">
        <f t="shared" si="1"/>
        <v>-5622432</v>
      </c>
      <c r="E52" s="33">
        <f>D52-'[3]Augusts'!D52</f>
        <v>-5622432</v>
      </c>
      <c r="F52" s="1244"/>
      <c r="G52" s="47" t="s">
        <v>581</v>
      </c>
      <c r="H52" s="44">
        <v>-5622</v>
      </c>
      <c r="I52" s="44">
        <v>0</v>
      </c>
      <c r="J52" s="44">
        <v>-5622</v>
      </c>
      <c r="K52" s="44">
        <v>-5622</v>
      </c>
    </row>
    <row r="53" spans="7:11" s="50" customFormat="1" ht="12.75">
      <c r="G53" s="12"/>
      <c r="H53" s="51"/>
      <c r="I53" s="52"/>
      <c r="J53" s="52"/>
      <c r="K53" s="53"/>
    </row>
    <row r="54" spans="7:11" s="50" customFormat="1" ht="12.75">
      <c r="G54" s="12"/>
      <c r="H54" s="51"/>
      <c r="I54" s="52"/>
      <c r="J54" s="52"/>
      <c r="K54" s="53"/>
    </row>
    <row r="55" spans="7:8" s="50" customFormat="1" ht="12.75">
      <c r="G55" s="25"/>
      <c r="H55" s="27"/>
    </row>
    <row r="56" spans="7:12" s="50" customFormat="1" ht="12.75">
      <c r="G56" s="1210" t="s">
        <v>582</v>
      </c>
      <c r="H56" s="1210"/>
      <c r="K56" s="1210" t="s">
        <v>583</v>
      </c>
      <c r="L56" s="1210"/>
    </row>
    <row r="57" spans="7:11" s="50" customFormat="1" ht="12.75">
      <c r="G57" s="25"/>
      <c r="H57" s="27"/>
      <c r="K57" s="27"/>
    </row>
    <row r="58" spans="7:8" s="50" customFormat="1" ht="12.75">
      <c r="G58" s="25"/>
      <c r="H58" s="27"/>
    </row>
    <row r="59" spans="1:99" s="57" customFormat="1" ht="12.75">
      <c r="A59" s="24"/>
      <c r="B59" s="24"/>
      <c r="C59" s="24"/>
      <c r="D59" s="24"/>
      <c r="E59" s="24"/>
      <c r="F59" s="24"/>
      <c r="G59" s="54" t="s">
        <v>584</v>
      </c>
      <c r="H59" s="24"/>
      <c r="I59" s="50"/>
      <c r="J59" s="50"/>
      <c r="K59" s="50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</row>
    <row r="60" spans="1:11" s="60" customFormat="1" ht="15.75">
      <c r="A60" s="30"/>
      <c r="B60" s="58"/>
      <c r="C60" s="58"/>
      <c r="D60" s="58"/>
      <c r="E60" s="59"/>
      <c r="F60" s="59"/>
      <c r="G60" s="30"/>
      <c r="H60" s="58"/>
      <c r="I60" s="58"/>
      <c r="J60" s="58"/>
      <c r="K60" s="59"/>
    </row>
    <row r="61" spans="3:9" ht="12.75">
      <c r="C61" s="59"/>
      <c r="I61" s="59"/>
    </row>
    <row r="62" spans="3:9" ht="12.75">
      <c r="C62" s="59"/>
      <c r="I62" s="59"/>
    </row>
  </sheetData>
  <mergeCells count="9">
    <mergeCell ref="G7:K7"/>
    <mergeCell ref="G8:K8"/>
    <mergeCell ref="G9:K9"/>
    <mergeCell ref="G56:H56"/>
    <mergeCell ref="K56:L56"/>
    <mergeCell ref="G1:K1"/>
    <mergeCell ref="G2:K2"/>
    <mergeCell ref="G4:K4"/>
    <mergeCell ref="G6:K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3"/>
  <headerFooter alignWithMargins="0">
    <oddFooter>&amp;C&amp;8&amp;P&amp;R&amp;9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100" customWidth="1"/>
    <col min="4" max="4" width="16.7109375" style="0" customWidth="1"/>
  </cols>
  <sheetData>
    <row r="1" spans="1:55" ht="12.75">
      <c r="A1" s="1203" t="s">
        <v>528</v>
      </c>
      <c r="B1" s="1203"/>
      <c r="C1" s="1203"/>
      <c r="D1" s="1203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246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13" t="s">
        <v>1487</v>
      </c>
      <c r="B7" s="1213"/>
      <c r="C7" s="1213"/>
      <c r="D7" s="1213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8" t="s">
        <v>836</v>
      </c>
      <c r="B8" s="1208"/>
      <c r="C8" s="1208"/>
      <c r="D8" s="1208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8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535</v>
      </c>
      <c r="B10" s="24"/>
      <c r="C10" s="375"/>
      <c r="D10" s="21" t="s">
        <v>536</v>
      </c>
      <c r="G10" s="20"/>
      <c r="H10" s="21"/>
      <c r="I10" s="21"/>
      <c r="J10" s="22"/>
      <c r="K10" s="20"/>
      <c r="N10" s="5"/>
      <c r="O10" s="61"/>
    </row>
    <row r="11" spans="1:22" s="278" customFormat="1" ht="14.25" customHeight="1">
      <c r="A11" s="600"/>
      <c r="B11" s="601"/>
      <c r="C11" s="280"/>
      <c r="D11" s="575" t="s">
        <v>1488</v>
      </c>
      <c r="E11" s="285"/>
      <c r="F11" s="285"/>
      <c r="H11" s="369"/>
      <c r="I11" s="369"/>
      <c r="J11" s="369"/>
      <c r="K11" s="369"/>
      <c r="L11" s="369"/>
      <c r="M11" s="369"/>
      <c r="N11" s="369"/>
      <c r="O11" s="102"/>
      <c r="P11" s="602"/>
      <c r="Q11" s="602"/>
      <c r="R11" s="603"/>
      <c r="S11" s="326"/>
      <c r="T11" s="604"/>
      <c r="U11" s="369"/>
      <c r="V11" s="369"/>
    </row>
    <row r="12" spans="1:5" ht="12.75">
      <c r="A12" s="605"/>
      <c r="B12" s="287"/>
      <c r="C12" s="287"/>
      <c r="D12" s="248" t="s">
        <v>587</v>
      </c>
      <c r="E12" s="250"/>
    </row>
    <row r="13" spans="1:5" ht="38.25">
      <c r="A13" s="606" t="s">
        <v>1489</v>
      </c>
      <c r="B13" s="292" t="s">
        <v>538</v>
      </c>
      <c r="C13" s="329" t="s">
        <v>1490</v>
      </c>
      <c r="D13" s="292" t="s">
        <v>592</v>
      </c>
      <c r="E13" s="250"/>
    </row>
    <row r="14" spans="1:5" ht="12.75">
      <c r="A14" s="607">
        <v>1</v>
      </c>
      <c r="B14" s="608">
        <v>2</v>
      </c>
      <c r="C14" s="477">
        <v>3</v>
      </c>
      <c r="D14" s="477">
        <v>4</v>
      </c>
      <c r="E14" s="609"/>
    </row>
    <row r="15" spans="1:5" ht="18" customHeight="1">
      <c r="A15" s="610"/>
      <c r="B15" s="490" t="s">
        <v>1491</v>
      </c>
      <c r="C15" s="542">
        <v>3295658</v>
      </c>
      <c r="D15" s="542">
        <v>564635</v>
      </c>
      <c r="E15" s="250"/>
    </row>
    <row r="16" spans="1:5" ht="15" customHeight="1">
      <c r="A16" s="610"/>
      <c r="B16" s="328" t="s">
        <v>1492</v>
      </c>
      <c r="C16" s="543">
        <v>3124768</v>
      </c>
      <c r="D16" s="543">
        <v>564390</v>
      </c>
      <c r="E16" s="250"/>
    </row>
    <row r="17" spans="1:5" ht="15" customHeight="1">
      <c r="A17" s="610"/>
      <c r="B17" s="328" t="s">
        <v>1493</v>
      </c>
      <c r="C17" s="543">
        <v>170890</v>
      </c>
      <c r="D17" s="543">
        <v>245</v>
      </c>
      <c r="E17" s="250"/>
    </row>
    <row r="18" spans="1:5" ht="15" customHeight="1">
      <c r="A18" s="610"/>
      <c r="B18" s="490" t="s">
        <v>1494</v>
      </c>
      <c r="C18" s="294">
        <v>3509570.95</v>
      </c>
      <c r="D18" s="542">
        <v>311934.02</v>
      </c>
      <c r="E18" s="250"/>
    </row>
    <row r="19" spans="1:5" ht="15" customHeight="1">
      <c r="A19" s="610"/>
      <c r="B19" s="330" t="s">
        <v>1495</v>
      </c>
      <c r="C19" s="294">
        <v>2911085</v>
      </c>
      <c r="D19" s="542">
        <v>282901</v>
      </c>
      <c r="E19" s="250"/>
    </row>
    <row r="20" spans="1:5" ht="15" customHeight="1">
      <c r="A20" s="611">
        <v>1000</v>
      </c>
      <c r="B20" s="330" t="s">
        <v>1496</v>
      </c>
      <c r="C20" s="542">
        <v>2849748</v>
      </c>
      <c r="D20" s="542">
        <v>276932</v>
      </c>
      <c r="E20" s="250"/>
    </row>
    <row r="21" spans="1:5" ht="15" customHeight="1">
      <c r="A21" s="611">
        <v>1100</v>
      </c>
      <c r="B21" s="331" t="s">
        <v>1497</v>
      </c>
      <c r="C21" s="543">
        <v>359333</v>
      </c>
      <c r="D21" s="543">
        <v>11207</v>
      </c>
      <c r="E21" s="250"/>
    </row>
    <row r="22" spans="1:5" ht="15" customHeight="1">
      <c r="A22" s="611">
        <v>1200</v>
      </c>
      <c r="B22" s="206" t="s">
        <v>1498</v>
      </c>
      <c r="C22" s="264">
        <v>60746</v>
      </c>
      <c r="D22" s="543">
        <v>3047</v>
      </c>
      <c r="E22" s="250"/>
    </row>
    <row r="23" spans="1:5" ht="15" customHeight="1" hidden="1">
      <c r="A23" s="611"/>
      <c r="B23" s="612" t="s">
        <v>1499</v>
      </c>
      <c r="C23" s="264"/>
      <c r="D23" s="542">
        <v>0</v>
      </c>
      <c r="E23" s="250"/>
    </row>
    <row r="24" spans="1:5" ht="38.25">
      <c r="A24" s="611" t="s">
        <v>92</v>
      </c>
      <c r="B24" s="613" t="s">
        <v>1500</v>
      </c>
      <c r="C24" s="264">
        <v>2054860</v>
      </c>
      <c r="D24" s="543">
        <v>209168</v>
      </c>
      <c r="E24" s="250"/>
    </row>
    <row r="25" spans="1:5" ht="36">
      <c r="A25" s="611" t="s">
        <v>94</v>
      </c>
      <c r="B25" s="614" t="s">
        <v>1059</v>
      </c>
      <c r="C25" s="264">
        <v>374809</v>
      </c>
      <c r="D25" s="543">
        <v>53510</v>
      </c>
      <c r="E25" s="250"/>
    </row>
    <row r="26" spans="1:5" ht="15" customHeight="1">
      <c r="A26" s="611">
        <v>3000</v>
      </c>
      <c r="B26" s="382" t="s">
        <v>3</v>
      </c>
      <c r="C26" s="542">
        <v>61337</v>
      </c>
      <c r="D26" s="542">
        <v>5969</v>
      </c>
      <c r="E26" s="250"/>
    </row>
    <row r="27" spans="1:5" ht="15" customHeight="1" hidden="1">
      <c r="A27" s="611">
        <v>3100</v>
      </c>
      <c r="B27" s="331" t="s">
        <v>1501</v>
      </c>
      <c r="C27" s="264">
        <v>0</v>
      </c>
      <c r="D27" s="542">
        <v>0</v>
      </c>
      <c r="E27" s="250"/>
    </row>
    <row r="28" spans="1:5" ht="15" customHeight="1">
      <c r="A28" s="611">
        <v>3400</v>
      </c>
      <c r="B28" s="328" t="s">
        <v>1502</v>
      </c>
      <c r="C28" s="264">
        <v>4160</v>
      </c>
      <c r="D28" s="543">
        <v>528</v>
      </c>
      <c r="E28" s="250"/>
    </row>
    <row r="29" spans="1:5" ht="15" customHeight="1">
      <c r="A29" s="611">
        <v>3500</v>
      </c>
      <c r="B29" s="328" t="s">
        <v>1503</v>
      </c>
      <c r="C29" s="264">
        <v>35477</v>
      </c>
      <c r="D29" s="543">
        <v>5441</v>
      </c>
      <c r="E29" s="250"/>
    </row>
    <row r="30" spans="1:5" ht="15" customHeight="1">
      <c r="A30" s="611">
        <v>3600</v>
      </c>
      <c r="B30" s="328" t="s">
        <v>1504</v>
      </c>
      <c r="C30" s="264">
        <v>5856</v>
      </c>
      <c r="D30" s="543">
        <v>0</v>
      </c>
      <c r="E30" s="250"/>
    </row>
    <row r="31" spans="1:5" ht="15" customHeight="1" hidden="1">
      <c r="A31" s="611">
        <v>3900</v>
      </c>
      <c r="B31" s="328" t="s">
        <v>1505</v>
      </c>
      <c r="C31" s="264">
        <v>0</v>
      </c>
      <c r="D31" s="543">
        <v>0</v>
      </c>
      <c r="E31" s="250"/>
    </row>
    <row r="32" spans="1:5" ht="15" customHeight="1">
      <c r="A32" s="611">
        <v>3900</v>
      </c>
      <c r="B32" s="328" t="s">
        <v>24</v>
      </c>
      <c r="C32" s="264">
        <v>15844</v>
      </c>
      <c r="D32" s="543">
        <v>0</v>
      </c>
      <c r="E32" s="250"/>
    </row>
    <row r="33" spans="1:5" ht="15" customHeight="1">
      <c r="A33" s="611"/>
      <c r="B33" s="490" t="s">
        <v>1506</v>
      </c>
      <c r="C33" s="294">
        <v>598485.95</v>
      </c>
      <c r="D33" s="542">
        <v>29033.02</v>
      </c>
      <c r="E33" s="250"/>
    </row>
    <row r="34" spans="1:5" ht="24">
      <c r="A34" s="611" t="s">
        <v>1507</v>
      </c>
      <c r="B34" s="328" t="s">
        <v>1508</v>
      </c>
      <c r="C34" s="543">
        <v>598485.95</v>
      </c>
      <c r="D34" s="543">
        <v>29033.02</v>
      </c>
      <c r="E34" s="250"/>
    </row>
    <row r="35" spans="1:5" ht="15" customHeight="1">
      <c r="A35" s="610"/>
      <c r="B35" s="490" t="s">
        <v>105</v>
      </c>
      <c r="C35" s="294">
        <v>-213912.95</v>
      </c>
      <c r="D35" s="542">
        <v>252700.98</v>
      </c>
      <c r="E35" s="250"/>
    </row>
    <row r="36" spans="1:5" ht="15" customHeight="1" hidden="1">
      <c r="A36" s="610"/>
      <c r="B36" s="490" t="s">
        <v>40</v>
      </c>
      <c r="C36" s="294"/>
      <c r="D36" s="542">
        <v>0</v>
      </c>
      <c r="E36" s="250"/>
    </row>
    <row r="37" spans="1:5" ht="25.5">
      <c r="A37" s="610"/>
      <c r="B37" s="266" t="s">
        <v>1509</v>
      </c>
      <c r="C37" s="264">
        <v>213912.95</v>
      </c>
      <c r="D37" s="543">
        <v>-252700.98</v>
      </c>
      <c r="E37" s="250"/>
    </row>
    <row r="38" spans="1:5" ht="12.75">
      <c r="A38" s="615"/>
      <c r="B38" s="616"/>
      <c r="C38" s="311"/>
      <c r="D38" s="617"/>
      <c r="E38" s="250"/>
    </row>
    <row r="39" spans="2:5" ht="12.75">
      <c r="B39" s="618" t="s">
        <v>1512</v>
      </c>
      <c r="C39" s="619"/>
      <c r="D39" s="620"/>
      <c r="E39" s="250"/>
    </row>
    <row r="40" spans="1:5" ht="12.75">
      <c r="A40" s="621"/>
      <c r="B40" s="622" t="s">
        <v>1510</v>
      </c>
      <c r="C40" s="619"/>
      <c r="D40" s="619"/>
      <c r="E40" s="250"/>
    </row>
    <row r="41" spans="1:5" ht="12.75">
      <c r="A41" s="621"/>
      <c r="B41" s="623"/>
      <c r="C41" s="619"/>
      <c r="D41" s="619"/>
      <c r="E41" s="250"/>
    </row>
    <row r="42" spans="1:5" ht="12.75">
      <c r="A42" s="621"/>
      <c r="B42" s="623"/>
      <c r="C42" s="619"/>
      <c r="D42" s="619"/>
      <c r="E42" s="250"/>
    </row>
    <row r="43" spans="1:5" ht="12.75">
      <c r="A43" s="621"/>
      <c r="B43" s="623"/>
      <c r="C43" s="619"/>
      <c r="D43" s="619"/>
      <c r="E43" s="250"/>
    </row>
    <row r="44" spans="1:9" s="100" customFormat="1" ht="12.75">
      <c r="A44" s="99" t="s">
        <v>1511</v>
      </c>
      <c r="B44" s="250"/>
      <c r="C44" s="248"/>
      <c r="D44" s="248" t="s">
        <v>583</v>
      </c>
      <c r="E44" s="270"/>
      <c r="F44" s="248"/>
      <c r="G44" s="248"/>
      <c r="I44" s="271"/>
    </row>
    <row r="45" spans="1:8" s="100" customFormat="1" ht="12.75">
      <c r="A45" s="99"/>
      <c r="B45" s="272"/>
      <c r="C45" s="248"/>
      <c r="D45" s="273"/>
      <c r="E45" s="270"/>
      <c r="F45" s="248"/>
      <c r="G45" s="248"/>
      <c r="H45" s="273"/>
    </row>
    <row r="46" spans="1:5" ht="15.75">
      <c r="A46" s="287"/>
      <c r="B46" s="250"/>
      <c r="C46" s="365"/>
      <c r="D46" s="248"/>
      <c r="E46" s="15"/>
    </row>
    <row r="47" spans="1:5" ht="15.75">
      <c r="A47" s="287"/>
      <c r="B47" s="250"/>
      <c r="C47" s="365"/>
      <c r="D47" s="248"/>
      <c r="E47" s="15"/>
    </row>
    <row r="48" spans="1:5" ht="12.75">
      <c r="A48" s="287"/>
      <c r="B48" s="250"/>
      <c r="C48" s="365"/>
      <c r="D48" s="248"/>
      <c r="E48" s="250"/>
    </row>
    <row r="49" spans="1:5" ht="12.75">
      <c r="A49" s="287"/>
      <c r="B49" s="250"/>
      <c r="C49" s="365"/>
      <c r="D49" s="248"/>
      <c r="E49" s="250"/>
    </row>
    <row r="50" spans="1:5" ht="12.75" customHeight="1">
      <c r="A50" s="715"/>
      <c r="B50" s="716"/>
      <c r="C50" s="625"/>
      <c r="D50" s="625"/>
      <c r="E50" s="250"/>
    </row>
    <row r="51" spans="1:5" ht="12.75" customHeight="1">
      <c r="A51" s="717" t="s">
        <v>942</v>
      </c>
      <c r="B51" s="655"/>
      <c r="C51" s="625"/>
      <c r="D51" s="625"/>
      <c r="E51" s="626"/>
    </row>
    <row r="52" spans="1:5" ht="12.75">
      <c r="A52" s="600"/>
      <c r="B52" s="627"/>
      <c r="C52" s="628"/>
      <c r="D52" s="348"/>
      <c r="E52" s="625"/>
    </row>
    <row r="53" spans="1:5" ht="12.75">
      <c r="A53" s="600"/>
      <c r="B53" s="627"/>
      <c r="C53" s="628"/>
      <c r="D53" s="348"/>
      <c r="E53" s="250"/>
    </row>
    <row r="54" spans="1:5" ht="12.75">
      <c r="A54" s="600"/>
      <c r="B54" s="287"/>
      <c r="C54" s="629"/>
      <c r="D54" s="574"/>
      <c r="E54" s="250"/>
    </row>
    <row r="55" spans="1:5" ht="12.75">
      <c r="A55" s="600"/>
      <c r="B55" s="287"/>
      <c r="C55" s="630"/>
      <c r="D55" s="630"/>
      <c r="E55" s="250"/>
    </row>
  </sheetData>
  <mergeCells count="9">
    <mergeCell ref="A1:D1"/>
    <mergeCell ref="A2:D2"/>
    <mergeCell ref="A4:D4"/>
    <mergeCell ref="A6:D6"/>
    <mergeCell ref="A50:B50"/>
    <mergeCell ref="A51:B51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I21" sqref="I21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203" t="s">
        <v>528</v>
      </c>
      <c r="B1" s="1203"/>
      <c r="C1" s="1203"/>
      <c r="D1" s="1203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631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205" t="s">
        <v>530</v>
      </c>
      <c r="B4" s="1205"/>
      <c r="C4" s="1205"/>
      <c r="D4" s="1205"/>
      <c r="E4" s="63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1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13" t="s">
        <v>1513</v>
      </c>
      <c r="B7" s="1213"/>
      <c r="C7" s="1213"/>
      <c r="D7" s="1213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565" t="s">
        <v>836</v>
      </c>
      <c r="B8" s="565"/>
      <c r="C8" s="565"/>
      <c r="D8" s="565"/>
      <c r="E8" s="285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272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535</v>
      </c>
      <c r="B10" s="24"/>
      <c r="D10" s="21" t="s">
        <v>536</v>
      </c>
      <c r="G10" s="20"/>
      <c r="H10" s="21"/>
      <c r="I10" s="21"/>
      <c r="J10" s="22"/>
      <c r="K10" s="20"/>
      <c r="N10" s="5"/>
      <c r="O10" s="61"/>
    </row>
    <row r="11" spans="1:22" s="278" customFormat="1" ht="14.25" customHeight="1">
      <c r="A11" s="600"/>
      <c r="B11" s="601"/>
      <c r="C11" s="280"/>
      <c r="D11" s="575" t="s">
        <v>1514</v>
      </c>
      <c r="E11"/>
      <c r="F11" s="285"/>
      <c r="H11" s="369"/>
      <c r="I11" s="369"/>
      <c r="J11" s="369"/>
      <c r="K11" s="369"/>
      <c r="L11" s="369"/>
      <c r="M11" s="369"/>
      <c r="N11" s="369"/>
      <c r="O11" s="102"/>
      <c r="P11" s="602"/>
      <c r="Q11" s="602"/>
      <c r="R11" s="603"/>
      <c r="S11" s="326"/>
      <c r="T11" s="604"/>
      <c r="U11" s="369"/>
      <c r="V11" s="369"/>
    </row>
    <row r="12" spans="1:5" ht="7.5" customHeight="1">
      <c r="A12" s="250"/>
      <c r="B12" s="250"/>
      <c r="C12" s="250"/>
      <c r="D12" s="250"/>
      <c r="E12" s="250"/>
    </row>
    <row r="13" spans="1:5" ht="12.75">
      <c r="A13" s="250"/>
      <c r="B13" s="250"/>
      <c r="C13" s="250"/>
      <c r="D13" s="273" t="s">
        <v>587</v>
      </c>
      <c r="E13" s="250"/>
    </row>
    <row r="14" spans="1:4" ht="37.5" customHeight="1">
      <c r="A14" s="292" t="s">
        <v>84</v>
      </c>
      <c r="B14" s="633" t="s">
        <v>538</v>
      </c>
      <c r="C14" s="292" t="s">
        <v>590</v>
      </c>
      <c r="D14" s="292" t="s">
        <v>592</v>
      </c>
    </row>
    <row r="15" spans="1:4" ht="10.5" customHeight="1">
      <c r="A15" s="634">
        <v>1</v>
      </c>
      <c r="B15" s="634">
        <v>2</v>
      </c>
      <c r="C15" s="475">
        <v>3</v>
      </c>
      <c r="D15" s="475">
        <v>4</v>
      </c>
    </row>
    <row r="16" spans="1:4" ht="18.75" customHeight="1">
      <c r="A16" s="322"/>
      <c r="B16" s="490" t="s">
        <v>960</v>
      </c>
      <c r="C16" s="258">
        <v>3509571</v>
      </c>
      <c r="D16" s="258">
        <v>311934</v>
      </c>
    </row>
    <row r="17" spans="1:4" ht="18" customHeight="1">
      <c r="A17" s="635" t="s">
        <v>50</v>
      </c>
      <c r="B17" s="328" t="s">
        <v>51</v>
      </c>
      <c r="C17" s="263">
        <v>497981</v>
      </c>
      <c r="D17" s="263">
        <v>68443</v>
      </c>
    </row>
    <row r="18" spans="1:4" ht="18" customHeight="1">
      <c r="A18" s="636" t="s">
        <v>52</v>
      </c>
      <c r="B18" s="328" t="s">
        <v>53</v>
      </c>
      <c r="C18" s="263">
        <v>0</v>
      </c>
      <c r="D18" s="263">
        <v>0</v>
      </c>
    </row>
    <row r="19" spans="1:4" ht="18" customHeight="1">
      <c r="A19" s="635" t="s">
        <v>54</v>
      </c>
      <c r="B19" s="328" t="s">
        <v>55</v>
      </c>
      <c r="C19" s="263">
        <v>66565</v>
      </c>
      <c r="D19" s="263">
        <v>13518</v>
      </c>
    </row>
    <row r="20" spans="1:4" ht="18" customHeight="1">
      <c r="A20" s="635" t="s">
        <v>56</v>
      </c>
      <c r="B20" s="328" t="s">
        <v>1517</v>
      </c>
      <c r="C20" s="263">
        <v>1656223</v>
      </c>
      <c r="D20" s="263">
        <v>95741</v>
      </c>
    </row>
    <row r="21" spans="1:4" ht="18" customHeight="1">
      <c r="A21" s="635" t="s">
        <v>58</v>
      </c>
      <c r="B21" s="328" t="s">
        <v>59</v>
      </c>
      <c r="C21" s="263">
        <v>154440</v>
      </c>
      <c r="D21" s="263">
        <v>28615</v>
      </c>
    </row>
    <row r="22" spans="1:4" ht="18" customHeight="1">
      <c r="A22" s="635" t="s">
        <v>60</v>
      </c>
      <c r="B22" s="328" t="s">
        <v>61</v>
      </c>
      <c r="C22" s="263">
        <v>31057</v>
      </c>
      <c r="D22" s="263">
        <v>2653</v>
      </c>
    </row>
    <row r="23" spans="1:4" ht="38.25">
      <c r="A23" s="635" t="s">
        <v>62</v>
      </c>
      <c r="B23" s="637" t="s">
        <v>1515</v>
      </c>
      <c r="C23" s="263">
        <v>177084</v>
      </c>
      <c r="D23" s="263">
        <v>31655</v>
      </c>
    </row>
    <row r="24" spans="1:4" ht="18" customHeight="1">
      <c r="A24" s="635" t="s">
        <v>64</v>
      </c>
      <c r="B24" s="328" t="s">
        <v>1518</v>
      </c>
      <c r="C24" s="263">
        <v>717627</v>
      </c>
      <c r="D24" s="263">
        <v>45764</v>
      </c>
    </row>
    <row r="25" spans="1:4" ht="18" customHeight="1">
      <c r="A25" s="635" t="s">
        <v>66</v>
      </c>
      <c r="B25" s="328" t="s">
        <v>67</v>
      </c>
      <c r="C25" s="263">
        <v>0</v>
      </c>
      <c r="D25" s="263">
        <v>0</v>
      </c>
    </row>
    <row r="26" spans="1:4" ht="29.25" customHeight="1">
      <c r="A26" s="635" t="s">
        <v>68</v>
      </c>
      <c r="B26" s="328" t="s">
        <v>69</v>
      </c>
      <c r="C26" s="263">
        <v>47397</v>
      </c>
      <c r="D26" s="263">
        <v>1659</v>
      </c>
    </row>
    <row r="27" spans="1:4" ht="26.25" customHeight="1">
      <c r="A27" s="635" t="s">
        <v>70</v>
      </c>
      <c r="B27" s="637" t="s">
        <v>71</v>
      </c>
      <c r="C27" s="263">
        <v>0</v>
      </c>
      <c r="D27" s="263">
        <v>0</v>
      </c>
    </row>
    <row r="28" spans="1:4" ht="18" customHeight="1">
      <c r="A28" s="635" t="s">
        <v>72</v>
      </c>
      <c r="B28" s="328" t="s">
        <v>73</v>
      </c>
      <c r="C28" s="263">
        <v>0</v>
      </c>
      <c r="D28" s="263">
        <v>0</v>
      </c>
    </row>
    <row r="29" spans="1:4" ht="18" customHeight="1">
      <c r="A29" s="635" t="s">
        <v>74</v>
      </c>
      <c r="B29" s="328" t="s">
        <v>75</v>
      </c>
      <c r="C29" s="263">
        <v>161197</v>
      </c>
      <c r="D29" s="263">
        <v>23886</v>
      </c>
    </row>
    <row r="30" spans="1:5" ht="27" customHeight="1">
      <c r="A30" s="635" t="s">
        <v>76</v>
      </c>
      <c r="B30" s="328" t="s">
        <v>77</v>
      </c>
      <c r="C30" s="263">
        <v>0</v>
      </c>
      <c r="D30" s="263">
        <v>0</v>
      </c>
      <c r="E30" s="638"/>
    </row>
    <row r="31" spans="1:5" ht="12.75">
      <c r="A31" s="250"/>
      <c r="B31" s="250"/>
      <c r="C31" s="639"/>
      <c r="D31" s="639"/>
      <c r="E31" s="640"/>
    </row>
    <row r="32" spans="1:5" ht="12.75">
      <c r="A32" s="596" t="s">
        <v>1519</v>
      </c>
      <c r="B32" s="564"/>
      <c r="C32" s="564"/>
      <c r="D32" s="564"/>
      <c r="E32" s="641"/>
    </row>
    <row r="33" spans="1:5" ht="12.75">
      <c r="A33" s="642" t="s">
        <v>1516</v>
      </c>
      <c r="B33" s="361"/>
      <c r="C33" s="361"/>
      <c r="D33" s="643"/>
      <c r="E33" s="639"/>
    </row>
    <row r="34" spans="1:5" ht="12.75">
      <c r="A34" s="596" t="s">
        <v>1520</v>
      </c>
      <c r="B34" s="564"/>
      <c r="C34" s="564"/>
      <c r="D34" s="564"/>
      <c r="E34" s="641"/>
    </row>
    <row r="35" spans="1:5" ht="12.75">
      <c r="A35" s="250"/>
      <c r="B35" s="250"/>
      <c r="C35" s="250"/>
      <c r="D35" s="639"/>
      <c r="E35" s="639"/>
    </row>
    <row r="36" spans="1:5" ht="12.75">
      <c r="A36" s="644"/>
      <c r="B36" s="250"/>
      <c r="C36" s="250"/>
      <c r="D36" s="639"/>
      <c r="E36" s="639"/>
    </row>
    <row r="37" spans="1:9" s="100" customFormat="1" ht="12.75">
      <c r="A37" s="99" t="s">
        <v>1511</v>
      </c>
      <c r="B37" s="250"/>
      <c r="C37" s="248"/>
      <c r="D37" s="248" t="s">
        <v>583</v>
      </c>
      <c r="E37" s="270"/>
      <c r="F37" s="248"/>
      <c r="G37" s="248"/>
      <c r="I37" s="271"/>
    </row>
    <row r="38" spans="1:8" s="100" customFormat="1" ht="12.75">
      <c r="A38" s="99"/>
      <c r="B38" s="272"/>
      <c r="C38" s="248"/>
      <c r="D38" s="273"/>
      <c r="E38" s="270"/>
      <c r="F38" s="248"/>
      <c r="G38" s="248"/>
      <c r="H38" s="273"/>
    </row>
    <row r="39" spans="1:5" ht="12.75">
      <c r="A39" s="287"/>
      <c r="B39" s="250"/>
      <c r="C39" s="365"/>
      <c r="D39" s="248"/>
      <c r="E39" s="250"/>
    </row>
    <row r="40" spans="1:5" ht="12.75">
      <c r="A40" s="287"/>
      <c r="B40" s="250"/>
      <c r="C40" s="365"/>
      <c r="D40" s="248"/>
      <c r="E40" s="250"/>
    </row>
    <row r="41" spans="1:5" ht="12.75">
      <c r="A41" s="250"/>
      <c r="B41" s="250"/>
      <c r="C41" s="639"/>
      <c r="D41" s="639"/>
      <c r="E41" s="640"/>
    </row>
    <row r="42" spans="1:5" ht="12.75">
      <c r="A42" s="563" t="s">
        <v>942</v>
      </c>
      <c r="B42" s="639"/>
      <c r="C42" s="639"/>
      <c r="D42" s="640"/>
      <c r="E42" s="250"/>
    </row>
    <row r="43" spans="1:5" ht="12.75">
      <c r="A43" s="563"/>
      <c r="B43" s="639"/>
      <c r="C43" s="639"/>
      <c r="D43" s="640"/>
      <c r="E43" s="250"/>
    </row>
    <row r="44" spans="1:5" ht="12.75">
      <c r="A44" s="287"/>
      <c r="B44" s="250"/>
      <c r="C44" s="365"/>
      <c r="D44" s="365"/>
      <c r="E44" s="365"/>
    </row>
    <row r="45" spans="1:5" ht="12.75">
      <c r="A45" s="567"/>
      <c r="B45" s="567"/>
      <c r="C45" s="365"/>
      <c r="D45" s="365"/>
      <c r="E45" s="250"/>
    </row>
    <row r="46" spans="1:5" ht="12.75">
      <c r="A46" s="567"/>
      <c r="B46" s="567"/>
      <c r="C46" s="365"/>
      <c r="D46" s="365"/>
      <c r="E46" s="250"/>
    </row>
    <row r="47" spans="1:5" ht="12.75">
      <c r="A47" s="287"/>
      <c r="B47" s="250"/>
      <c r="C47" s="365"/>
      <c r="D47" s="365"/>
      <c r="E47" s="250"/>
    </row>
    <row r="48" spans="1:5" ht="15.75">
      <c r="A48" s="250"/>
      <c r="B48" s="272"/>
      <c r="C48" s="365"/>
      <c r="D48" s="645"/>
      <c r="E48" s="250"/>
    </row>
    <row r="49" spans="1:5" ht="12.75">
      <c r="A49" s="250"/>
      <c r="B49" s="250"/>
      <c r="C49" s="365"/>
      <c r="D49" s="365"/>
      <c r="E49" s="646"/>
    </row>
    <row r="50" spans="1:5" ht="12.75">
      <c r="A50" s="250"/>
      <c r="B50" s="250"/>
      <c r="C50" s="365"/>
      <c r="D50" s="365"/>
      <c r="E50" s="646"/>
    </row>
    <row r="51" spans="1:5" ht="12.75">
      <c r="A51" s="250"/>
      <c r="B51" s="250"/>
      <c r="C51" s="365"/>
      <c r="D51" s="365"/>
      <c r="E51" s="646"/>
    </row>
    <row r="52" spans="1:5" ht="12.75">
      <c r="A52" s="250"/>
      <c r="B52" s="250"/>
      <c r="C52" s="365"/>
      <c r="D52" s="365"/>
      <c r="E52" s="646"/>
    </row>
    <row r="53" spans="1:5" ht="12.75">
      <c r="A53" s="567"/>
      <c r="B53" s="567"/>
      <c r="C53" s="365"/>
      <c r="D53" s="365"/>
      <c r="E53" s="646"/>
    </row>
    <row r="54" spans="1:5" ht="12.75">
      <c r="A54" s="567"/>
      <c r="B54" s="567"/>
      <c r="C54" s="567"/>
      <c r="D54" s="567"/>
      <c r="E54" s="567"/>
    </row>
    <row r="55" spans="1:5" ht="12.75">
      <c r="A55" s="567"/>
      <c r="B55" s="567"/>
      <c r="C55" s="567"/>
      <c r="D55" s="567"/>
      <c r="E55" s="567"/>
    </row>
    <row r="56" spans="1:5" ht="12.75">
      <c r="A56" s="250"/>
      <c r="B56" s="250"/>
      <c r="C56" s="365"/>
      <c r="D56" s="365"/>
      <c r="E56" s="646"/>
    </row>
  </sheetData>
  <mergeCells count="9">
    <mergeCell ref="A34:D34"/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0"/>
  <sheetViews>
    <sheetView workbookViewId="0" topLeftCell="A1">
      <selection activeCell="C28" sqref="C28"/>
    </sheetView>
  </sheetViews>
  <sheetFormatPr defaultColWidth="9.140625" defaultRowHeight="17.25" customHeight="1"/>
  <cols>
    <col min="1" max="1" width="48.28125" style="114" customWidth="1"/>
    <col min="2" max="2" width="11.140625" style="186" bestFit="1" customWidth="1"/>
    <col min="3" max="3" width="10.7109375" style="186" bestFit="1" customWidth="1"/>
    <col min="4" max="4" width="10.7109375" style="187" customWidth="1"/>
    <col min="5" max="5" width="10.8515625" style="186" bestFit="1" customWidth="1"/>
    <col min="6" max="16384" width="9.140625" style="118" customWidth="1"/>
  </cols>
  <sheetData>
    <row r="1" spans="1:55" ht="12.75">
      <c r="A1" s="1203" t="s">
        <v>528</v>
      </c>
      <c r="B1" s="1203"/>
      <c r="C1" s="1203"/>
      <c r="D1" s="1203"/>
      <c r="E1" s="1203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105"/>
      <c r="C3" s="106"/>
      <c r="D3" s="107"/>
      <c r="E3" s="108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49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09"/>
      <c r="C5" s="109"/>
      <c r="D5" s="110"/>
      <c r="E5" s="109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206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207" t="s">
        <v>682</v>
      </c>
      <c r="B7" s="1207"/>
      <c r="C7" s="1207"/>
      <c r="D7" s="1207"/>
      <c r="E7" s="1207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8" t="s">
        <v>683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535</v>
      </c>
      <c r="B10" s="111"/>
      <c r="C10" s="112"/>
      <c r="D10" s="113"/>
      <c r="E10" s="21" t="s">
        <v>536</v>
      </c>
      <c r="F10" s="24"/>
      <c r="G10" s="20"/>
      <c r="H10" s="21"/>
      <c r="I10" s="21"/>
      <c r="J10" s="22"/>
      <c r="K10" s="20"/>
      <c r="N10" s="5"/>
      <c r="O10" s="61"/>
    </row>
    <row r="11" spans="2:5" ht="17.25" customHeight="1">
      <c r="B11" s="115"/>
      <c r="C11" s="115"/>
      <c r="D11" s="116"/>
      <c r="E11" s="117" t="s">
        <v>684</v>
      </c>
    </row>
    <row r="12" spans="1:5" ht="17.25" customHeight="1">
      <c r="A12" s="119"/>
      <c r="B12" s="120"/>
      <c r="C12" s="121"/>
      <c r="D12" s="122"/>
      <c r="E12" s="126" t="s">
        <v>587</v>
      </c>
    </row>
    <row r="13" spans="1:5" ht="48">
      <c r="A13" s="66" t="s">
        <v>538</v>
      </c>
      <c r="B13" s="127" t="s">
        <v>685</v>
      </c>
      <c r="C13" s="127" t="s">
        <v>590</v>
      </c>
      <c r="D13" s="128" t="s">
        <v>686</v>
      </c>
      <c r="E13" s="127" t="s">
        <v>592</v>
      </c>
    </row>
    <row r="14" spans="1:5" s="132" customFormat="1" ht="11.25">
      <c r="A14" s="129">
        <v>1</v>
      </c>
      <c r="B14" s="130">
        <v>2</v>
      </c>
      <c r="C14" s="130">
        <v>3</v>
      </c>
      <c r="D14" s="131">
        <v>4</v>
      </c>
      <c r="E14" s="130">
        <v>5</v>
      </c>
    </row>
    <row r="15" spans="1:5" ht="17.25" customHeight="1">
      <c r="A15" s="96" t="s">
        <v>687</v>
      </c>
      <c r="B15" s="133">
        <v>901028507</v>
      </c>
      <c r="C15" s="133">
        <v>710358472</v>
      </c>
      <c r="D15" s="134">
        <v>78.83862347098858</v>
      </c>
      <c r="E15" s="133">
        <v>79323990</v>
      </c>
    </row>
    <row r="16" spans="1:5" ht="17.25" customHeight="1">
      <c r="A16" s="135" t="s">
        <v>688</v>
      </c>
      <c r="B16" s="133">
        <v>977836765</v>
      </c>
      <c r="C16" s="133">
        <v>760687452</v>
      </c>
      <c r="D16" s="134">
        <v>77.79288724125647</v>
      </c>
      <c r="E16" s="133">
        <v>77611216</v>
      </c>
    </row>
    <row r="17" spans="1:5" ht="12.75">
      <c r="A17" s="136" t="s">
        <v>689</v>
      </c>
      <c r="B17" s="137">
        <v>508201893</v>
      </c>
      <c r="C17" s="137">
        <v>403072770</v>
      </c>
      <c r="D17" s="138">
        <v>79.31351212027067</v>
      </c>
      <c r="E17" s="137">
        <v>45222105</v>
      </c>
    </row>
    <row r="18" spans="1:5" ht="12.75">
      <c r="A18" s="136" t="s">
        <v>690</v>
      </c>
      <c r="B18" s="137">
        <v>39911484</v>
      </c>
      <c r="C18" s="137">
        <v>34297600</v>
      </c>
      <c r="D18" s="138">
        <v>85.9341637108758</v>
      </c>
      <c r="E18" s="137">
        <v>4450233</v>
      </c>
    </row>
    <row r="19" spans="1:5" ht="12.75">
      <c r="A19" s="136" t="s">
        <v>691</v>
      </c>
      <c r="B19" s="137">
        <v>52503983</v>
      </c>
      <c r="C19" s="137">
        <v>41450679</v>
      </c>
      <c r="D19" s="138">
        <v>78.94768478802837</v>
      </c>
      <c r="E19" s="137">
        <v>5022796</v>
      </c>
    </row>
    <row r="20" spans="1:5" ht="12.75">
      <c r="A20" s="136" t="s">
        <v>692</v>
      </c>
      <c r="B20" s="137">
        <v>7893512</v>
      </c>
      <c r="C20" s="137">
        <v>5294744</v>
      </c>
      <c r="D20" s="138">
        <v>67.07716413175783</v>
      </c>
      <c r="E20" s="137">
        <v>1279985</v>
      </c>
    </row>
    <row r="21" spans="1:5" ht="12.75">
      <c r="A21" s="136" t="s">
        <v>693</v>
      </c>
      <c r="B21" s="137">
        <v>369325893</v>
      </c>
      <c r="C21" s="137">
        <v>276571659</v>
      </c>
      <c r="D21" s="138">
        <v>74.88553178696301</v>
      </c>
      <c r="E21" s="137">
        <v>21636097</v>
      </c>
    </row>
    <row r="22" spans="1:5" ht="21" customHeight="1">
      <c r="A22" s="139" t="s">
        <v>694</v>
      </c>
      <c r="B22" s="140">
        <v>83862253</v>
      </c>
      <c r="C22" s="140">
        <v>63402075</v>
      </c>
      <c r="D22" s="141">
        <v>75.6026373391137</v>
      </c>
      <c r="E22" s="137">
        <v>4296022</v>
      </c>
    </row>
    <row r="23" spans="1:7" ht="25.5" customHeight="1">
      <c r="A23" s="139" t="s">
        <v>695</v>
      </c>
      <c r="B23" s="142">
        <v>48892422</v>
      </c>
      <c r="C23" s="142">
        <v>37211517</v>
      </c>
      <c r="D23" s="143">
        <v>76.10896633429205</v>
      </c>
      <c r="E23" s="137">
        <v>4194512</v>
      </c>
      <c r="F23" s="144"/>
      <c r="G23" s="144"/>
    </row>
    <row r="24" spans="1:5" ht="12.75">
      <c r="A24" s="96" t="s">
        <v>696</v>
      </c>
      <c r="B24" s="133">
        <v>845082090</v>
      </c>
      <c r="C24" s="133">
        <v>660073860</v>
      </c>
      <c r="D24" s="134">
        <v>78.10766170656865</v>
      </c>
      <c r="E24" s="133">
        <v>69120682</v>
      </c>
    </row>
    <row r="25" spans="1:5" ht="14.25" customHeight="1">
      <c r="A25" s="83" t="s">
        <v>697</v>
      </c>
      <c r="B25" s="133">
        <v>77977562</v>
      </c>
      <c r="C25" s="133">
        <v>72358500</v>
      </c>
      <c r="D25" s="134">
        <v>92.7940014333867</v>
      </c>
      <c r="E25" s="133">
        <v>14900384</v>
      </c>
    </row>
    <row r="26" spans="1:5" ht="12.75">
      <c r="A26" s="145" t="s">
        <v>698</v>
      </c>
      <c r="B26" s="137">
        <v>73042837</v>
      </c>
      <c r="C26" s="137">
        <v>60190797</v>
      </c>
      <c r="D26" s="138">
        <v>82.40479076682085</v>
      </c>
      <c r="E26" s="137">
        <v>8588296</v>
      </c>
    </row>
    <row r="27" spans="1:5" ht="12.75">
      <c r="A27" s="136" t="s">
        <v>691</v>
      </c>
      <c r="B27" s="137">
        <v>4566124</v>
      </c>
      <c r="C27" s="137">
        <v>11969765</v>
      </c>
      <c r="D27" s="138">
        <v>262.14279331879726</v>
      </c>
      <c r="E27" s="137">
        <v>6297366</v>
      </c>
    </row>
    <row r="28" spans="1:5" ht="12.75">
      <c r="A28" s="136" t="s">
        <v>692</v>
      </c>
      <c r="B28" s="137">
        <v>368601</v>
      </c>
      <c r="C28" s="137">
        <v>197938</v>
      </c>
      <c r="D28" s="138">
        <v>53.699800054801806</v>
      </c>
      <c r="E28" s="137">
        <v>14722</v>
      </c>
    </row>
    <row r="29" spans="1:5" ht="17.25" customHeight="1">
      <c r="A29" s="139" t="s">
        <v>699</v>
      </c>
      <c r="B29" s="140">
        <v>8795261</v>
      </c>
      <c r="C29" s="140">
        <v>11547250</v>
      </c>
      <c r="D29" s="141">
        <v>131.28945235394377</v>
      </c>
      <c r="E29" s="137">
        <v>3519353</v>
      </c>
    </row>
    <row r="30" spans="1:5" ht="25.5">
      <c r="A30" s="139" t="s">
        <v>700</v>
      </c>
      <c r="B30" s="140">
        <v>13235884</v>
      </c>
      <c r="C30" s="140">
        <v>10526638</v>
      </c>
      <c r="D30" s="141">
        <v>79.5310536115306</v>
      </c>
      <c r="E30" s="137">
        <v>1177723</v>
      </c>
    </row>
    <row r="31" spans="1:5" ht="17.25" customHeight="1">
      <c r="A31" s="96" t="s">
        <v>701</v>
      </c>
      <c r="B31" s="133">
        <v>55946417</v>
      </c>
      <c r="C31" s="133">
        <v>50284612</v>
      </c>
      <c r="D31" s="134">
        <v>89.87995066779702</v>
      </c>
      <c r="E31" s="133">
        <v>10203308</v>
      </c>
    </row>
    <row r="32" spans="1:5" ht="32.25" customHeight="1">
      <c r="A32" s="96" t="s">
        <v>702</v>
      </c>
      <c r="B32" s="133">
        <v>1020698129</v>
      </c>
      <c r="C32" s="133">
        <v>658706777</v>
      </c>
      <c r="D32" s="134">
        <v>64.53492548725931</v>
      </c>
      <c r="E32" s="133">
        <v>81670637</v>
      </c>
    </row>
    <row r="33" spans="1:5" ht="25.5">
      <c r="A33" s="97" t="s">
        <v>703</v>
      </c>
      <c r="B33" s="137">
        <v>810655052</v>
      </c>
      <c r="C33" s="137">
        <v>550746946</v>
      </c>
      <c r="D33" s="138">
        <v>67.9385078327989</v>
      </c>
      <c r="E33" s="137">
        <v>57682122</v>
      </c>
    </row>
    <row r="34" spans="1:5" ht="27.75" customHeight="1">
      <c r="A34" s="97" t="s">
        <v>704</v>
      </c>
      <c r="B34" s="137">
        <v>146705450</v>
      </c>
      <c r="C34" s="137">
        <v>83110621</v>
      </c>
      <c r="D34" s="138">
        <v>56.65135207996703</v>
      </c>
      <c r="E34" s="137">
        <v>17361914</v>
      </c>
    </row>
    <row r="35" spans="1:5" ht="32.25" customHeight="1">
      <c r="A35" s="97" t="s">
        <v>705</v>
      </c>
      <c r="B35" s="137">
        <v>63337627</v>
      </c>
      <c r="C35" s="137">
        <v>24849210</v>
      </c>
      <c r="D35" s="138">
        <v>39.2329349503416</v>
      </c>
      <c r="E35" s="137">
        <v>6626601</v>
      </c>
    </row>
    <row r="36" spans="1:5" ht="25.5">
      <c r="A36" s="96" t="s">
        <v>706</v>
      </c>
      <c r="B36" s="133">
        <v>-119669622</v>
      </c>
      <c r="C36" s="133">
        <v>51651695</v>
      </c>
      <c r="D36" s="134">
        <v>43.16191038023</v>
      </c>
      <c r="E36" s="133">
        <v>-2346647</v>
      </c>
    </row>
    <row r="37" spans="1:5" ht="25.5">
      <c r="A37" s="96" t="s">
        <v>707</v>
      </c>
      <c r="B37" s="133">
        <v>-253954</v>
      </c>
      <c r="C37" s="133">
        <v>-666092</v>
      </c>
      <c r="D37" s="134">
        <v>262.2884459390283</v>
      </c>
      <c r="E37" s="133">
        <v>-9746</v>
      </c>
    </row>
    <row r="38" spans="1:5" ht="25.5">
      <c r="A38" s="96" t="s">
        <v>708</v>
      </c>
      <c r="B38" s="133">
        <v>1020444175</v>
      </c>
      <c r="C38" s="133">
        <v>658040685</v>
      </c>
      <c r="D38" s="134">
        <v>64.48571133251852</v>
      </c>
      <c r="E38" s="133">
        <v>81660891</v>
      </c>
    </row>
    <row r="39" spans="1:5" ht="25.5">
      <c r="A39" s="96" t="s">
        <v>709</v>
      </c>
      <c r="B39" s="133">
        <v>-119415668</v>
      </c>
      <c r="C39" s="133">
        <v>52317787</v>
      </c>
      <c r="D39" s="134">
        <v>43.81149297762166</v>
      </c>
      <c r="E39" s="133">
        <v>-2336901</v>
      </c>
    </row>
    <row r="40" spans="1:47" s="148" customFormat="1" ht="12.75">
      <c r="A40" s="146" t="s">
        <v>710</v>
      </c>
      <c r="B40" s="140">
        <v>119415668</v>
      </c>
      <c r="C40" s="140">
        <v>-52317787</v>
      </c>
      <c r="D40" s="141">
        <v>43.81149297762166</v>
      </c>
      <c r="E40" s="140">
        <v>2336901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</row>
    <row r="41" spans="1:47" s="148" customFormat="1" ht="12.75">
      <c r="A41" s="149" t="s">
        <v>711</v>
      </c>
      <c r="B41" s="140">
        <v>8795261</v>
      </c>
      <c r="C41" s="140">
        <v>11547250</v>
      </c>
      <c r="D41" s="141">
        <v>131.28945235394377</v>
      </c>
      <c r="E41" s="137">
        <v>3519353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</row>
    <row r="42" spans="1:47" s="148" customFormat="1" ht="12.75">
      <c r="A42" s="146" t="s">
        <v>712</v>
      </c>
      <c r="B42" s="140">
        <v>40801252</v>
      </c>
      <c r="C42" s="140">
        <v>33854196</v>
      </c>
      <c r="D42" s="141">
        <v>82.97342444295582</v>
      </c>
      <c r="E42" s="137">
        <v>2527123</v>
      </c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</row>
    <row r="43" spans="1:47" s="152" customFormat="1" ht="12.75">
      <c r="A43" s="146" t="s">
        <v>713</v>
      </c>
      <c r="B43" s="150">
        <v>52377584</v>
      </c>
      <c r="C43" s="150">
        <v>-100880478</v>
      </c>
      <c r="D43" s="151">
        <v>192.60238883870628</v>
      </c>
      <c r="E43" s="137">
        <v>-3405352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</row>
    <row r="44" spans="1:47" s="152" customFormat="1" ht="12.75">
      <c r="A44" s="146" t="s">
        <v>714</v>
      </c>
      <c r="B44" s="150">
        <v>17441571</v>
      </c>
      <c r="C44" s="150">
        <v>3161245</v>
      </c>
      <c r="D44" s="151">
        <v>-18.124772132051636</v>
      </c>
      <c r="E44" s="137">
        <v>-304223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</row>
    <row r="45" spans="1:5" ht="17.25" customHeight="1">
      <c r="A45" s="96" t="s">
        <v>715</v>
      </c>
      <c r="B45" s="133">
        <v>1072043095</v>
      </c>
      <c r="C45" s="133">
        <v>715034940</v>
      </c>
      <c r="D45" s="134">
        <v>66.6983392118206</v>
      </c>
      <c r="E45" s="133">
        <v>83722455</v>
      </c>
    </row>
    <row r="46" spans="1:5" ht="12.75">
      <c r="A46" s="153" t="s">
        <v>716</v>
      </c>
      <c r="B46" s="140">
        <v>132754675</v>
      </c>
      <c r="C46" s="140">
        <v>100613592</v>
      </c>
      <c r="D46" s="141">
        <v>75.78911401801858</v>
      </c>
      <c r="E46" s="140">
        <v>8490534</v>
      </c>
    </row>
    <row r="47" spans="1:47" s="154" customFormat="1" ht="17.25" customHeight="1">
      <c r="A47" s="96" t="s">
        <v>717</v>
      </c>
      <c r="B47" s="133">
        <v>939288420</v>
      </c>
      <c r="C47" s="133">
        <v>614421348</v>
      </c>
      <c r="D47" s="134">
        <v>65.41349120433104</v>
      </c>
      <c r="E47" s="133">
        <v>75231921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</row>
    <row r="48" spans="1:5" ht="12.75">
      <c r="A48" s="97" t="s">
        <v>718</v>
      </c>
      <c r="B48" s="137">
        <v>896191476</v>
      </c>
      <c r="C48" s="137">
        <v>624442122</v>
      </c>
      <c r="D48" s="138">
        <v>69.67731101249616</v>
      </c>
      <c r="E48" s="137">
        <v>63295641</v>
      </c>
    </row>
    <row r="49" spans="1:5" ht="12.75">
      <c r="A49" s="153" t="s">
        <v>719</v>
      </c>
      <c r="B49" s="140">
        <v>132474675</v>
      </c>
      <c r="C49" s="140">
        <v>100468012</v>
      </c>
      <c r="D49" s="141">
        <v>75.8394100608286</v>
      </c>
      <c r="E49" s="140">
        <v>8469815</v>
      </c>
    </row>
    <row r="50" spans="1:5" ht="25.5">
      <c r="A50" s="83" t="s">
        <v>720</v>
      </c>
      <c r="B50" s="137">
        <v>763716801</v>
      </c>
      <c r="C50" s="137">
        <v>523974110</v>
      </c>
      <c r="D50" s="138">
        <v>68.60843041738976</v>
      </c>
      <c r="E50" s="137">
        <v>54825826</v>
      </c>
    </row>
    <row r="51" spans="1:5" ht="19.5" customHeight="1">
      <c r="A51" s="97" t="s">
        <v>721</v>
      </c>
      <c r="B51" s="137">
        <v>116427052</v>
      </c>
      <c r="C51" s="137">
        <v>68232790</v>
      </c>
      <c r="D51" s="138">
        <v>58.60561512800307</v>
      </c>
      <c r="E51" s="137">
        <v>14132422</v>
      </c>
    </row>
    <row r="52" spans="1:5" ht="17.25" customHeight="1">
      <c r="A52" s="153" t="s">
        <v>722</v>
      </c>
      <c r="B52" s="140">
        <v>280000</v>
      </c>
      <c r="C52" s="140">
        <v>145580</v>
      </c>
      <c r="D52" s="141">
        <v>0</v>
      </c>
      <c r="E52" s="137">
        <v>20719</v>
      </c>
    </row>
    <row r="53" spans="1:5" ht="18" customHeight="1">
      <c r="A53" s="96" t="s">
        <v>723</v>
      </c>
      <c r="B53" s="133">
        <v>116147052</v>
      </c>
      <c r="C53" s="133">
        <v>68087210</v>
      </c>
      <c r="D53" s="134">
        <v>58.62155674859487</v>
      </c>
      <c r="E53" s="133">
        <v>14111703</v>
      </c>
    </row>
    <row r="54" spans="1:47" s="154" customFormat="1" ht="17.25" customHeight="1">
      <c r="A54" s="155" t="s">
        <v>724</v>
      </c>
      <c r="B54" s="137">
        <v>59424567</v>
      </c>
      <c r="C54" s="137">
        <v>22360028</v>
      </c>
      <c r="D54" s="138">
        <v>37.62758254511135</v>
      </c>
      <c r="E54" s="137">
        <v>6294392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</row>
    <row r="55" spans="1:47" s="154" customFormat="1" ht="17.25" customHeight="1">
      <c r="A55" s="153" t="s">
        <v>725</v>
      </c>
      <c r="B55" s="140">
        <v>0</v>
      </c>
      <c r="C55" s="140">
        <v>0</v>
      </c>
      <c r="D55" s="141">
        <v>0</v>
      </c>
      <c r="E55" s="137"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</row>
    <row r="56" spans="1:47" s="154" customFormat="1" ht="17.25" customHeight="1">
      <c r="A56" s="156" t="s">
        <v>726</v>
      </c>
      <c r="B56" s="133">
        <v>59424567</v>
      </c>
      <c r="C56" s="133">
        <v>22360028</v>
      </c>
      <c r="D56" s="134">
        <v>37.62758254511135</v>
      </c>
      <c r="E56" s="133">
        <v>6294392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</row>
    <row r="57" spans="1:47" s="154" customFormat="1" ht="28.5" customHeight="1">
      <c r="A57" s="96" t="s">
        <v>727</v>
      </c>
      <c r="B57" s="133">
        <v>-94206330</v>
      </c>
      <c r="C57" s="133">
        <v>45652512</v>
      </c>
      <c r="D57" s="134">
        <v>48.46013213761751</v>
      </c>
      <c r="E57" s="133">
        <v>-6111239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</row>
    <row r="58" spans="1:47" s="154" customFormat="1" ht="12.75">
      <c r="A58" s="96" t="s">
        <v>728</v>
      </c>
      <c r="B58" s="133">
        <v>-31848</v>
      </c>
      <c r="C58" s="133">
        <v>-492424</v>
      </c>
      <c r="D58" s="134">
        <v>1546.1693041949259</v>
      </c>
      <c r="E58" s="133">
        <v>242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</row>
    <row r="59" spans="1:47" s="157" customFormat="1" ht="25.5">
      <c r="A59" s="96" t="s">
        <v>729</v>
      </c>
      <c r="B59" s="133">
        <v>-94174482</v>
      </c>
      <c r="C59" s="133">
        <v>46144936</v>
      </c>
      <c r="D59" s="134">
        <v>48.99940516795197</v>
      </c>
      <c r="E59" s="133">
        <v>-6111481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</row>
    <row r="60" spans="1:47" s="157" customFormat="1" ht="19.5" customHeight="1">
      <c r="A60" s="97" t="s">
        <v>730</v>
      </c>
      <c r="B60" s="137">
        <v>94645593</v>
      </c>
      <c r="C60" s="137">
        <v>54812067</v>
      </c>
      <c r="D60" s="138">
        <v>57.91296273034076</v>
      </c>
      <c r="E60" s="137">
        <v>7616439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</row>
    <row r="61" spans="1:47" s="158" customFormat="1" ht="15" customHeight="1">
      <c r="A61" s="153" t="s">
        <v>731</v>
      </c>
      <c r="B61" s="140">
        <v>13235884</v>
      </c>
      <c r="C61" s="140">
        <v>10526638</v>
      </c>
      <c r="D61" s="141">
        <v>79.5310536115306</v>
      </c>
      <c r="E61" s="140">
        <v>1177723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</row>
    <row r="62" spans="1:47" s="154" customFormat="1" ht="15.75" customHeight="1">
      <c r="A62" s="96" t="s">
        <v>732</v>
      </c>
      <c r="B62" s="137">
        <v>81409709</v>
      </c>
      <c r="C62" s="137">
        <v>44285429</v>
      </c>
      <c r="D62" s="138">
        <v>54.398215574017094</v>
      </c>
      <c r="E62" s="137">
        <v>6438716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</row>
    <row r="63" spans="1:47" s="159" customFormat="1" ht="19.5" customHeight="1">
      <c r="A63" s="97" t="s">
        <v>733</v>
      </c>
      <c r="B63" s="137">
        <v>60159465</v>
      </c>
      <c r="C63" s="137">
        <v>37299135</v>
      </c>
      <c r="D63" s="138">
        <v>62.00044332176159</v>
      </c>
      <c r="E63" s="137">
        <v>4034019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</row>
    <row r="64" spans="1:47" s="160" customFormat="1" ht="12.75">
      <c r="A64" s="153" t="s">
        <v>719</v>
      </c>
      <c r="B64" s="140">
        <v>13221214</v>
      </c>
      <c r="C64" s="140">
        <v>10526299</v>
      </c>
      <c r="D64" s="141">
        <v>79.61673564923765</v>
      </c>
      <c r="E64" s="137">
        <v>1177723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</row>
    <row r="65" spans="1:47" s="160" customFormat="1" ht="27" customHeight="1">
      <c r="A65" s="96" t="s">
        <v>734</v>
      </c>
      <c r="B65" s="133">
        <v>46938251</v>
      </c>
      <c r="C65" s="133">
        <v>26772836</v>
      </c>
      <c r="D65" s="134">
        <v>57.03841841060503</v>
      </c>
      <c r="E65" s="133">
        <v>2856296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</row>
    <row r="66" spans="1:47" s="160" customFormat="1" ht="18" customHeight="1">
      <c r="A66" s="97" t="s">
        <v>735</v>
      </c>
      <c r="B66" s="137">
        <v>30573068</v>
      </c>
      <c r="C66" s="137">
        <v>15023750</v>
      </c>
      <c r="D66" s="138">
        <v>49.1404722614034</v>
      </c>
      <c r="E66" s="137">
        <v>3250211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</row>
    <row r="67" spans="1:47" s="160" customFormat="1" ht="12.75">
      <c r="A67" s="153" t="s">
        <v>722</v>
      </c>
      <c r="B67" s="140">
        <v>14670</v>
      </c>
      <c r="C67" s="140">
        <v>339</v>
      </c>
      <c r="D67" s="141">
        <v>0</v>
      </c>
      <c r="E67" s="137"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</row>
    <row r="68" spans="1:5" ht="15.75" customHeight="1">
      <c r="A68" s="96" t="s">
        <v>736</v>
      </c>
      <c r="B68" s="133">
        <v>30558398</v>
      </c>
      <c r="C68" s="133">
        <v>15023411</v>
      </c>
      <c r="D68" s="134">
        <v>49.1629535029945</v>
      </c>
      <c r="E68" s="133">
        <v>3250211</v>
      </c>
    </row>
    <row r="69" spans="1:5" ht="12.75">
      <c r="A69" s="97" t="s">
        <v>737</v>
      </c>
      <c r="B69" s="137">
        <v>3913060</v>
      </c>
      <c r="C69" s="137">
        <v>2489182</v>
      </c>
      <c r="D69" s="138">
        <v>63.612160304212054</v>
      </c>
      <c r="E69" s="137">
        <v>332209</v>
      </c>
    </row>
    <row r="70" spans="1:5" ht="12.75">
      <c r="A70" s="153" t="s">
        <v>725</v>
      </c>
      <c r="B70" s="140">
        <v>0</v>
      </c>
      <c r="C70" s="140">
        <v>0</v>
      </c>
      <c r="D70" s="141">
        <v>0</v>
      </c>
      <c r="E70" s="137">
        <v>0</v>
      </c>
    </row>
    <row r="71" spans="1:47" s="154" customFormat="1" ht="13.5" customHeight="1">
      <c r="A71" s="161" t="s">
        <v>738</v>
      </c>
      <c r="B71" s="133">
        <v>3913060</v>
      </c>
      <c r="C71" s="133">
        <v>2489182</v>
      </c>
      <c r="D71" s="134">
        <v>63.612160304212054</v>
      </c>
      <c r="E71" s="133">
        <v>332209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</row>
    <row r="72" spans="1:47" s="154" customFormat="1" ht="25.5">
      <c r="A72" s="96" t="s">
        <v>739</v>
      </c>
      <c r="B72" s="133">
        <v>-16668031</v>
      </c>
      <c r="C72" s="133">
        <v>17546433</v>
      </c>
      <c r="D72" s="134">
        <v>105.26998059938812</v>
      </c>
      <c r="E72" s="133">
        <v>7283945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</row>
    <row r="73" spans="1:47" s="154" customFormat="1" ht="17.25" customHeight="1">
      <c r="A73" s="96" t="s">
        <v>740</v>
      </c>
      <c r="B73" s="133">
        <v>-222106</v>
      </c>
      <c r="C73" s="133">
        <v>-173668</v>
      </c>
      <c r="D73" s="134">
        <v>78.1914941514412</v>
      </c>
      <c r="E73" s="137">
        <v>-9988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</row>
    <row r="74" spans="1:40" s="157" customFormat="1" ht="25.5">
      <c r="A74" s="96" t="s">
        <v>741</v>
      </c>
      <c r="B74" s="133">
        <v>-16445925</v>
      </c>
      <c r="C74" s="133">
        <v>17720101</v>
      </c>
      <c r="D74" s="134">
        <v>107.74767001552057</v>
      </c>
      <c r="E74" s="133">
        <v>7293933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58"/>
    </row>
    <row r="75" spans="1:39" s="166" customFormat="1" ht="17.25" customHeight="1">
      <c r="A75" s="163" t="s">
        <v>742</v>
      </c>
      <c r="B75" s="164"/>
      <c r="C75" s="164"/>
      <c r="D75" s="165"/>
      <c r="E75" s="164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</row>
    <row r="76" spans="1:39" s="166" customFormat="1" ht="17.25" customHeight="1">
      <c r="A76" s="167" t="s">
        <v>743</v>
      </c>
      <c r="B76" s="164"/>
      <c r="C76" s="164"/>
      <c r="D76" s="165"/>
      <c r="E76" s="164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</row>
    <row r="77" spans="1:40" s="172" customFormat="1" ht="17.25" customHeight="1">
      <c r="A77" s="168" t="s">
        <v>744</v>
      </c>
      <c r="B77" s="164"/>
      <c r="C77" s="169">
        <v>5916850</v>
      </c>
      <c r="D77" s="122"/>
      <c r="E77" s="170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71"/>
    </row>
    <row r="78" spans="1:5" s="162" customFormat="1" ht="17.25" customHeight="1">
      <c r="A78" s="168" t="s">
        <v>745</v>
      </c>
      <c r="B78" s="164"/>
      <c r="C78" s="169">
        <v>6806379</v>
      </c>
      <c r="D78" s="122"/>
      <c r="E78" s="173"/>
    </row>
    <row r="79" spans="1:5" s="162" customFormat="1" ht="17.25" customHeight="1">
      <c r="A79" s="168"/>
      <c r="B79" s="164"/>
      <c r="C79" s="173"/>
      <c r="D79" s="122"/>
      <c r="E79" s="173"/>
    </row>
    <row r="80" spans="1:5" s="162" customFormat="1" ht="17.25" customHeight="1">
      <c r="A80" s="168"/>
      <c r="B80" s="164"/>
      <c r="C80" s="173"/>
      <c r="D80" s="122"/>
      <c r="E80" s="173"/>
    </row>
    <row r="81" spans="1:40" s="172" customFormat="1" ht="17.25" customHeight="1">
      <c r="A81" s="27"/>
      <c r="B81" s="164"/>
      <c r="C81" s="164"/>
      <c r="D81" s="165"/>
      <c r="E81" s="164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71"/>
    </row>
    <row r="82" spans="1:5" s="178" customFormat="1" ht="17.25" customHeight="1">
      <c r="A82" s="174" t="s">
        <v>746</v>
      </c>
      <c r="B82" s="175"/>
      <c r="C82" s="175"/>
      <c r="D82" s="176"/>
      <c r="E82" s="177" t="s">
        <v>583</v>
      </c>
    </row>
    <row r="83" spans="1:5" s="178" customFormat="1" ht="17.25" customHeight="1">
      <c r="A83" s="174"/>
      <c r="B83" s="175"/>
      <c r="C83" s="175"/>
      <c r="D83" s="179"/>
      <c r="E83" s="177"/>
    </row>
    <row r="84" spans="1:5" s="178" customFormat="1" ht="17.25" customHeight="1">
      <c r="A84" s="174"/>
      <c r="B84" s="175"/>
      <c r="C84" s="175"/>
      <c r="D84" s="179"/>
      <c r="E84" s="177"/>
    </row>
    <row r="85" spans="1:5" s="178" customFormat="1" ht="17.25" customHeight="1">
      <c r="A85" s="174"/>
      <c r="B85" s="175"/>
      <c r="C85" s="175"/>
      <c r="D85" s="179"/>
      <c r="E85" s="177"/>
    </row>
    <row r="86" spans="1:5" s="178" customFormat="1" ht="17.25" customHeight="1">
      <c r="A86" s="174"/>
      <c r="B86" s="175"/>
      <c r="C86" s="175"/>
      <c r="D86" s="180"/>
      <c r="E86" s="177"/>
    </row>
    <row r="87" spans="1:5" s="178" customFormat="1" ht="17.25" customHeight="1">
      <c r="A87" s="54" t="s">
        <v>747</v>
      </c>
      <c r="B87" s="175"/>
      <c r="C87" s="175"/>
      <c r="D87" s="180"/>
      <c r="E87" s="177"/>
    </row>
    <row r="88" spans="2:5" s="178" customFormat="1" ht="17.25" customHeight="1">
      <c r="B88" s="181"/>
      <c r="C88" s="181"/>
      <c r="D88" s="182"/>
      <c r="E88" s="181"/>
    </row>
    <row r="89" spans="1:5" s="178" customFormat="1" ht="17.25" customHeight="1">
      <c r="A89" s="27"/>
      <c r="B89" s="181"/>
      <c r="C89" s="181"/>
      <c r="D89" s="182"/>
      <c r="E89" s="181"/>
    </row>
    <row r="90" spans="1:5" s="178" customFormat="1" ht="17.25" customHeight="1">
      <c r="A90" s="27"/>
      <c r="B90" s="181"/>
      <c r="C90" s="181"/>
      <c r="D90" s="182"/>
      <c r="E90" s="181"/>
    </row>
    <row r="91" spans="1:5" s="178" customFormat="1" ht="17.25" customHeight="1">
      <c r="A91" s="27"/>
      <c r="B91" s="181"/>
      <c r="C91" s="181"/>
      <c r="D91" s="182"/>
      <c r="E91" s="181"/>
    </row>
    <row r="92" spans="1:5" s="178" customFormat="1" ht="17.25" customHeight="1">
      <c r="A92" s="183"/>
      <c r="B92" s="181"/>
      <c r="C92" s="181"/>
      <c r="D92" s="182"/>
      <c r="E92" s="181"/>
    </row>
    <row r="93" spans="1:5" s="178" customFormat="1" ht="17.25" customHeight="1">
      <c r="A93" s="183"/>
      <c r="B93" s="184"/>
      <c r="C93" s="185"/>
      <c r="D93" s="182"/>
      <c r="E93" s="181"/>
    </row>
    <row r="94" spans="1:5" s="178" customFormat="1" ht="17.25" customHeight="1">
      <c r="A94" s="27"/>
      <c r="B94" s="181"/>
      <c r="C94" s="181"/>
      <c r="D94" s="182"/>
      <c r="E94" s="181"/>
    </row>
    <row r="95" spans="1:5" s="178" customFormat="1" ht="17.25" customHeight="1">
      <c r="A95" s="27"/>
      <c r="B95" s="181"/>
      <c r="C95" s="181"/>
      <c r="D95" s="182"/>
      <c r="E95" s="181"/>
    </row>
    <row r="96" spans="1:5" s="178" customFormat="1" ht="17.25" customHeight="1">
      <c r="A96" s="27"/>
      <c r="B96" s="181"/>
      <c r="C96" s="181"/>
      <c r="D96" s="182"/>
      <c r="E96" s="181"/>
    </row>
    <row r="97" spans="1:5" s="178" customFormat="1" ht="17.25" customHeight="1">
      <c r="A97" s="27"/>
      <c r="B97" s="181"/>
      <c r="C97" s="181"/>
      <c r="D97" s="182"/>
      <c r="E97" s="181"/>
    </row>
    <row r="98" spans="1:5" s="178" customFormat="1" ht="17.25" customHeight="1">
      <c r="A98" s="27"/>
      <c r="B98" s="181"/>
      <c r="C98" s="181"/>
      <c r="D98" s="182"/>
      <c r="E98" s="181"/>
    </row>
    <row r="99" spans="1:5" s="178" customFormat="1" ht="17.25" customHeight="1">
      <c r="A99" s="27"/>
      <c r="B99" s="181"/>
      <c r="C99" s="181"/>
      <c r="D99" s="182"/>
      <c r="E99" s="181"/>
    </row>
    <row r="100" spans="1:5" s="178" customFormat="1" ht="17.25" customHeight="1">
      <c r="A100" s="25"/>
      <c r="B100" s="181"/>
      <c r="C100" s="181"/>
      <c r="D100" s="182"/>
      <c r="E100" s="181"/>
    </row>
    <row r="101" spans="1:5" s="178" customFormat="1" ht="17.25" customHeight="1">
      <c r="A101" s="25"/>
      <c r="B101" s="181"/>
      <c r="C101" s="181"/>
      <c r="D101" s="182"/>
      <c r="E101" s="181"/>
    </row>
    <row r="102" spans="1:5" s="178" customFormat="1" ht="17.25" customHeight="1">
      <c r="A102" s="27"/>
      <c r="B102" s="181"/>
      <c r="C102" s="181"/>
      <c r="D102" s="182"/>
      <c r="E102" s="181"/>
    </row>
    <row r="103" spans="1:5" s="178" customFormat="1" ht="17.25" customHeight="1">
      <c r="A103" s="27"/>
      <c r="B103" s="181"/>
      <c r="C103" s="181"/>
      <c r="D103" s="182"/>
      <c r="E103" s="181"/>
    </row>
    <row r="104" spans="1:5" s="178" customFormat="1" ht="17.25" customHeight="1">
      <c r="A104" s="183"/>
      <c r="B104" s="181"/>
      <c r="C104" s="181"/>
      <c r="D104" s="182"/>
      <c r="E104" s="181"/>
    </row>
    <row r="105" spans="1:5" s="178" customFormat="1" ht="17.25" customHeight="1">
      <c r="A105" s="114"/>
      <c r="B105" s="181"/>
      <c r="C105" s="181"/>
      <c r="D105" s="182"/>
      <c r="E105" s="181"/>
    </row>
    <row r="107" ht="17.25" customHeight="1">
      <c r="A107" s="27"/>
    </row>
    <row r="108" spans="1:5" s="178" customFormat="1" ht="17.25" customHeight="1">
      <c r="A108" s="27"/>
      <c r="B108" s="181"/>
      <c r="C108" s="181"/>
      <c r="D108" s="182"/>
      <c r="E108" s="181"/>
    </row>
    <row r="109" spans="1:5" s="178" customFormat="1" ht="17.25" customHeight="1">
      <c r="A109" s="27"/>
      <c r="B109" s="181"/>
      <c r="C109" s="181"/>
      <c r="D109" s="182"/>
      <c r="E109" s="181"/>
    </row>
    <row r="110" spans="1:5" s="178" customFormat="1" ht="17.25" customHeight="1">
      <c r="A110" s="25"/>
      <c r="B110" s="181"/>
      <c r="C110" s="181"/>
      <c r="D110" s="182"/>
      <c r="E110" s="181"/>
    </row>
    <row r="111" spans="1:5" s="178" customFormat="1" ht="17.25" customHeight="1">
      <c r="A111" s="25"/>
      <c r="B111" s="181"/>
      <c r="C111" s="181"/>
      <c r="D111" s="182"/>
      <c r="E111" s="181"/>
    </row>
    <row r="112" spans="1:5" s="178" customFormat="1" ht="17.25" customHeight="1">
      <c r="A112" s="27"/>
      <c r="B112" s="181"/>
      <c r="C112" s="181"/>
      <c r="D112" s="182"/>
      <c r="E112" s="181"/>
    </row>
    <row r="113" spans="1:5" s="178" customFormat="1" ht="17.25" customHeight="1">
      <c r="A113" s="27"/>
      <c r="B113" s="181"/>
      <c r="C113" s="181"/>
      <c r="D113" s="182"/>
      <c r="E113" s="181"/>
    </row>
    <row r="114" spans="1:5" s="178" customFormat="1" ht="17.25" customHeight="1">
      <c r="A114" s="188"/>
      <c r="B114" s="181"/>
      <c r="C114" s="181"/>
      <c r="D114" s="182"/>
      <c r="E114" s="181"/>
    </row>
    <row r="115" ht="17.25" customHeight="1">
      <c r="A115" s="188"/>
    </row>
    <row r="116" ht="17.25" customHeight="1">
      <c r="A116" s="188"/>
    </row>
    <row r="117" ht="17.25" customHeight="1">
      <c r="A117" s="188"/>
    </row>
    <row r="118" ht="17.25" customHeight="1">
      <c r="A118" s="188"/>
    </row>
    <row r="119" ht="17.25" customHeight="1">
      <c r="A119" s="188"/>
    </row>
    <row r="120" ht="17.25" customHeight="1">
      <c r="A120" s="188"/>
    </row>
    <row r="126" ht="17.25" customHeight="1">
      <c r="A126" s="188"/>
    </row>
    <row r="127" ht="17.25" customHeight="1">
      <c r="A127" s="188"/>
    </row>
    <row r="128" ht="17.25" customHeight="1">
      <c r="A128" s="188"/>
    </row>
    <row r="129" ht="17.25" customHeight="1">
      <c r="A129" s="188"/>
    </row>
    <row r="132" ht="17.25" customHeight="1">
      <c r="A132" s="188"/>
    </row>
    <row r="133" ht="17.25" customHeight="1">
      <c r="A133" s="188"/>
    </row>
    <row r="136" ht="17.25" customHeight="1">
      <c r="A136" s="188"/>
    </row>
    <row r="137" ht="17.25" customHeight="1">
      <c r="A137" s="188"/>
    </row>
    <row r="138" ht="17.25" customHeight="1">
      <c r="A138" s="188"/>
    </row>
    <row r="139" ht="17.25" customHeight="1">
      <c r="A139" s="188"/>
    </row>
    <row r="140" ht="17.25" customHeight="1">
      <c r="A140" s="188"/>
    </row>
    <row r="141" ht="17.25" customHeight="1">
      <c r="A141" s="188"/>
    </row>
    <row r="142" ht="17.25" customHeight="1">
      <c r="A142" s="188"/>
    </row>
    <row r="143" ht="17.25" customHeight="1">
      <c r="A143" s="188"/>
    </row>
    <row r="144" ht="17.25" customHeight="1">
      <c r="A144" s="188"/>
    </row>
    <row r="145" ht="17.25" customHeight="1">
      <c r="A145" s="188"/>
    </row>
    <row r="146" ht="17.25" customHeight="1">
      <c r="A146" s="188"/>
    </row>
    <row r="147" ht="17.25" customHeight="1">
      <c r="A147" s="188"/>
    </row>
    <row r="148" ht="17.25" customHeight="1">
      <c r="A148" s="188"/>
    </row>
    <row r="149" ht="17.25" customHeight="1">
      <c r="A149" s="188"/>
    </row>
    <row r="150" ht="17.25" customHeight="1">
      <c r="A150" s="188"/>
    </row>
    <row r="151" ht="17.25" customHeight="1">
      <c r="A151" s="188"/>
    </row>
    <row r="152" ht="17.25" customHeight="1">
      <c r="A152" s="188"/>
    </row>
    <row r="153" ht="17.25" customHeight="1">
      <c r="A153" s="188"/>
    </row>
    <row r="154" ht="17.25" customHeight="1">
      <c r="A154" s="188"/>
    </row>
    <row r="155" ht="17.25" customHeight="1">
      <c r="A155" s="188"/>
    </row>
    <row r="156" ht="17.25" customHeight="1">
      <c r="A156" s="188"/>
    </row>
    <row r="157" ht="17.25" customHeight="1">
      <c r="A157" s="188"/>
    </row>
    <row r="158" ht="17.25" customHeight="1">
      <c r="A158" s="188"/>
    </row>
    <row r="159" ht="17.25" customHeight="1">
      <c r="A159" s="188"/>
    </row>
    <row r="160" ht="17.25" customHeight="1">
      <c r="A160" s="188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7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A15" sqref="A15"/>
    </sheetView>
  </sheetViews>
  <sheetFormatPr defaultColWidth="9.140625" defaultRowHeight="12.75"/>
  <cols>
    <col min="1" max="1" width="9.57421875" style="652" customWidth="1"/>
    <col min="2" max="2" width="46.8515625" style="653" customWidth="1"/>
    <col min="3" max="3" width="11.421875" style="719" customWidth="1"/>
    <col min="4" max="4" width="12.57421875" style="719" bestFit="1" customWidth="1"/>
    <col min="5" max="5" width="11.421875" style="656" customWidth="1"/>
    <col min="6" max="6" width="12.00390625" style="719" bestFit="1" customWidth="1"/>
    <col min="7" max="7" width="9.140625" style="15" customWidth="1"/>
    <col min="8" max="9" width="9.140625" style="278" customWidth="1"/>
    <col min="10" max="16384" width="9.140625" style="15" customWidth="1"/>
  </cols>
  <sheetData>
    <row r="1" spans="1:55" s="25" customFormat="1" ht="12.75">
      <c r="A1" s="1203" t="s">
        <v>528</v>
      </c>
      <c r="B1" s="1203"/>
      <c r="C1" s="1203"/>
      <c r="D1" s="1203"/>
      <c r="E1" s="1203"/>
      <c r="F1" s="1203"/>
      <c r="G1" s="1"/>
      <c r="H1" s="366"/>
      <c r="I1" s="366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25" customFormat="1" ht="15" customHeight="1">
      <c r="A2" s="1204" t="s">
        <v>529</v>
      </c>
      <c r="B2" s="1204"/>
      <c r="C2" s="1204"/>
      <c r="D2" s="1204"/>
      <c r="E2" s="1204"/>
      <c r="F2" s="1204"/>
      <c r="G2" s="4"/>
      <c r="H2" s="275"/>
      <c r="I2" s="275"/>
      <c r="J2" s="4"/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25" customFormat="1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17" s="12" customFormat="1" ht="12.75">
      <c r="A4" s="1205" t="s">
        <v>530</v>
      </c>
      <c r="B4" s="1205"/>
      <c r="C4" s="1205"/>
      <c r="D4" s="1205"/>
      <c r="E4" s="1205"/>
      <c r="F4" s="1205"/>
      <c r="G4" s="10"/>
      <c r="H4" s="277"/>
      <c r="I4" s="277"/>
      <c r="J4" s="10"/>
      <c r="K4" s="10"/>
      <c r="L4" s="10"/>
      <c r="M4" s="10"/>
      <c r="N4" s="10"/>
      <c r="O4" s="10"/>
      <c r="P4" s="10"/>
      <c r="Q4" s="10"/>
    </row>
    <row r="5" spans="2:16" s="12" customFormat="1" ht="12.75">
      <c r="B5" s="11"/>
      <c r="C5" s="11"/>
      <c r="D5" s="11"/>
      <c r="E5" s="11"/>
      <c r="F5" s="11"/>
      <c r="G5" s="11"/>
      <c r="H5" s="246"/>
      <c r="I5" s="246"/>
      <c r="J5" s="11"/>
      <c r="K5" s="11"/>
      <c r="L5" s="11"/>
      <c r="M5" s="11"/>
      <c r="N5" s="11"/>
      <c r="O5" s="11"/>
      <c r="P5" s="11"/>
    </row>
    <row r="6" spans="1:17" ht="17.25" customHeight="1">
      <c r="A6" s="1203" t="s">
        <v>531</v>
      </c>
      <c r="B6" s="1203"/>
      <c r="C6" s="1203"/>
      <c r="D6" s="1203"/>
      <c r="E6" s="1203"/>
      <c r="F6" s="1203"/>
      <c r="G6" s="13"/>
      <c r="H6" s="369"/>
      <c r="I6" s="369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373" t="s">
        <v>1521</v>
      </c>
      <c r="B7" s="373"/>
      <c r="C7" s="373"/>
      <c r="D7" s="373"/>
      <c r="E7" s="373"/>
      <c r="F7" s="373"/>
      <c r="G7" s="13"/>
      <c r="H7" s="369"/>
      <c r="I7" s="369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208" t="s">
        <v>683</v>
      </c>
      <c r="B8" s="1208"/>
      <c r="C8" s="1208"/>
      <c r="D8" s="1208"/>
      <c r="E8" s="1208"/>
      <c r="F8" s="1208"/>
      <c r="G8" s="13"/>
      <c r="H8" s="369"/>
      <c r="I8" s="369"/>
      <c r="J8" s="13"/>
      <c r="K8" s="13"/>
      <c r="L8" s="13"/>
      <c r="M8" s="13"/>
      <c r="N8" s="13"/>
      <c r="O8" s="13"/>
      <c r="P8" s="13"/>
      <c r="Q8" s="13"/>
    </row>
    <row r="9" spans="1:15" s="22" customFormat="1" ht="12.75">
      <c r="A9" s="1209" t="s">
        <v>534</v>
      </c>
      <c r="B9" s="1209"/>
      <c r="C9" s="1209"/>
      <c r="D9" s="1209"/>
      <c r="E9" s="1209"/>
      <c r="F9" s="1209"/>
      <c r="G9" s="18"/>
      <c r="H9" s="249"/>
      <c r="I9" s="249"/>
      <c r="J9" s="18"/>
      <c r="K9" s="18"/>
      <c r="L9" s="18"/>
      <c r="M9" s="18"/>
      <c r="N9" s="5"/>
      <c r="O9" s="5"/>
    </row>
    <row r="10" spans="1:15" s="22" customFormat="1" ht="12.75">
      <c r="A10" s="287" t="s">
        <v>1522</v>
      </c>
      <c r="B10" s="54"/>
      <c r="C10" s="20"/>
      <c r="D10" s="18"/>
      <c r="F10" s="21" t="s">
        <v>1523</v>
      </c>
      <c r="G10" s="20"/>
      <c r="H10" s="289"/>
      <c r="I10" s="289"/>
      <c r="K10" s="20"/>
      <c r="N10" s="5"/>
      <c r="O10" s="5"/>
    </row>
    <row r="11" spans="1:6" ht="15.75">
      <c r="A11" s="648"/>
      <c r="B11" s="649"/>
      <c r="C11" s="15"/>
      <c r="D11" s="650"/>
      <c r="E11" s="15"/>
      <c r="F11" s="651" t="s">
        <v>1524</v>
      </c>
    </row>
    <row r="12" spans="3:6" ht="12.75" customHeight="1">
      <c r="C12" s="654"/>
      <c r="D12" s="654"/>
      <c r="F12" s="657" t="s">
        <v>587</v>
      </c>
    </row>
    <row r="13" spans="1:9" s="25" customFormat="1" ht="46.5" customHeight="1">
      <c r="A13" s="658" t="s">
        <v>1525</v>
      </c>
      <c r="B13" s="658" t="s">
        <v>1526</v>
      </c>
      <c r="C13" s="659" t="s">
        <v>685</v>
      </c>
      <c r="D13" s="659" t="s">
        <v>590</v>
      </c>
      <c r="E13" s="660" t="s">
        <v>1527</v>
      </c>
      <c r="F13" s="659" t="s">
        <v>542</v>
      </c>
      <c r="H13" s="250"/>
      <c r="I13" s="250"/>
    </row>
    <row r="14" spans="1:9" s="25" customFormat="1" ht="12.75">
      <c r="A14" s="661">
        <v>1</v>
      </c>
      <c r="B14" s="658">
        <v>2</v>
      </c>
      <c r="C14" s="662">
        <v>3</v>
      </c>
      <c r="D14" s="659">
        <v>4</v>
      </c>
      <c r="E14" s="658">
        <v>5</v>
      </c>
      <c r="F14" s="659">
        <v>6</v>
      </c>
      <c r="H14" s="250"/>
      <c r="I14" s="250"/>
    </row>
    <row r="15" spans="1:9" s="25" customFormat="1" ht="15.75">
      <c r="A15" s="663" t="s">
        <v>1528</v>
      </c>
      <c r="B15" s="664" t="s">
        <v>1529</v>
      </c>
      <c r="C15" s="665">
        <v>977836765</v>
      </c>
      <c r="D15" s="665">
        <v>760687452</v>
      </c>
      <c r="E15" s="666">
        <v>77.79288724125647</v>
      </c>
      <c r="F15" s="665">
        <v>77611216</v>
      </c>
      <c r="H15" s="365"/>
      <c r="I15" s="365"/>
    </row>
    <row r="16" spans="1:9" s="25" customFormat="1" ht="15.75">
      <c r="A16" s="663" t="s">
        <v>1528</v>
      </c>
      <c r="B16" s="664" t="s">
        <v>1530</v>
      </c>
      <c r="C16" s="665">
        <v>608510872</v>
      </c>
      <c r="D16" s="665">
        <v>484115793</v>
      </c>
      <c r="E16" s="666">
        <v>79.55745990352658</v>
      </c>
      <c r="F16" s="665">
        <v>55975119</v>
      </c>
      <c r="H16" s="250"/>
      <c r="I16" s="250"/>
    </row>
    <row r="17" spans="1:9" s="25" customFormat="1" ht="15.75">
      <c r="A17" s="663" t="s">
        <v>1528</v>
      </c>
      <c r="B17" s="664" t="s">
        <v>1531</v>
      </c>
      <c r="C17" s="665">
        <v>508201893</v>
      </c>
      <c r="D17" s="665">
        <v>403072770</v>
      </c>
      <c r="E17" s="666">
        <v>79.31351212027067</v>
      </c>
      <c r="F17" s="665">
        <v>45222105</v>
      </c>
      <c r="H17" s="250"/>
      <c r="I17" s="250"/>
    </row>
    <row r="18" spans="1:9" s="25" customFormat="1" ht="15.75">
      <c r="A18" s="663" t="s">
        <v>1528</v>
      </c>
      <c r="B18" s="664" t="s">
        <v>1532</v>
      </c>
      <c r="C18" s="665">
        <v>504963920</v>
      </c>
      <c r="D18" s="665">
        <v>399364255</v>
      </c>
      <c r="E18" s="666">
        <v>79.087681155517</v>
      </c>
      <c r="F18" s="665">
        <v>44754810</v>
      </c>
      <c r="H18" s="250"/>
      <c r="I18" s="250"/>
    </row>
    <row r="19" spans="1:9" s="25" customFormat="1" ht="15.75">
      <c r="A19" s="667" t="s">
        <v>754</v>
      </c>
      <c r="B19" s="664" t="s">
        <v>1533</v>
      </c>
      <c r="C19" s="665">
        <v>444383294</v>
      </c>
      <c r="D19" s="665">
        <v>348303966</v>
      </c>
      <c r="E19" s="666">
        <v>78.37917642331533</v>
      </c>
      <c r="F19" s="665">
        <v>41045653</v>
      </c>
      <c r="H19" s="250"/>
      <c r="I19" s="250"/>
    </row>
    <row r="20" spans="1:9" s="25" customFormat="1" ht="37.5" customHeight="1">
      <c r="A20" s="668"/>
      <c r="B20" s="669" t="s">
        <v>1534</v>
      </c>
      <c r="C20" s="670" t="s">
        <v>545</v>
      </c>
      <c r="D20" s="670">
        <v>5138768</v>
      </c>
      <c r="E20" s="671" t="s">
        <v>545</v>
      </c>
      <c r="F20" s="670">
        <v>1285046</v>
      </c>
      <c r="H20" s="250"/>
      <c r="I20" s="250"/>
    </row>
    <row r="21" spans="1:9" s="25" customFormat="1" ht="31.5">
      <c r="A21" s="672"/>
      <c r="B21" s="669" t="s">
        <v>1535</v>
      </c>
      <c r="C21" s="670" t="s">
        <v>545</v>
      </c>
      <c r="D21" s="670">
        <v>188460640</v>
      </c>
      <c r="E21" s="671" t="s">
        <v>545</v>
      </c>
      <c r="F21" s="670">
        <v>21874171</v>
      </c>
      <c r="H21" s="250"/>
      <c r="I21" s="250"/>
    </row>
    <row r="22" spans="1:9" s="25" customFormat="1" ht="15.75">
      <c r="A22" s="673"/>
      <c r="B22" s="669" t="s">
        <v>1536</v>
      </c>
      <c r="C22" s="670" t="s">
        <v>545</v>
      </c>
      <c r="D22" s="670">
        <v>86064</v>
      </c>
      <c r="E22" s="671" t="s">
        <v>545</v>
      </c>
      <c r="F22" s="670">
        <v>8030</v>
      </c>
      <c r="H22" s="250"/>
      <c r="I22" s="250"/>
    </row>
    <row r="23" spans="1:9" s="25" customFormat="1" ht="15.75">
      <c r="A23" s="673"/>
      <c r="B23" s="669" t="s">
        <v>1537</v>
      </c>
      <c r="C23" s="670" t="s">
        <v>545</v>
      </c>
      <c r="D23" s="670">
        <v>209810894</v>
      </c>
      <c r="E23" s="671" t="s">
        <v>545</v>
      </c>
      <c r="F23" s="670">
        <v>23727776</v>
      </c>
      <c r="H23" s="250"/>
      <c r="I23" s="250"/>
    </row>
    <row r="24" spans="1:9" s="25" customFormat="1" ht="15.75">
      <c r="A24" s="673"/>
      <c r="B24" s="669" t="s">
        <v>1538</v>
      </c>
      <c r="C24" s="670" t="s">
        <v>545</v>
      </c>
      <c r="D24" s="670">
        <v>3322647</v>
      </c>
      <c r="E24" s="671" t="s">
        <v>545</v>
      </c>
      <c r="F24" s="670">
        <v>285770</v>
      </c>
      <c r="H24" s="250"/>
      <c r="I24" s="250"/>
    </row>
    <row r="25" spans="1:9" s="25" customFormat="1" ht="30" customHeight="1">
      <c r="A25" s="673"/>
      <c r="B25" s="669" t="s">
        <v>1539</v>
      </c>
      <c r="C25" s="670" t="s">
        <v>545</v>
      </c>
      <c r="D25" s="670">
        <v>51869753</v>
      </c>
      <c r="E25" s="671" t="s">
        <v>545</v>
      </c>
      <c r="F25" s="670">
        <v>5563600</v>
      </c>
      <c r="H25" s="250"/>
      <c r="I25" s="250"/>
    </row>
    <row r="26" spans="1:9" s="25" customFormat="1" ht="27.75" customHeight="1" hidden="1">
      <c r="A26" s="673"/>
      <c r="B26" s="674" t="s">
        <v>1540</v>
      </c>
      <c r="C26" s="670" t="s">
        <v>545</v>
      </c>
      <c r="D26" s="670">
        <v>18798</v>
      </c>
      <c r="E26" s="675" t="s">
        <v>545</v>
      </c>
      <c r="F26" s="670">
        <v>18798</v>
      </c>
      <c r="H26" s="250"/>
      <c r="I26" s="250"/>
    </row>
    <row r="27" spans="1:9" s="25" customFormat="1" ht="18" customHeight="1">
      <c r="A27" s="667" t="s">
        <v>775</v>
      </c>
      <c r="B27" s="664" t="s">
        <v>1541</v>
      </c>
      <c r="C27" s="665">
        <v>60580626</v>
      </c>
      <c r="D27" s="665">
        <v>51060289</v>
      </c>
      <c r="E27" s="666">
        <v>84.2848487567626</v>
      </c>
      <c r="F27" s="665">
        <v>3709157</v>
      </c>
      <c r="H27" s="250"/>
      <c r="I27" s="250"/>
    </row>
    <row r="28" spans="1:9" s="25" customFormat="1" ht="15.75">
      <c r="A28" s="663" t="s">
        <v>1542</v>
      </c>
      <c r="B28" s="676" t="s">
        <v>1543</v>
      </c>
      <c r="C28" s="677">
        <v>60407421</v>
      </c>
      <c r="D28" s="677">
        <v>50985980</v>
      </c>
      <c r="E28" s="678">
        <v>84.40350399994729</v>
      </c>
      <c r="F28" s="677">
        <v>3705306</v>
      </c>
      <c r="H28" s="250"/>
      <c r="I28" s="250"/>
    </row>
    <row r="29" spans="1:9" s="25" customFormat="1" ht="15.75">
      <c r="A29" s="663" t="s">
        <v>1544</v>
      </c>
      <c r="B29" s="676" t="s">
        <v>1545</v>
      </c>
      <c r="C29" s="677">
        <v>29089016</v>
      </c>
      <c r="D29" s="677">
        <v>23551611</v>
      </c>
      <c r="E29" s="678">
        <v>80.96393154034499</v>
      </c>
      <c r="F29" s="677">
        <v>832341</v>
      </c>
      <c r="H29" s="250"/>
      <c r="I29" s="250"/>
    </row>
    <row r="30" spans="1:9" s="25" customFormat="1" ht="31.5">
      <c r="A30" s="679" t="s">
        <v>1546</v>
      </c>
      <c r="B30" s="680" t="s">
        <v>1547</v>
      </c>
      <c r="C30" s="670" t="s">
        <v>545</v>
      </c>
      <c r="D30" s="670">
        <v>21921572</v>
      </c>
      <c r="E30" s="671" t="s">
        <v>545</v>
      </c>
      <c r="F30" s="670">
        <v>744395</v>
      </c>
      <c r="H30" s="250"/>
      <c r="I30" s="250"/>
    </row>
    <row r="31" spans="1:9" s="25" customFormat="1" ht="31.5">
      <c r="A31" s="679" t="s">
        <v>1548</v>
      </c>
      <c r="B31" s="680" t="s">
        <v>1549</v>
      </c>
      <c r="C31" s="670" t="s">
        <v>545</v>
      </c>
      <c r="D31" s="670">
        <v>1630039</v>
      </c>
      <c r="E31" s="671" t="s">
        <v>545</v>
      </c>
      <c r="F31" s="670">
        <v>87946</v>
      </c>
      <c r="H31" s="250"/>
      <c r="I31" s="250"/>
    </row>
    <row r="32" spans="1:9" s="25" customFormat="1" ht="31.5" customHeight="1">
      <c r="A32" s="663" t="s">
        <v>1550</v>
      </c>
      <c r="B32" s="676" t="s">
        <v>1551</v>
      </c>
      <c r="C32" s="677">
        <v>31318405</v>
      </c>
      <c r="D32" s="677">
        <v>27434369</v>
      </c>
      <c r="E32" s="678">
        <v>87.59823177457473</v>
      </c>
      <c r="F32" s="677">
        <v>2872965</v>
      </c>
      <c r="H32" s="250"/>
      <c r="I32" s="250"/>
    </row>
    <row r="33" spans="1:9" s="25" customFormat="1" ht="31.5">
      <c r="A33" s="679" t="s">
        <v>1552</v>
      </c>
      <c r="B33" s="680" t="s">
        <v>1553</v>
      </c>
      <c r="C33" s="670" t="s">
        <v>545</v>
      </c>
      <c r="D33" s="670">
        <v>26474087</v>
      </c>
      <c r="E33" s="671" t="s">
        <v>545</v>
      </c>
      <c r="F33" s="670">
        <v>2898086</v>
      </c>
      <c r="H33" s="250"/>
      <c r="I33" s="250"/>
    </row>
    <row r="34" spans="1:9" s="25" customFormat="1" ht="31.5">
      <c r="A34" s="679" t="s">
        <v>1554</v>
      </c>
      <c r="B34" s="680" t="s">
        <v>1555</v>
      </c>
      <c r="C34" s="670" t="s">
        <v>545</v>
      </c>
      <c r="D34" s="670">
        <v>960282</v>
      </c>
      <c r="E34" s="671" t="s">
        <v>545</v>
      </c>
      <c r="F34" s="670">
        <v>-25121</v>
      </c>
      <c r="H34" s="250"/>
      <c r="I34" s="250"/>
    </row>
    <row r="35" spans="1:9" s="25" customFormat="1" ht="15.75">
      <c r="A35" s="663" t="s">
        <v>1556</v>
      </c>
      <c r="B35" s="676" t="s">
        <v>1557</v>
      </c>
      <c r="C35" s="677">
        <v>39536</v>
      </c>
      <c r="D35" s="677">
        <v>33973</v>
      </c>
      <c r="E35" s="678">
        <v>85.92927964386888</v>
      </c>
      <c r="F35" s="677">
        <v>2410</v>
      </c>
      <c r="H35" s="250"/>
      <c r="I35" s="250"/>
    </row>
    <row r="36" spans="1:9" s="25" customFormat="1" ht="15.75">
      <c r="A36" s="663" t="s">
        <v>1558</v>
      </c>
      <c r="B36" s="676" t="s">
        <v>1559</v>
      </c>
      <c r="C36" s="677" t="s">
        <v>545</v>
      </c>
      <c r="D36" s="677">
        <v>40336</v>
      </c>
      <c r="E36" s="681" t="s">
        <v>545</v>
      </c>
      <c r="F36" s="677">
        <v>1441</v>
      </c>
      <c r="H36" s="250"/>
      <c r="I36" s="250"/>
    </row>
    <row r="37" spans="1:9" s="25" customFormat="1" ht="15.75">
      <c r="A37" s="682" t="s">
        <v>1560</v>
      </c>
      <c r="B37" s="664" t="s">
        <v>1561</v>
      </c>
      <c r="C37" s="665">
        <v>3237973</v>
      </c>
      <c r="D37" s="665">
        <v>3708515</v>
      </c>
      <c r="E37" s="666">
        <v>114.53199270037149</v>
      </c>
      <c r="F37" s="665">
        <v>467295</v>
      </c>
      <c r="H37" s="250"/>
      <c r="I37" s="250"/>
    </row>
    <row r="38" spans="1:9" s="25" customFormat="1" ht="15.75">
      <c r="A38" s="663" t="s">
        <v>1562</v>
      </c>
      <c r="B38" s="676" t="s">
        <v>1563</v>
      </c>
      <c r="C38" s="677">
        <v>3237973</v>
      </c>
      <c r="D38" s="677">
        <v>3708515</v>
      </c>
      <c r="E38" s="678">
        <v>114.53199270037149</v>
      </c>
      <c r="F38" s="677">
        <v>467295</v>
      </c>
      <c r="H38" s="250"/>
      <c r="I38" s="250"/>
    </row>
    <row r="39" spans="1:9" s="25" customFormat="1" ht="15.75">
      <c r="A39" s="663" t="s">
        <v>1564</v>
      </c>
      <c r="B39" s="676" t="s">
        <v>1565</v>
      </c>
      <c r="C39" s="677">
        <v>0</v>
      </c>
      <c r="D39" s="677">
        <v>0</v>
      </c>
      <c r="E39" s="678">
        <v>0</v>
      </c>
      <c r="F39" s="677">
        <v>0</v>
      </c>
      <c r="H39" s="250"/>
      <c r="I39" s="250"/>
    </row>
    <row r="40" spans="1:9" s="25" customFormat="1" ht="15.75">
      <c r="A40" s="663" t="s">
        <v>1528</v>
      </c>
      <c r="B40" s="664" t="s">
        <v>1566</v>
      </c>
      <c r="C40" s="665">
        <v>100308979</v>
      </c>
      <c r="D40" s="665">
        <v>81043023</v>
      </c>
      <c r="E40" s="666">
        <v>80.79338839646648</v>
      </c>
      <c r="F40" s="665">
        <v>10753014</v>
      </c>
      <c r="H40" s="250"/>
      <c r="I40" s="250"/>
    </row>
    <row r="41" spans="1:9" s="25" customFormat="1" ht="15.75">
      <c r="A41" s="667" t="s">
        <v>1567</v>
      </c>
      <c r="B41" s="664" t="s">
        <v>1568</v>
      </c>
      <c r="C41" s="665">
        <v>1008700</v>
      </c>
      <c r="D41" s="665">
        <v>1076429</v>
      </c>
      <c r="E41" s="666">
        <v>106.71448398929316</v>
      </c>
      <c r="F41" s="665">
        <v>121697</v>
      </c>
      <c r="H41" s="250"/>
      <c r="I41" s="250"/>
    </row>
    <row r="42" spans="1:9" s="25" customFormat="1" ht="31.5" customHeight="1">
      <c r="A42" s="663" t="s">
        <v>1569</v>
      </c>
      <c r="B42" s="676" t="s">
        <v>1570</v>
      </c>
      <c r="C42" s="677">
        <v>1008700</v>
      </c>
      <c r="D42" s="677">
        <v>1076429</v>
      </c>
      <c r="E42" s="678">
        <v>106.71448398929316</v>
      </c>
      <c r="F42" s="677">
        <v>121697</v>
      </c>
      <c r="H42" s="250"/>
      <c r="I42" s="250"/>
    </row>
    <row r="43" spans="1:9" s="25" customFormat="1" ht="15.75">
      <c r="A43" s="667" t="s">
        <v>1571</v>
      </c>
      <c r="B43" s="664" t="s">
        <v>1572</v>
      </c>
      <c r="C43" s="683">
        <v>58000051</v>
      </c>
      <c r="D43" s="683">
        <v>45999094</v>
      </c>
      <c r="E43" s="666">
        <v>79.30871302164888</v>
      </c>
      <c r="F43" s="683">
        <v>5451634</v>
      </c>
      <c r="H43" s="250"/>
      <c r="I43" s="250"/>
    </row>
    <row r="44" spans="1:9" s="25" customFormat="1" ht="63">
      <c r="A44" s="682" t="s">
        <v>791</v>
      </c>
      <c r="B44" s="664" t="s">
        <v>1573</v>
      </c>
      <c r="C44" s="665">
        <v>23907</v>
      </c>
      <c r="D44" s="665">
        <v>24613</v>
      </c>
      <c r="E44" s="666">
        <v>102.95310996779186</v>
      </c>
      <c r="F44" s="665">
        <v>2868</v>
      </c>
      <c r="H44" s="250"/>
      <c r="I44" s="250"/>
    </row>
    <row r="45" spans="1:9" s="25" customFormat="1" ht="33.75" customHeight="1">
      <c r="A45" s="682" t="s">
        <v>1574</v>
      </c>
      <c r="B45" s="664" t="s">
        <v>1575</v>
      </c>
      <c r="C45" s="665">
        <v>3540526</v>
      </c>
      <c r="D45" s="665">
        <v>2867665</v>
      </c>
      <c r="E45" s="666">
        <v>80.99545095841691</v>
      </c>
      <c r="F45" s="665">
        <v>271366</v>
      </c>
      <c r="H45" s="250"/>
      <c r="I45" s="250"/>
    </row>
    <row r="46" spans="1:9" s="25" customFormat="1" ht="31.5">
      <c r="A46" s="663" t="s">
        <v>1576</v>
      </c>
      <c r="B46" s="676" t="s">
        <v>1577</v>
      </c>
      <c r="C46" s="677">
        <v>1377100</v>
      </c>
      <c r="D46" s="677">
        <v>848354</v>
      </c>
      <c r="E46" s="678">
        <v>61.60438602861085</v>
      </c>
      <c r="F46" s="677">
        <v>39161</v>
      </c>
      <c r="H46" s="250"/>
      <c r="I46" s="250"/>
    </row>
    <row r="47" spans="1:9" s="25" customFormat="1" ht="15" customHeight="1">
      <c r="A47" s="663" t="s">
        <v>1578</v>
      </c>
      <c r="B47" s="676" t="s">
        <v>1579</v>
      </c>
      <c r="C47" s="677">
        <v>2163426</v>
      </c>
      <c r="D47" s="677">
        <v>2019311</v>
      </c>
      <c r="E47" s="678">
        <v>93.33857501943676</v>
      </c>
      <c r="F47" s="677">
        <v>232205</v>
      </c>
      <c r="H47" s="250"/>
      <c r="I47" s="250"/>
    </row>
    <row r="48" spans="1:9" s="25" customFormat="1" ht="31.5">
      <c r="A48" s="682" t="s">
        <v>1580</v>
      </c>
      <c r="B48" s="664" t="s">
        <v>1581</v>
      </c>
      <c r="C48" s="665">
        <v>52503983</v>
      </c>
      <c r="D48" s="665">
        <v>41450679</v>
      </c>
      <c r="E48" s="666">
        <v>78.94768478802837</v>
      </c>
      <c r="F48" s="665">
        <v>5022796</v>
      </c>
      <c r="H48" s="250"/>
      <c r="I48" s="250"/>
    </row>
    <row r="49" spans="1:9" s="25" customFormat="1" ht="15.75">
      <c r="A49" s="679" t="s">
        <v>1582</v>
      </c>
      <c r="B49" s="684" t="s">
        <v>1583</v>
      </c>
      <c r="C49" s="670">
        <v>7854668</v>
      </c>
      <c r="D49" s="670">
        <v>5338093</v>
      </c>
      <c r="E49" s="685">
        <v>67.9607718620316</v>
      </c>
      <c r="F49" s="670">
        <v>714166</v>
      </c>
      <c r="H49" s="250"/>
      <c r="I49" s="250"/>
    </row>
    <row r="50" spans="1:9" s="25" customFormat="1" ht="31.5">
      <c r="A50" s="679" t="s">
        <v>1584</v>
      </c>
      <c r="B50" s="684" t="s">
        <v>1585</v>
      </c>
      <c r="C50" s="670">
        <v>439889</v>
      </c>
      <c r="D50" s="670">
        <v>335803</v>
      </c>
      <c r="E50" s="685">
        <v>76.33812166251032</v>
      </c>
      <c r="F50" s="670">
        <v>17857</v>
      </c>
      <c r="H50" s="250"/>
      <c r="I50" s="250"/>
    </row>
    <row r="51" spans="1:9" s="25" customFormat="1" ht="31.5">
      <c r="A51" s="679" t="s">
        <v>1586</v>
      </c>
      <c r="B51" s="684" t="s">
        <v>1587</v>
      </c>
      <c r="C51" s="670">
        <v>647510</v>
      </c>
      <c r="D51" s="670">
        <v>576240</v>
      </c>
      <c r="E51" s="685">
        <v>88.9932201819277</v>
      </c>
      <c r="F51" s="670">
        <v>47580</v>
      </c>
      <c r="H51" s="250"/>
      <c r="I51" s="250"/>
    </row>
    <row r="52" spans="1:9" s="25" customFormat="1" ht="14.25" customHeight="1">
      <c r="A52" s="679" t="s">
        <v>1588</v>
      </c>
      <c r="B52" s="684" t="s">
        <v>1589</v>
      </c>
      <c r="C52" s="670">
        <v>8645479</v>
      </c>
      <c r="D52" s="670">
        <v>7063893</v>
      </c>
      <c r="E52" s="685">
        <v>81.70620737150597</v>
      </c>
      <c r="F52" s="670">
        <v>733813</v>
      </c>
      <c r="H52" s="250"/>
      <c r="I52" s="250"/>
    </row>
    <row r="53" spans="1:9" s="25" customFormat="1" ht="31.5">
      <c r="A53" s="679" t="s">
        <v>1590</v>
      </c>
      <c r="B53" s="684" t="s">
        <v>1591</v>
      </c>
      <c r="C53" s="670">
        <v>19719164</v>
      </c>
      <c r="D53" s="670">
        <v>15175143</v>
      </c>
      <c r="E53" s="685">
        <v>76.95632025779592</v>
      </c>
      <c r="F53" s="670">
        <v>1920571</v>
      </c>
      <c r="H53" s="250"/>
      <c r="I53" s="250"/>
    </row>
    <row r="54" spans="1:9" s="25" customFormat="1" ht="15.75">
      <c r="A54" s="679" t="s">
        <v>1592</v>
      </c>
      <c r="B54" s="684" t="s">
        <v>1593</v>
      </c>
      <c r="C54" s="670">
        <v>22569</v>
      </c>
      <c r="D54" s="670">
        <v>12591</v>
      </c>
      <c r="E54" s="685">
        <v>55.78891399707564</v>
      </c>
      <c r="F54" s="670">
        <v>1747</v>
      </c>
      <c r="H54" s="250"/>
      <c r="I54" s="250"/>
    </row>
    <row r="55" spans="1:9" s="25" customFormat="1" ht="31.5">
      <c r="A55" s="679" t="s">
        <v>1594</v>
      </c>
      <c r="B55" s="684" t="s">
        <v>1595</v>
      </c>
      <c r="C55" s="670">
        <v>15174704</v>
      </c>
      <c r="D55" s="670">
        <v>12948916</v>
      </c>
      <c r="E55" s="685">
        <v>85.33224766690671</v>
      </c>
      <c r="F55" s="670">
        <v>1587062</v>
      </c>
      <c r="H55" s="250"/>
      <c r="I55" s="250"/>
    </row>
    <row r="56" spans="1:9" s="25" customFormat="1" ht="31.5">
      <c r="A56" s="682" t="s">
        <v>1596</v>
      </c>
      <c r="B56" s="664" t="s">
        <v>1597</v>
      </c>
      <c r="C56" s="665">
        <v>1931635</v>
      </c>
      <c r="D56" s="665">
        <v>1656137</v>
      </c>
      <c r="E56" s="666">
        <v>85.73757464531343</v>
      </c>
      <c r="F56" s="665">
        <v>154604</v>
      </c>
      <c r="H56" s="250"/>
      <c r="I56" s="250"/>
    </row>
    <row r="57" spans="1:9" s="686" customFormat="1" ht="18" customHeight="1">
      <c r="A57" s="667" t="s">
        <v>818</v>
      </c>
      <c r="B57" s="664" t="s">
        <v>1598</v>
      </c>
      <c r="C57" s="665">
        <v>1053538</v>
      </c>
      <c r="D57" s="665">
        <v>1139436</v>
      </c>
      <c r="E57" s="666">
        <v>108.15328920266758</v>
      </c>
      <c r="F57" s="665">
        <v>179620</v>
      </c>
      <c r="H57" s="306"/>
      <c r="I57" s="306"/>
    </row>
    <row r="58" spans="1:9" s="25" customFormat="1" ht="15.75">
      <c r="A58" s="667" t="s">
        <v>1599</v>
      </c>
      <c r="B58" s="664" t="s">
        <v>1600</v>
      </c>
      <c r="C58" s="665">
        <v>22418354</v>
      </c>
      <c r="D58" s="665">
        <v>18340351</v>
      </c>
      <c r="E58" s="666">
        <v>81.80953427713739</v>
      </c>
      <c r="F58" s="665">
        <v>2202699</v>
      </c>
      <c r="H58" s="250"/>
      <c r="I58" s="250"/>
    </row>
    <row r="59" spans="1:9" s="25" customFormat="1" ht="31.5" customHeight="1">
      <c r="A59" s="687" t="s">
        <v>1601</v>
      </c>
      <c r="B59" s="676" t="s">
        <v>1602</v>
      </c>
      <c r="C59" s="677" t="s">
        <v>545</v>
      </c>
      <c r="D59" s="677">
        <v>12391</v>
      </c>
      <c r="E59" s="678" t="s">
        <v>545</v>
      </c>
      <c r="F59" s="677">
        <v>12039</v>
      </c>
      <c r="H59" s="250"/>
      <c r="I59" s="250"/>
    </row>
    <row r="60" spans="1:9" s="25" customFormat="1" ht="15.75" hidden="1">
      <c r="A60" s="687" t="s">
        <v>1603</v>
      </c>
      <c r="B60" s="676" t="s">
        <v>1604</v>
      </c>
      <c r="C60" s="677" t="s">
        <v>545</v>
      </c>
      <c r="D60" s="677" t="s">
        <v>545</v>
      </c>
      <c r="E60" s="678" t="s">
        <v>545</v>
      </c>
      <c r="F60" s="677" t="s">
        <v>545</v>
      </c>
      <c r="H60" s="250"/>
      <c r="I60" s="250"/>
    </row>
    <row r="61" spans="1:9" s="25" customFormat="1" ht="30.75" customHeight="1">
      <c r="A61" s="687" t="s">
        <v>1605</v>
      </c>
      <c r="B61" s="676" t="s">
        <v>1606</v>
      </c>
      <c r="C61" s="677" t="s">
        <v>545</v>
      </c>
      <c r="D61" s="677">
        <v>10698448</v>
      </c>
      <c r="E61" s="678" t="s">
        <v>545</v>
      </c>
      <c r="F61" s="677">
        <v>867390</v>
      </c>
      <c r="H61" s="250"/>
      <c r="I61" s="250"/>
    </row>
    <row r="62" spans="1:9" s="25" customFormat="1" ht="36.75" customHeight="1">
      <c r="A62" s="687" t="s">
        <v>1607</v>
      </c>
      <c r="B62" s="676" t="s">
        <v>1608</v>
      </c>
      <c r="C62" s="677" t="s">
        <v>545</v>
      </c>
      <c r="D62" s="677">
        <v>8717</v>
      </c>
      <c r="E62" s="678" t="s">
        <v>545</v>
      </c>
      <c r="F62" s="677">
        <v>8717</v>
      </c>
      <c r="H62" s="250"/>
      <c r="I62" s="250"/>
    </row>
    <row r="63" spans="1:9" s="25" customFormat="1" ht="15.75">
      <c r="A63" s="687" t="s">
        <v>1609</v>
      </c>
      <c r="B63" s="676" t="s">
        <v>1610</v>
      </c>
      <c r="C63" s="677" t="s">
        <v>545</v>
      </c>
      <c r="D63" s="677">
        <v>936024</v>
      </c>
      <c r="E63" s="678" t="s">
        <v>545</v>
      </c>
      <c r="F63" s="677">
        <v>43353</v>
      </c>
      <c r="H63" s="250"/>
      <c r="I63" s="250"/>
    </row>
    <row r="64" spans="1:9" s="25" customFormat="1" ht="15.75">
      <c r="A64" s="687" t="s">
        <v>1611</v>
      </c>
      <c r="B64" s="676" t="s">
        <v>1612</v>
      </c>
      <c r="C64" s="677" t="s">
        <v>545</v>
      </c>
      <c r="D64" s="677">
        <v>6684771</v>
      </c>
      <c r="E64" s="678" t="s">
        <v>545</v>
      </c>
      <c r="F64" s="677">
        <v>1271200</v>
      </c>
      <c r="H64" s="250"/>
      <c r="I64" s="250"/>
    </row>
    <row r="65" spans="1:9" s="25" customFormat="1" ht="15.75">
      <c r="A65" s="667" t="s">
        <v>828</v>
      </c>
      <c r="B65" s="664" t="s">
        <v>692</v>
      </c>
      <c r="C65" s="665">
        <v>7893512</v>
      </c>
      <c r="D65" s="665">
        <v>5294744</v>
      </c>
      <c r="E65" s="666">
        <v>67.07716413175783</v>
      </c>
      <c r="F65" s="665">
        <v>1279985</v>
      </c>
      <c r="H65" s="250"/>
      <c r="I65" s="250"/>
    </row>
    <row r="66" spans="1:9" s="25" customFormat="1" ht="31.5">
      <c r="A66" s="667" t="s">
        <v>1613</v>
      </c>
      <c r="B66" s="664" t="s">
        <v>1614</v>
      </c>
      <c r="C66" s="665">
        <v>9934824</v>
      </c>
      <c r="D66" s="665">
        <v>9192969</v>
      </c>
      <c r="E66" s="666">
        <v>92.53278165773243</v>
      </c>
      <c r="F66" s="665">
        <v>1517379</v>
      </c>
      <c r="H66" s="250"/>
      <c r="I66" s="250"/>
    </row>
    <row r="67" spans="1:9" s="25" customFormat="1" ht="15.75">
      <c r="A67" s="687" t="s">
        <v>1615</v>
      </c>
      <c r="B67" s="676" t="s">
        <v>1616</v>
      </c>
      <c r="C67" s="677">
        <v>2280627</v>
      </c>
      <c r="D67" s="677">
        <v>2233451</v>
      </c>
      <c r="E67" s="678">
        <v>97.93144604531999</v>
      </c>
      <c r="F67" s="677">
        <v>387598</v>
      </c>
      <c r="H67" s="250"/>
      <c r="I67" s="250"/>
    </row>
    <row r="68" spans="1:9" s="25" customFormat="1" ht="15.75">
      <c r="A68" s="687" t="s">
        <v>1617</v>
      </c>
      <c r="B68" s="676" t="s">
        <v>1618</v>
      </c>
      <c r="C68" s="677">
        <v>4499579</v>
      </c>
      <c r="D68" s="677">
        <v>4938623</v>
      </c>
      <c r="E68" s="678">
        <v>109.75744619663305</v>
      </c>
      <c r="F68" s="677">
        <v>1060535</v>
      </c>
      <c r="H68" s="250"/>
      <c r="I68" s="250"/>
    </row>
    <row r="69" spans="1:9" s="25" customFormat="1" ht="47.25">
      <c r="A69" s="687" t="s">
        <v>1619</v>
      </c>
      <c r="B69" s="676" t="s">
        <v>1620</v>
      </c>
      <c r="C69" s="677">
        <v>2939</v>
      </c>
      <c r="D69" s="677">
        <v>4669</v>
      </c>
      <c r="E69" s="678">
        <v>158.8635590336849</v>
      </c>
      <c r="F69" s="677">
        <v>0</v>
      </c>
      <c r="H69" s="250"/>
      <c r="I69" s="250"/>
    </row>
    <row r="70" spans="1:9" s="25" customFormat="1" ht="31.5">
      <c r="A70" s="687" t="s">
        <v>1621</v>
      </c>
      <c r="B70" s="676" t="s">
        <v>1622</v>
      </c>
      <c r="C70" s="677">
        <v>3151679</v>
      </c>
      <c r="D70" s="677">
        <v>2016226</v>
      </c>
      <c r="E70" s="678">
        <v>63.973075938253864</v>
      </c>
      <c r="F70" s="677">
        <v>69246</v>
      </c>
      <c r="H70" s="365"/>
      <c r="I70" s="250"/>
    </row>
    <row r="71" spans="1:9" s="25" customFormat="1" ht="18" customHeight="1">
      <c r="A71" s="663" t="s">
        <v>1528</v>
      </c>
      <c r="B71" s="688" t="s">
        <v>1623</v>
      </c>
      <c r="C71" s="665">
        <v>369325893</v>
      </c>
      <c r="D71" s="665">
        <v>276571659</v>
      </c>
      <c r="E71" s="666">
        <v>74.88553178696301</v>
      </c>
      <c r="F71" s="665">
        <v>21636097</v>
      </c>
      <c r="H71" s="250"/>
      <c r="I71" s="250"/>
    </row>
    <row r="72" spans="1:9" s="25" customFormat="1" ht="21" customHeight="1">
      <c r="A72" s="667" t="s">
        <v>1624</v>
      </c>
      <c r="B72" s="664" t="s">
        <v>1625</v>
      </c>
      <c r="C72" s="665">
        <v>14624431</v>
      </c>
      <c r="D72" s="665">
        <v>10912515</v>
      </c>
      <c r="E72" s="666">
        <v>74.61839028130393</v>
      </c>
      <c r="F72" s="665">
        <v>934127</v>
      </c>
      <c r="H72" s="250"/>
      <c r="I72" s="250"/>
    </row>
    <row r="73" spans="1:9" s="25" customFormat="1" ht="31.5">
      <c r="A73" s="679" t="s">
        <v>1626</v>
      </c>
      <c r="B73" s="684" t="s">
        <v>1627</v>
      </c>
      <c r="C73" s="670">
        <v>9277703</v>
      </c>
      <c r="D73" s="670">
        <v>6572885</v>
      </c>
      <c r="E73" s="685">
        <v>70.8460380764506</v>
      </c>
      <c r="F73" s="670">
        <v>414495</v>
      </c>
      <c r="H73" s="250"/>
      <c r="I73" s="250"/>
    </row>
    <row r="74" spans="1:9" s="25" customFormat="1" ht="31.5">
      <c r="A74" s="679" t="s">
        <v>1628</v>
      </c>
      <c r="B74" s="684" t="s">
        <v>1629</v>
      </c>
      <c r="C74" s="670">
        <v>2171119</v>
      </c>
      <c r="D74" s="670">
        <v>1647241</v>
      </c>
      <c r="E74" s="685">
        <v>75.87059944664479</v>
      </c>
      <c r="F74" s="670">
        <v>213285</v>
      </c>
      <c r="H74" s="250"/>
      <c r="I74" s="250"/>
    </row>
    <row r="75" spans="1:9" s="25" customFormat="1" ht="15.75">
      <c r="A75" s="679" t="s">
        <v>1630</v>
      </c>
      <c r="B75" s="684" t="s">
        <v>1631</v>
      </c>
      <c r="C75" s="670">
        <v>3175609</v>
      </c>
      <c r="D75" s="670">
        <v>2692389</v>
      </c>
      <c r="E75" s="685">
        <v>84.78339115426364</v>
      </c>
      <c r="F75" s="670">
        <v>306347</v>
      </c>
      <c r="H75" s="250"/>
      <c r="I75" s="250"/>
    </row>
    <row r="76" spans="1:9" s="689" customFormat="1" ht="15.75">
      <c r="A76" s="667" t="s">
        <v>1632</v>
      </c>
      <c r="B76" s="688" t="s">
        <v>1633</v>
      </c>
      <c r="C76" s="665">
        <v>298519633</v>
      </c>
      <c r="D76" s="665">
        <v>223456381</v>
      </c>
      <c r="E76" s="666">
        <v>74.85483576217582</v>
      </c>
      <c r="F76" s="683">
        <v>15957184</v>
      </c>
      <c r="H76" s="690"/>
      <c r="I76" s="690"/>
    </row>
    <row r="77" spans="1:9" s="689" customFormat="1" ht="15.75">
      <c r="A77" s="682" t="s">
        <v>1634</v>
      </c>
      <c r="B77" s="688" t="s">
        <v>1635</v>
      </c>
      <c r="C77" s="691">
        <v>272249</v>
      </c>
      <c r="D77" s="691">
        <v>187499</v>
      </c>
      <c r="E77" s="666">
        <v>68.8704090740462</v>
      </c>
      <c r="F77" s="692">
        <v>20834</v>
      </c>
      <c r="H77" s="690"/>
      <c r="I77" s="690"/>
    </row>
    <row r="78" spans="1:9" s="25" customFormat="1" ht="31.5">
      <c r="A78" s="679" t="s">
        <v>1636</v>
      </c>
      <c r="B78" s="684" t="s">
        <v>1637</v>
      </c>
      <c r="C78" s="670">
        <v>12000</v>
      </c>
      <c r="D78" s="670">
        <v>0</v>
      </c>
      <c r="E78" s="685">
        <v>0</v>
      </c>
      <c r="F78" s="670">
        <v>0</v>
      </c>
      <c r="H78" s="250"/>
      <c r="I78" s="250"/>
    </row>
    <row r="79" spans="1:9" s="25" customFormat="1" ht="15.75">
      <c r="A79" s="679" t="s">
        <v>1638</v>
      </c>
      <c r="B79" s="684" t="s">
        <v>1639</v>
      </c>
      <c r="C79" s="670">
        <v>260249</v>
      </c>
      <c r="D79" s="693">
        <v>187499</v>
      </c>
      <c r="E79" s="685">
        <v>75.00277724105193</v>
      </c>
      <c r="F79" s="670">
        <v>20834</v>
      </c>
      <c r="H79" s="250"/>
      <c r="I79" s="250"/>
    </row>
    <row r="80" spans="1:9" s="689" customFormat="1" ht="15.75">
      <c r="A80" s="682" t="s">
        <v>1640</v>
      </c>
      <c r="B80" s="664" t="s">
        <v>1641</v>
      </c>
      <c r="C80" s="665">
        <v>255784423</v>
      </c>
      <c r="D80" s="665">
        <v>191845421</v>
      </c>
      <c r="E80" s="678">
        <v>75.00277724105193</v>
      </c>
      <c r="F80" s="665">
        <v>11975896</v>
      </c>
      <c r="H80" s="690"/>
      <c r="I80" s="690"/>
    </row>
    <row r="81" spans="1:9" s="25" customFormat="1" ht="15.75">
      <c r="A81" s="694" t="s">
        <v>1642</v>
      </c>
      <c r="B81" s="669" t="s">
        <v>1643</v>
      </c>
      <c r="C81" s="670">
        <v>36921314</v>
      </c>
      <c r="D81" s="670">
        <v>27491331</v>
      </c>
      <c r="E81" s="685">
        <v>74.45924324361803</v>
      </c>
      <c r="F81" s="670">
        <v>2239084</v>
      </c>
      <c r="H81" s="250"/>
      <c r="I81" s="250"/>
    </row>
    <row r="82" spans="1:9" s="25" customFormat="1" ht="15.75">
      <c r="A82" s="694" t="s">
        <v>1644</v>
      </c>
      <c r="B82" s="669" t="s">
        <v>1645</v>
      </c>
      <c r="C82" s="670">
        <v>483197</v>
      </c>
      <c r="D82" s="670">
        <v>353817</v>
      </c>
      <c r="E82" s="685">
        <v>73.22417150768734</v>
      </c>
      <c r="F82" s="670">
        <v>0</v>
      </c>
      <c r="H82" s="250"/>
      <c r="I82" s="250"/>
    </row>
    <row r="83" spans="1:9" s="25" customFormat="1" ht="47.25">
      <c r="A83" s="694" t="s">
        <v>1646</v>
      </c>
      <c r="B83" s="669" t="s">
        <v>1647</v>
      </c>
      <c r="C83" s="670">
        <v>718271</v>
      </c>
      <c r="D83" s="670">
        <v>96491</v>
      </c>
      <c r="E83" s="685">
        <v>13.433787525878117</v>
      </c>
      <c r="F83" s="670">
        <v>5500</v>
      </c>
      <c r="H83" s="250"/>
      <c r="I83" s="250"/>
    </row>
    <row r="84" spans="1:9" s="25" customFormat="1" ht="15.75">
      <c r="A84" s="694" t="s">
        <v>1648</v>
      </c>
      <c r="B84" s="669" t="s">
        <v>1649</v>
      </c>
      <c r="C84" s="670">
        <v>8569507</v>
      </c>
      <c r="D84" s="670">
        <v>8173074</v>
      </c>
      <c r="E84" s="685">
        <v>95.37391124133512</v>
      </c>
      <c r="F84" s="670">
        <v>0</v>
      </c>
      <c r="H84" s="250"/>
      <c r="I84" s="250"/>
    </row>
    <row r="85" spans="1:9" s="25" customFormat="1" ht="33.75" customHeight="1">
      <c r="A85" s="694" t="s">
        <v>1650</v>
      </c>
      <c r="B85" s="669" t="s">
        <v>1651</v>
      </c>
      <c r="C85" s="670">
        <v>69237822</v>
      </c>
      <c r="D85" s="670">
        <v>52489560</v>
      </c>
      <c r="E85" s="685">
        <v>75.81053026191378</v>
      </c>
      <c r="F85" s="670">
        <v>3361895</v>
      </c>
      <c r="H85" s="250"/>
      <c r="I85" s="250"/>
    </row>
    <row r="86" spans="1:9" s="25" customFormat="1" ht="94.5">
      <c r="A86" s="694" t="s">
        <v>1652</v>
      </c>
      <c r="B86" s="669" t="s">
        <v>1653</v>
      </c>
      <c r="C86" s="670">
        <v>129915771</v>
      </c>
      <c r="D86" s="670">
        <v>95657931</v>
      </c>
      <c r="E86" s="685">
        <v>73.63073032911454</v>
      </c>
      <c r="F86" s="670">
        <v>5956055</v>
      </c>
      <c r="H86" s="250"/>
      <c r="I86" s="250"/>
    </row>
    <row r="87" spans="1:9" s="25" customFormat="1" ht="63">
      <c r="A87" s="694" t="s">
        <v>1654</v>
      </c>
      <c r="B87" s="669" t="s">
        <v>1655</v>
      </c>
      <c r="C87" s="670">
        <v>8324074</v>
      </c>
      <c r="D87" s="670">
        <v>6095937</v>
      </c>
      <c r="E87" s="685">
        <v>73.2326142223147</v>
      </c>
      <c r="F87" s="670">
        <v>393362</v>
      </c>
      <c r="H87" s="250"/>
      <c r="I87" s="250"/>
    </row>
    <row r="88" spans="1:9" s="25" customFormat="1" ht="47.25">
      <c r="A88" s="694" t="s">
        <v>1656</v>
      </c>
      <c r="B88" s="669" t="s">
        <v>1657</v>
      </c>
      <c r="C88" s="670">
        <v>23500</v>
      </c>
      <c r="D88" s="670">
        <v>32000</v>
      </c>
      <c r="E88" s="685">
        <v>136.17021276595744</v>
      </c>
      <c r="F88" s="670">
        <v>20000</v>
      </c>
      <c r="H88" s="250"/>
      <c r="I88" s="250"/>
    </row>
    <row r="89" spans="1:9" s="25" customFormat="1" ht="15.75">
      <c r="A89" s="694" t="s">
        <v>1658</v>
      </c>
      <c r="B89" s="669" t="s">
        <v>1659</v>
      </c>
      <c r="C89" s="670">
        <v>1590967</v>
      </c>
      <c r="D89" s="670">
        <v>1455280</v>
      </c>
      <c r="E89" s="685">
        <v>91.47141329769882</v>
      </c>
      <c r="F89" s="670">
        <v>0</v>
      </c>
      <c r="H89" s="250"/>
      <c r="I89" s="250"/>
    </row>
    <row r="90" spans="1:9" s="25" customFormat="1" ht="15.75">
      <c r="A90" s="694"/>
      <c r="B90" s="695" t="s">
        <v>1660</v>
      </c>
      <c r="C90" s="670">
        <v>1590967</v>
      </c>
      <c r="D90" s="670">
        <v>1455280</v>
      </c>
      <c r="E90" s="685">
        <v>91.47141329769882</v>
      </c>
      <c r="F90" s="670">
        <v>0</v>
      </c>
      <c r="H90" s="250"/>
      <c r="I90" s="250"/>
    </row>
    <row r="91" spans="1:9" s="25" customFormat="1" ht="31.5" hidden="1">
      <c r="A91" s="694"/>
      <c r="B91" s="696" t="s">
        <v>1661</v>
      </c>
      <c r="C91" s="670">
        <v>0</v>
      </c>
      <c r="D91" s="670">
        <v>0</v>
      </c>
      <c r="E91" s="678">
        <v>0</v>
      </c>
      <c r="F91" s="665">
        <v>0</v>
      </c>
      <c r="H91" s="250"/>
      <c r="I91" s="250"/>
    </row>
    <row r="92" spans="1:9" s="25" customFormat="1" ht="31.5">
      <c r="A92" s="697" t="s">
        <v>1662</v>
      </c>
      <c r="B92" s="688" t="s">
        <v>1663</v>
      </c>
      <c r="C92" s="698">
        <v>0</v>
      </c>
      <c r="D92" s="698">
        <v>0</v>
      </c>
      <c r="E92" s="678">
        <v>0</v>
      </c>
      <c r="F92" s="665">
        <v>0</v>
      </c>
      <c r="H92" s="250"/>
      <c r="I92" s="250"/>
    </row>
    <row r="93" spans="1:9" s="25" customFormat="1" ht="31.5">
      <c r="A93" s="682" t="s">
        <v>1664</v>
      </c>
      <c r="B93" s="688" t="s">
        <v>1665</v>
      </c>
      <c r="C93" s="665">
        <v>42462961</v>
      </c>
      <c r="D93" s="665">
        <v>31423461</v>
      </c>
      <c r="E93" s="666">
        <v>74.00204851470437</v>
      </c>
      <c r="F93" s="665">
        <v>3960454</v>
      </c>
      <c r="H93" s="250"/>
      <c r="I93" s="250"/>
    </row>
    <row r="94" spans="1:9" s="25" customFormat="1" ht="31.5">
      <c r="A94" s="694" t="s">
        <v>1666</v>
      </c>
      <c r="B94" s="699" t="s">
        <v>1667</v>
      </c>
      <c r="C94" s="670">
        <v>13472530</v>
      </c>
      <c r="D94" s="670">
        <v>10257436</v>
      </c>
      <c r="E94" s="685">
        <v>76.13592992555964</v>
      </c>
      <c r="F94" s="670">
        <v>1125057</v>
      </c>
      <c r="H94" s="250"/>
      <c r="I94" s="250"/>
    </row>
    <row r="95" spans="1:9" s="25" customFormat="1" ht="78.75">
      <c r="A95" s="694"/>
      <c r="B95" s="669" t="s">
        <v>1668</v>
      </c>
      <c r="C95" s="670">
        <v>4244713</v>
      </c>
      <c r="D95" s="670">
        <v>3299643</v>
      </c>
      <c r="E95" s="685">
        <v>77.73536161337645</v>
      </c>
      <c r="F95" s="670">
        <v>363719</v>
      </c>
      <c r="H95" s="250"/>
      <c r="I95" s="250"/>
    </row>
    <row r="96" spans="1:9" s="25" customFormat="1" ht="94.5">
      <c r="A96" s="694"/>
      <c r="B96" s="669" t="s">
        <v>1669</v>
      </c>
      <c r="C96" s="670">
        <v>9227817</v>
      </c>
      <c r="D96" s="670">
        <v>6957793</v>
      </c>
      <c r="E96" s="685">
        <v>75.40020570412265</v>
      </c>
      <c r="F96" s="670">
        <v>761338</v>
      </c>
      <c r="H96" s="250"/>
      <c r="I96" s="250"/>
    </row>
    <row r="97" spans="1:9" s="25" customFormat="1" ht="47.25">
      <c r="A97" s="694" t="s">
        <v>1670</v>
      </c>
      <c r="B97" s="699" t="s">
        <v>1671</v>
      </c>
      <c r="C97" s="670">
        <v>6213807</v>
      </c>
      <c r="D97" s="670">
        <v>2303270</v>
      </c>
      <c r="E97" s="685">
        <v>37.06697037741919</v>
      </c>
      <c r="F97" s="670">
        <v>298440</v>
      </c>
      <c r="H97" s="250"/>
      <c r="I97" s="250"/>
    </row>
    <row r="98" spans="1:9" s="25" customFormat="1" ht="31.5">
      <c r="A98" s="694" t="s">
        <v>1672</v>
      </c>
      <c r="B98" s="699" t="s">
        <v>1673</v>
      </c>
      <c r="C98" s="670">
        <v>22776624</v>
      </c>
      <c r="D98" s="670">
        <v>18862755</v>
      </c>
      <c r="E98" s="685">
        <v>82.8162900700297</v>
      </c>
      <c r="F98" s="670">
        <v>2536957</v>
      </c>
      <c r="H98" s="250"/>
      <c r="I98" s="250"/>
    </row>
    <row r="99" spans="1:9" s="25" customFormat="1" ht="31.5">
      <c r="A99" s="694"/>
      <c r="B99" s="669" t="s">
        <v>1674</v>
      </c>
      <c r="C99" s="670">
        <v>480625</v>
      </c>
      <c r="D99" s="670">
        <v>440700</v>
      </c>
      <c r="E99" s="685">
        <v>91.69310793237972</v>
      </c>
      <c r="F99" s="670">
        <v>176280</v>
      </c>
      <c r="H99" s="250"/>
      <c r="I99" s="250"/>
    </row>
    <row r="100" spans="1:9" s="25" customFormat="1" ht="63">
      <c r="A100" s="694"/>
      <c r="B100" s="669" t="s">
        <v>1675</v>
      </c>
      <c r="C100" s="670">
        <v>176109</v>
      </c>
      <c r="D100" s="670">
        <v>258686</v>
      </c>
      <c r="E100" s="685">
        <v>146.88971034984016</v>
      </c>
      <c r="F100" s="670">
        <v>28107</v>
      </c>
      <c r="H100" s="250"/>
      <c r="I100" s="250"/>
    </row>
    <row r="101" spans="1:9" s="686" customFormat="1" ht="18.75" customHeight="1">
      <c r="A101" s="694"/>
      <c r="B101" s="700" t="s">
        <v>1676</v>
      </c>
      <c r="C101" s="670">
        <v>124939</v>
      </c>
      <c r="D101" s="670">
        <v>145786</v>
      </c>
      <c r="E101" s="685">
        <v>0</v>
      </c>
      <c r="F101" s="670">
        <v>0</v>
      </c>
      <c r="H101" s="306"/>
      <c r="I101" s="306"/>
    </row>
    <row r="102" spans="1:9" s="686" customFormat="1" ht="31.5">
      <c r="A102" s="667" t="s">
        <v>1677</v>
      </c>
      <c r="B102" s="664" t="s">
        <v>1678</v>
      </c>
      <c r="C102" s="665">
        <v>56076534</v>
      </c>
      <c r="D102" s="665">
        <v>42033989</v>
      </c>
      <c r="E102" s="666">
        <v>74.95825080772646</v>
      </c>
      <c r="F102" s="665">
        <v>4670444</v>
      </c>
      <c r="H102" s="306"/>
      <c r="I102" s="306"/>
    </row>
    <row r="103" spans="1:9" s="25" customFormat="1" ht="15.75">
      <c r="A103" s="667" t="s">
        <v>1679</v>
      </c>
      <c r="B103" s="664" t="s">
        <v>1680</v>
      </c>
      <c r="C103" s="665">
        <v>105295</v>
      </c>
      <c r="D103" s="665">
        <v>168774</v>
      </c>
      <c r="E103" s="666">
        <v>160.2868132389952</v>
      </c>
      <c r="F103" s="665">
        <v>74342</v>
      </c>
      <c r="H103" s="250"/>
      <c r="I103" s="250"/>
    </row>
    <row r="104" spans="1:9" s="25" customFormat="1" ht="12.75">
      <c r="A104" s="701"/>
      <c r="B104" s="702"/>
      <c r="C104" s="703"/>
      <c r="D104" s="703"/>
      <c r="E104" s="704"/>
      <c r="F104" s="703"/>
      <c r="H104" s="250"/>
      <c r="I104" s="250"/>
    </row>
    <row r="105" spans="1:9" s="25" customFormat="1" ht="12.75">
      <c r="A105" s="701"/>
      <c r="B105" s="705" t="s">
        <v>1681</v>
      </c>
      <c r="C105" s="181">
        <v>4525918</v>
      </c>
      <c r="D105" s="703"/>
      <c r="E105" s="704"/>
      <c r="F105" s="703"/>
      <c r="H105" s="250"/>
      <c r="I105" s="250"/>
    </row>
    <row r="106" spans="1:9" s="25" customFormat="1" ht="25.5">
      <c r="A106" s="701"/>
      <c r="B106" s="705" t="s">
        <v>1682</v>
      </c>
      <c r="C106" s="181">
        <v>5138768</v>
      </c>
      <c r="D106" s="703"/>
      <c r="E106" s="704"/>
      <c r="F106" s="703"/>
      <c r="H106" s="250"/>
      <c r="I106" s="250"/>
    </row>
    <row r="107" spans="1:9" s="25" customFormat="1" ht="12.75">
      <c r="A107" s="701"/>
      <c r="B107" s="705"/>
      <c r="C107" s="181"/>
      <c r="D107" s="703"/>
      <c r="E107" s="704"/>
      <c r="F107" s="703"/>
      <c r="H107" s="250"/>
      <c r="I107" s="250"/>
    </row>
    <row r="108" spans="1:9" s="25" customFormat="1" ht="12.75">
      <c r="A108" s="701"/>
      <c r="B108" s="705"/>
      <c r="C108" s="703"/>
      <c r="D108" s="703"/>
      <c r="E108" s="704"/>
      <c r="F108" s="703"/>
      <c r="H108" s="250"/>
      <c r="I108" s="250"/>
    </row>
    <row r="109" spans="1:9" s="25" customFormat="1" ht="12.75">
      <c r="A109" s="500"/>
      <c r="B109" s="501"/>
      <c r="C109" s="501"/>
      <c r="D109" s="501"/>
      <c r="E109" s="501"/>
      <c r="F109" s="501"/>
      <c r="H109" s="250"/>
      <c r="I109" s="250"/>
    </row>
    <row r="110" spans="1:9" s="25" customFormat="1" ht="17.25" customHeight="1">
      <c r="A110" s="706"/>
      <c r="B110" s="27"/>
      <c r="C110" s="27"/>
      <c r="D110" s="27"/>
      <c r="E110" s="27"/>
      <c r="F110" s="27"/>
      <c r="H110" s="250"/>
      <c r="I110" s="250"/>
    </row>
    <row r="111" spans="1:8" ht="15.75">
      <c r="A111" s="372" t="s">
        <v>941</v>
      </c>
      <c r="B111" s="372"/>
      <c r="C111" s="15"/>
      <c r="D111" s="594"/>
      <c r="E111" s="708"/>
      <c r="F111" s="571" t="s">
        <v>583</v>
      </c>
      <c r="G111" s="13"/>
      <c r="H111" s="369"/>
    </row>
    <row r="112" spans="1:9" s="25" customFormat="1" ht="17.25" customHeight="1">
      <c r="A112" s="370"/>
      <c r="B112" s="370"/>
      <c r="C112" s="27"/>
      <c r="D112" s="27"/>
      <c r="E112" s="371"/>
      <c r="F112" s="371"/>
      <c r="H112" s="250"/>
      <c r="I112" s="250"/>
    </row>
    <row r="113" spans="1:8" ht="15.75">
      <c r="A113" s="709"/>
      <c r="B113" s="707"/>
      <c r="C113" s="15"/>
      <c r="D113" s="594"/>
      <c r="E113" s="710"/>
      <c r="F113" s="711"/>
      <c r="G113" s="13"/>
      <c r="H113" s="369"/>
    </row>
    <row r="114" spans="1:8" ht="15.75">
      <c r="A114" s="707"/>
      <c r="B114" s="707"/>
      <c r="C114" s="15"/>
      <c r="D114" s="594"/>
      <c r="E114" s="710"/>
      <c r="F114" s="711"/>
      <c r="G114" s="13"/>
      <c r="H114" s="369"/>
    </row>
    <row r="115" spans="1:9" s="25" customFormat="1" ht="17.25" customHeight="1">
      <c r="A115" s="54" t="s">
        <v>747</v>
      </c>
      <c r="B115" s="54"/>
      <c r="C115" s="712"/>
      <c r="D115" s="712"/>
      <c r="E115" s="713"/>
      <c r="F115" s="181"/>
      <c r="H115" s="250"/>
      <c r="I115" s="250"/>
    </row>
    <row r="116" spans="1:9" s="25" customFormat="1" ht="17.25" customHeight="1">
      <c r="A116" s="23"/>
      <c r="B116" s="23"/>
      <c r="C116" s="712"/>
      <c r="D116" s="712"/>
      <c r="E116" s="714"/>
      <c r="F116" s="181"/>
      <c r="H116" s="250"/>
      <c r="I116" s="250"/>
    </row>
    <row r="117" spans="1:9" s="25" customFormat="1" ht="17.25" customHeight="1">
      <c r="A117" s="23"/>
      <c r="B117" s="23"/>
      <c r="C117" s="712"/>
      <c r="D117" s="712"/>
      <c r="E117" s="714"/>
      <c r="F117" s="181"/>
      <c r="H117" s="250"/>
      <c r="I117" s="250"/>
    </row>
    <row r="118" spans="1:9" s="25" customFormat="1" ht="17.25" customHeight="1">
      <c r="A118" s="23"/>
      <c r="B118" s="23"/>
      <c r="C118" s="712"/>
      <c r="D118" s="712"/>
      <c r="E118" s="714"/>
      <c r="F118" s="181"/>
      <c r="H118" s="250"/>
      <c r="I118" s="250"/>
    </row>
    <row r="119" spans="1:9" s="25" customFormat="1" ht="17.25" customHeight="1">
      <c r="A119" s="23"/>
      <c r="B119" s="23"/>
      <c r="C119" s="712"/>
      <c r="D119" s="712"/>
      <c r="E119" s="714"/>
      <c r="F119" s="181"/>
      <c r="H119" s="250"/>
      <c r="I119" s="250"/>
    </row>
    <row r="120" spans="1:9" s="25" customFormat="1" ht="12.75">
      <c r="A120" s="718"/>
      <c r="B120" s="23"/>
      <c r="C120" s="703"/>
      <c r="D120" s="703"/>
      <c r="E120" s="704"/>
      <c r="F120" s="703"/>
      <c r="H120" s="250"/>
      <c r="I120" s="250"/>
    </row>
    <row r="121" spans="1:2" ht="15.75">
      <c r="A121" s="701"/>
      <c r="B121" s="701"/>
    </row>
    <row r="128" ht="15.75">
      <c r="B128" s="720"/>
    </row>
    <row r="135" ht="15.75">
      <c r="B135" s="720"/>
    </row>
    <row r="139" ht="15.75">
      <c r="B139" s="720"/>
    </row>
    <row r="146" ht="15.75">
      <c r="B146" s="720"/>
    </row>
    <row r="153" ht="15.75">
      <c r="B153" s="720"/>
    </row>
    <row r="155" ht="15.75">
      <c r="B155" s="720"/>
    </row>
    <row r="157" ht="15.75">
      <c r="B157" s="720"/>
    </row>
    <row r="159" ht="15.75">
      <c r="B159" s="720"/>
    </row>
    <row r="161" ht="15.75">
      <c r="B161" s="720"/>
    </row>
    <row r="163" ht="15.75">
      <c r="B163" s="720"/>
    </row>
    <row r="165" ht="15.75">
      <c r="B165" s="720"/>
    </row>
    <row r="171" ht="15.75">
      <c r="B171" s="720"/>
    </row>
  </sheetData>
  <mergeCells count="11">
    <mergeCell ref="A7:F7"/>
    <mergeCell ref="A8:F8"/>
    <mergeCell ref="A9:F9"/>
    <mergeCell ref="A1:F1"/>
    <mergeCell ref="A2:F2"/>
    <mergeCell ref="A4:F4"/>
    <mergeCell ref="A6:F6"/>
    <mergeCell ref="A109:F109"/>
    <mergeCell ref="A112:B112"/>
    <mergeCell ref="E112:F112"/>
    <mergeCell ref="A111:B111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5"/>
  <sheetViews>
    <sheetView workbookViewId="0" topLeftCell="A1">
      <selection activeCell="C16" sqref="C16"/>
    </sheetView>
  </sheetViews>
  <sheetFormatPr defaultColWidth="9.140625" defaultRowHeight="12.75"/>
  <cols>
    <col min="1" max="1" width="11.140625" style="652" customWidth="1"/>
    <col min="2" max="2" width="46.8515625" style="653" customWidth="1"/>
    <col min="3" max="3" width="12.7109375" style="652" customWidth="1"/>
    <col min="4" max="4" width="11.140625" style="652" customWidth="1"/>
    <col min="5" max="5" width="11.140625" style="656" customWidth="1"/>
    <col min="6" max="6" width="11.140625" style="652" customWidth="1"/>
    <col min="7" max="9" width="9.140625" style="725" customWidth="1"/>
    <col min="10" max="16384" width="9.140625" style="15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6" t="s">
        <v>531</v>
      </c>
      <c r="B6" s="1206"/>
      <c r="C6" s="1206"/>
      <c r="D6" s="1206"/>
      <c r="E6" s="1206"/>
      <c r="F6" s="120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373" t="s">
        <v>1683</v>
      </c>
      <c r="B7" s="373"/>
      <c r="C7" s="373"/>
      <c r="D7" s="373"/>
      <c r="E7" s="373"/>
      <c r="F7" s="37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208" t="s">
        <v>683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87" t="s">
        <v>1522</v>
      </c>
      <c r="B10" s="54"/>
      <c r="C10" s="20"/>
      <c r="D10" s="18"/>
      <c r="F10" s="21" t="s">
        <v>1523</v>
      </c>
      <c r="G10" s="20"/>
      <c r="H10" s="21"/>
      <c r="I10" s="21"/>
      <c r="J10" s="22"/>
      <c r="K10" s="20"/>
      <c r="N10" s="5"/>
      <c r="O10" s="61"/>
    </row>
    <row r="11" spans="1:6" s="25" customFormat="1" ht="12.75">
      <c r="A11" s="721"/>
      <c r="B11" s="722"/>
      <c r="C11" s="12"/>
      <c r="D11" s="12"/>
      <c r="F11" s="651" t="s">
        <v>1684</v>
      </c>
    </row>
    <row r="12" spans="3:6" ht="15.75">
      <c r="C12" s="723"/>
      <c r="D12" s="723"/>
      <c r="F12" s="724" t="s">
        <v>587</v>
      </c>
    </row>
    <row r="13" spans="1:9" s="25" customFormat="1" ht="57" customHeight="1">
      <c r="A13" s="658" t="s">
        <v>1525</v>
      </c>
      <c r="B13" s="658" t="s">
        <v>1526</v>
      </c>
      <c r="C13" s="658" t="s">
        <v>685</v>
      </c>
      <c r="D13" s="658" t="s">
        <v>590</v>
      </c>
      <c r="E13" s="660" t="s">
        <v>1527</v>
      </c>
      <c r="F13" s="658" t="s">
        <v>542</v>
      </c>
      <c r="G13" s="726"/>
      <c r="H13" s="726"/>
      <c r="I13" s="726"/>
    </row>
    <row r="14" spans="1:9" s="25" customFormat="1" ht="12.75">
      <c r="A14" s="661">
        <v>1</v>
      </c>
      <c r="B14" s="658">
        <v>2</v>
      </c>
      <c r="C14" s="661">
        <v>3</v>
      </c>
      <c r="D14" s="658">
        <v>4</v>
      </c>
      <c r="E14" s="658">
        <v>5</v>
      </c>
      <c r="F14" s="658">
        <v>6</v>
      </c>
      <c r="G14" s="726"/>
      <c r="H14" s="726"/>
      <c r="I14" s="726"/>
    </row>
    <row r="15" spans="1:7" s="25" customFormat="1" ht="24" customHeight="1">
      <c r="A15" s="727"/>
      <c r="B15" s="728" t="s">
        <v>1685</v>
      </c>
      <c r="C15" s="691">
        <v>1072011247</v>
      </c>
      <c r="D15" s="691">
        <v>714542516</v>
      </c>
      <c r="E15" s="729">
        <v>66.65438613630515</v>
      </c>
      <c r="F15" s="691">
        <v>83722697</v>
      </c>
      <c r="G15" s="12"/>
    </row>
    <row r="16" spans="1:7" s="25" customFormat="1" ht="16.5" customHeight="1">
      <c r="A16" s="730"/>
      <c r="B16" s="96" t="s">
        <v>1686</v>
      </c>
      <c r="C16" s="691">
        <v>934121139</v>
      </c>
      <c r="D16" s="691">
        <v>613447158</v>
      </c>
      <c r="E16" s="729">
        <v>65.67104975878294</v>
      </c>
      <c r="F16" s="691">
        <v>75252781</v>
      </c>
      <c r="G16" s="12"/>
    </row>
    <row r="17" spans="1:7" s="25" customFormat="1" ht="20.25" customHeight="1">
      <c r="A17" s="731" t="s">
        <v>50</v>
      </c>
      <c r="B17" s="732" t="s">
        <v>51</v>
      </c>
      <c r="C17" s="677">
        <v>97529754</v>
      </c>
      <c r="D17" s="677">
        <v>65117962</v>
      </c>
      <c r="E17" s="733">
        <v>66.76727801446111</v>
      </c>
      <c r="F17" s="265">
        <v>7550427</v>
      </c>
      <c r="G17" s="12"/>
    </row>
    <row r="18" spans="1:7" s="25" customFormat="1" ht="18" customHeight="1">
      <c r="A18" s="731" t="s">
        <v>52</v>
      </c>
      <c r="B18" s="731" t="s">
        <v>53</v>
      </c>
      <c r="C18" s="677">
        <v>218873</v>
      </c>
      <c r="D18" s="677">
        <v>93293</v>
      </c>
      <c r="E18" s="733">
        <v>42.62426155807249</v>
      </c>
      <c r="F18" s="265">
        <v>8779</v>
      </c>
      <c r="G18" s="12"/>
    </row>
    <row r="19" spans="1:7" s="25" customFormat="1" ht="18.75" customHeight="1">
      <c r="A19" s="731" t="s">
        <v>54</v>
      </c>
      <c r="B19" s="731" t="s">
        <v>55</v>
      </c>
      <c r="C19" s="677">
        <v>14110579</v>
      </c>
      <c r="D19" s="677">
        <v>8888563</v>
      </c>
      <c r="E19" s="733">
        <v>62.992191886668856</v>
      </c>
      <c r="F19" s="265">
        <v>1215838</v>
      </c>
      <c r="G19" s="12"/>
    </row>
    <row r="20" spans="1:7" s="25" customFormat="1" ht="19.5" customHeight="1">
      <c r="A20" s="731" t="s">
        <v>56</v>
      </c>
      <c r="B20" s="731" t="s">
        <v>57</v>
      </c>
      <c r="C20" s="677">
        <v>403938597</v>
      </c>
      <c r="D20" s="677">
        <v>276549676</v>
      </c>
      <c r="E20" s="733">
        <v>68.46329567263413</v>
      </c>
      <c r="F20" s="265">
        <v>29756056</v>
      </c>
      <c r="G20" s="12"/>
    </row>
    <row r="21" spans="1:7" s="25" customFormat="1" ht="17.25" customHeight="1">
      <c r="A21" s="731" t="s">
        <v>58</v>
      </c>
      <c r="B21" s="731" t="s">
        <v>59</v>
      </c>
      <c r="C21" s="677">
        <v>26450638</v>
      </c>
      <c r="D21" s="677">
        <v>18036299</v>
      </c>
      <c r="E21" s="733">
        <v>68.18852157743794</v>
      </c>
      <c r="F21" s="265">
        <v>2213542</v>
      </c>
      <c r="G21" s="12"/>
    </row>
    <row r="22" spans="1:7" s="25" customFormat="1" ht="18" customHeight="1">
      <c r="A22" s="731" t="s">
        <v>60</v>
      </c>
      <c r="B22" s="731" t="s">
        <v>61</v>
      </c>
      <c r="C22" s="677">
        <v>75419530</v>
      </c>
      <c r="D22" s="677">
        <v>50361784</v>
      </c>
      <c r="E22" s="733">
        <v>66.77552087635657</v>
      </c>
      <c r="F22" s="265">
        <v>5600960</v>
      </c>
      <c r="G22" s="12"/>
    </row>
    <row r="23" spans="1:7" s="25" customFormat="1" ht="43.5" customHeight="1">
      <c r="A23" s="731" t="s">
        <v>62</v>
      </c>
      <c r="B23" s="731" t="s">
        <v>1515</v>
      </c>
      <c r="C23" s="677">
        <v>165713324</v>
      </c>
      <c r="D23" s="677">
        <v>101563700</v>
      </c>
      <c r="E23" s="733">
        <v>61.28879534152607</v>
      </c>
      <c r="F23" s="265">
        <v>17623056</v>
      </c>
      <c r="G23" s="12"/>
    </row>
    <row r="24" spans="1:7" s="25" customFormat="1" ht="18.75" customHeight="1">
      <c r="A24" s="731" t="s">
        <v>64</v>
      </c>
      <c r="B24" s="731" t="s">
        <v>1687</v>
      </c>
      <c r="C24" s="677">
        <v>74941784</v>
      </c>
      <c r="D24" s="677">
        <v>45842521</v>
      </c>
      <c r="E24" s="733">
        <v>61.170842957247984</v>
      </c>
      <c r="F24" s="265">
        <v>5361521</v>
      </c>
      <c r="G24" s="12"/>
    </row>
    <row r="25" spans="1:7" s="25" customFormat="1" ht="17.25" customHeight="1">
      <c r="A25" s="731" t="s">
        <v>66</v>
      </c>
      <c r="B25" s="731" t="s">
        <v>67</v>
      </c>
      <c r="C25" s="677">
        <v>2040064</v>
      </c>
      <c r="D25" s="677">
        <v>1299973</v>
      </c>
      <c r="E25" s="733">
        <v>63.72216753984189</v>
      </c>
      <c r="F25" s="265">
        <v>115330</v>
      </c>
      <c r="G25" s="12"/>
    </row>
    <row r="26" spans="1:7" s="25" customFormat="1" ht="17.25" customHeight="1">
      <c r="A26" s="731" t="s">
        <v>68</v>
      </c>
      <c r="B26" s="731" t="s">
        <v>1688</v>
      </c>
      <c r="C26" s="677">
        <v>1282492</v>
      </c>
      <c r="D26" s="677">
        <v>884396</v>
      </c>
      <c r="E26" s="733">
        <v>68.95918259139239</v>
      </c>
      <c r="F26" s="265">
        <v>101625</v>
      </c>
      <c r="G26" s="12"/>
    </row>
    <row r="27" spans="1:7" s="25" customFormat="1" ht="30" customHeight="1">
      <c r="A27" s="731" t="s">
        <v>70</v>
      </c>
      <c r="B27" s="731" t="s">
        <v>71</v>
      </c>
      <c r="C27" s="677">
        <v>59451</v>
      </c>
      <c r="D27" s="677">
        <v>37006</v>
      </c>
      <c r="E27" s="733">
        <v>62.2462195757851</v>
      </c>
      <c r="F27" s="265">
        <v>5559</v>
      </c>
      <c r="G27" s="12"/>
    </row>
    <row r="28" spans="1:7" s="25" customFormat="1" ht="18" customHeight="1">
      <c r="A28" s="731" t="s">
        <v>72</v>
      </c>
      <c r="B28" s="731" t="s">
        <v>73</v>
      </c>
      <c r="C28" s="677">
        <v>44079322</v>
      </c>
      <c r="D28" s="677">
        <v>30316591</v>
      </c>
      <c r="E28" s="733">
        <v>68.77735324513385</v>
      </c>
      <c r="F28" s="265">
        <v>4421118</v>
      </c>
      <c r="G28" s="12"/>
    </row>
    <row r="29" spans="1:7" s="25" customFormat="1" ht="16.5" customHeight="1">
      <c r="A29" s="731" t="s">
        <v>74</v>
      </c>
      <c r="B29" s="731" t="s">
        <v>75</v>
      </c>
      <c r="C29" s="677">
        <v>11452603</v>
      </c>
      <c r="D29" s="677">
        <v>7020051</v>
      </c>
      <c r="E29" s="733">
        <v>61.2965541545446</v>
      </c>
      <c r="F29" s="265">
        <v>943390</v>
      </c>
      <c r="G29" s="12"/>
    </row>
    <row r="30" spans="1:7" s="25" customFormat="1" ht="17.25" customHeight="1">
      <c r="A30" s="731" t="s">
        <v>1689</v>
      </c>
      <c r="B30" s="331" t="s">
        <v>1690</v>
      </c>
      <c r="C30" s="677">
        <v>8428467</v>
      </c>
      <c r="D30" s="677">
        <v>4233285</v>
      </c>
      <c r="E30" s="733">
        <v>50.22603754632961</v>
      </c>
      <c r="F30" s="265">
        <v>139485</v>
      </c>
      <c r="G30" s="12"/>
    </row>
    <row r="31" spans="1:7" s="25" customFormat="1" ht="17.25" customHeight="1">
      <c r="A31" s="731" t="s">
        <v>1691</v>
      </c>
      <c r="B31" s="331" t="s">
        <v>1692</v>
      </c>
      <c r="C31" s="677">
        <v>3288590</v>
      </c>
      <c r="D31" s="677">
        <v>119852</v>
      </c>
      <c r="E31" s="733">
        <v>3.644479853067728</v>
      </c>
      <c r="F31" s="265">
        <v>12729</v>
      </c>
      <c r="G31" s="12"/>
    </row>
    <row r="32" spans="1:7" s="25" customFormat="1" ht="18" customHeight="1">
      <c r="A32" s="731" t="s">
        <v>1693</v>
      </c>
      <c r="B32" s="731" t="s">
        <v>1694</v>
      </c>
      <c r="C32" s="677">
        <v>5167071</v>
      </c>
      <c r="D32" s="677">
        <v>3082206</v>
      </c>
      <c r="E32" s="733">
        <v>59.65093183352812</v>
      </c>
      <c r="F32" s="265">
        <v>183366</v>
      </c>
      <c r="G32" s="12"/>
    </row>
    <row r="33" spans="1:7" s="25" customFormat="1" ht="18" customHeight="1">
      <c r="A33" s="734"/>
      <c r="B33" s="728" t="s">
        <v>1708</v>
      </c>
      <c r="C33" s="691">
        <v>137890108</v>
      </c>
      <c r="D33" s="691">
        <v>101095358</v>
      </c>
      <c r="E33" s="729">
        <v>73.31588862052382</v>
      </c>
      <c r="F33" s="691">
        <v>8469916</v>
      </c>
      <c r="G33" s="12"/>
    </row>
    <row r="34" spans="1:9" s="25" customFormat="1" ht="18" customHeight="1">
      <c r="A34" s="731" t="s">
        <v>1695</v>
      </c>
      <c r="B34" s="735" t="s">
        <v>1696</v>
      </c>
      <c r="C34" s="677">
        <v>101712</v>
      </c>
      <c r="D34" s="677">
        <v>89181</v>
      </c>
      <c r="E34" s="733">
        <v>87.67991977347805</v>
      </c>
      <c r="F34" s="265">
        <v>22</v>
      </c>
      <c r="G34" s="12"/>
      <c r="H34" s="181"/>
      <c r="I34" s="181"/>
    </row>
    <row r="35" spans="1:10" s="25" customFormat="1" ht="19.5" customHeight="1">
      <c r="A35" s="735" t="s">
        <v>1697</v>
      </c>
      <c r="B35" s="735" t="s">
        <v>1698</v>
      </c>
      <c r="C35" s="677">
        <v>88895974</v>
      </c>
      <c r="D35" s="677">
        <v>63794660</v>
      </c>
      <c r="E35" s="733">
        <v>71.76327242896286</v>
      </c>
      <c r="F35" s="265">
        <v>4275382</v>
      </c>
      <c r="G35" s="12"/>
      <c r="H35" s="181"/>
      <c r="I35" s="181"/>
      <c r="J35" s="181"/>
    </row>
    <row r="36" spans="1:10" s="25" customFormat="1" ht="26.25" customHeight="1">
      <c r="A36" s="736" t="s">
        <v>1699</v>
      </c>
      <c r="B36" s="737" t="s">
        <v>1700</v>
      </c>
      <c r="C36" s="670">
        <v>68299580</v>
      </c>
      <c r="D36" s="670">
        <v>49113396</v>
      </c>
      <c r="E36" s="738">
        <v>71.90878186952247</v>
      </c>
      <c r="F36" s="739">
        <v>2991141</v>
      </c>
      <c r="G36" s="12"/>
      <c r="H36" s="181"/>
      <c r="I36" s="181"/>
      <c r="J36" s="181"/>
    </row>
    <row r="37" spans="1:7" s="25" customFormat="1" ht="25.5" customHeight="1">
      <c r="A37" s="736" t="s">
        <v>1701</v>
      </c>
      <c r="B37" s="737" t="s">
        <v>1702</v>
      </c>
      <c r="C37" s="670">
        <v>2531816</v>
      </c>
      <c r="D37" s="670">
        <v>1751106</v>
      </c>
      <c r="E37" s="738">
        <v>69.16403087744133</v>
      </c>
      <c r="F37" s="739">
        <v>221019</v>
      </c>
      <c r="G37" s="12"/>
    </row>
    <row r="38" spans="1:7" s="25" customFormat="1" ht="16.5" customHeight="1">
      <c r="A38" s="736" t="s">
        <v>1703</v>
      </c>
      <c r="B38" s="737" t="s">
        <v>1704</v>
      </c>
      <c r="C38" s="670">
        <v>18064578</v>
      </c>
      <c r="D38" s="670">
        <v>12930158</v>
      </c>
      <c r="E38" s="738">
        <v>71.5774152044958</v>
      </c>
      <c r="F38" s="739">
        <v>1063222</v>
      </c>
      <c r="G38" s="12"/>
    </row>
    <row r="39" spans="1:7" s="25" customFormat="1" ht="15.75" customHeight="1">
      <c r="A39" s="731" t="s">
        <v>1705</v>
      </c>
      <c r="B39" s="735" t="s">
        <v>1706</v>
      </c>
      <c r="C39" s="677">
        <v>48892422</v>
      </c>
      <c r="D39" s="677">
        <v>37211517</v>
      </c>
      <c r="E39" s="733">
        <v>76.10896633429205</v>
      </c>
      <c r="F39" s="265">
        <v>4194512</v>
      </c>
      <c r="G39" s="12"/>
    </row>
    <row r="40" spans="1:7" s="25" customFormat="1" ht="12.75">
      <c r="A40" s="740"/>
      <c r="B40" s="741"/>
      <c r="C40" s="126"/>
      <c r="D40" s="126"/>
      <c r="E40" s="742"/>
      <c r="F40" s="126"/>
      <c r="G40" s="12"/>
    </row>
    <row r="41" spans="1:6" ht="15.75">
      <c r="A41" s="572"/>
      <c r="B41" s="363"/>
      <c r="C41" s="743"/>
      <c r="D41" s="743"/>
      <c r="E41" s="743"/>
      <c r="F41" s="743"/>
    </row>
    <row r="42" spans="1:6" ht="15.75">
      <c r="A42" s="706"/>
      <c r="B42" s="641"/>
      <c r="C42" s="641"/>
      <c r="D42" s="641"/>
      <c r="E42" s="641"/>
      <c r="F42" s="641"/>
    </row>
    <row r="43" spans="1:6" ht="15.75">
      <c r="A43" s="706"/>
      <c r="B43" s="641"/>
      <c r="C43" s="641"/>
      <c r="D43" s="641"/>
      <c r="E43" s="641"/>
      <c r="F43" s="641"/>
    </row>
    <row r="44" spans="1:9" ht="15.75">
      <c r="A44" s="709" t="s">
        <v>1707</v>
      </c>
      <c r="B44" s="278"/>
      <c r="C44" s="278"/>
      <c r="D44" s="281"/>
      <c r="E44" s="744"/>
      <c r="F44" s="571" t="s">
        <v>583</v>
      </c>
      <c r="G44" s="13"/>
      <c r="H44" s="13"/>
      <c r="I44" s="15"/>
    </row>
    <row r="45" spans="7:9" ht="15.75">
      <c r="G45" s="13"/>
      <c r="H45" s="13"/>
      <c r="I45" s="15"/>
    </row>
    <row r="46" spans="1:9" ht="15.75">
      <c r="A46" s="709"/>
      <c r="B46" s="278"/>
      <c r="C46" s="278"/>
      <c r="D46" s="281"/>
      <c r="E46" s="744"/>
      <c r="F46" s="571"/>
      <c r="G46" s="13"/>
      <c r="H46" s="13"/>
      <c r="I46" s="15"/>
    </row>
    <row r="47" spans="1:9" s="25" customFormat="1" ht="12.75">
      <c r="A47" s="54" t="s">
        <v>747</v>
      </c>
      <c r="B47" s="363"/>
      <c r="C47" s="250"/>
      <c r="D47" s="250"/>
      <c r="E47" s="745"/>
      <c r="F47" s="273"/>
      <c r="G47" s="726"/>
      <c r="H47" s="726"/>
      <c r="I47" s="726"/>
    </row>
    <row r="48" spans="1:9" s="25" customFormat="1" ht="12.75">
      <c r="A48" s="250"/>
      <c r="B48" s="363"/>
      <c r="C48" s="250"/>
      <c r="D48" s="250"/>
      <c r="E48" s="746"/>
      <c r="F48" s="250"/>
      <c r="G48" s="726"/>
      <c r="H48" s="726"/>
      <c r="I48" s="726"/>
    </row>
    <row r="49" spans="2:9" s="25" customFormat="1" ht="12.75">
      <c r="B49" s="27"/>
      <c r="E49" s="747"/>
      <c r="G49" s="726"/>
      <c r="H49" s="726"/>
      <c r="I49" s="726"/>
    </row>
    <row r="50" spans="5:9" s="25" customFormat="1" ht="12.75">
      <c r="E50" s="747"/>
      <c r="G50" s="726"/>
      <c r="H50" s="726"/>
      <c r="I50" s="726"/>
    </row>
    <row r="51" spans="5:9" s="25" customFormat="1" ht="12.75">
      <c r="E51" s="747"/>
      <c r="G51" s="726"/>
      <c r="H51" s="726"/>
      <c r="I51" s="726"/>
    </row>
    <row r="52" spans="2:9" s="25" customFormat="1" ht="12.75">
      <c r="B52" s="27"/>
      <c r="C52" s="701"/>
      <c r="D52" s="701"/>
      <c r="E52" s="704"/>
      <c r="F52" s="701"/>
      <c r="G52" s="726"/>
      <c r="H52" s="726"/>
      <c r="I52" s="726"/>
    </row>
    <row r="53" spans="1:9" s="25" customFormat="1" ht="12.75">
      <c r="A53" s="701"/>
      <c r="B53" s="748"/>
      <c r="C53" s="701"/>
      <c r="D53" s="701"/>
      <c r="E53" s="704"/>
      <c r="F53" s="701"/>
      <c r="G53" s="726"/>
      <c r="H53" s="726"/>
      <c r="I53" s="726"/>
    </row>
    <row r="54" spans="1:9" s="25" customFormat="1" ht="12.75">
      <c r="A54" s="701"/>
      <c r="B54" s="702"/>
      <c r="C54" s="701"/>
      <c r="D54" s="701"/>
      <c r="E54" s="704"/>
      <c r="F54" s="701"/>
      <c r="G54" s="726"/>
      <c r="H54" s="726"/>
      <c r="I54" s="726"/>
    </row>
    <row r="55" spans="1:9" s="25" customFormat="1" ht="12.75">
      <c r="A55" s="701"/>
      <c r="B55" s="749"/>
      <c r="C55" s="701"/>
      <c r="D55" s="701"/>
      <c r="E55" s="704"/>
      <c r="F55" s="701"/>
      <c r="G55" s="726"/>
      <c r="H55" s="726"/>
      <c r="I55" s="726"/>
    </row>
    <row r="56" spans="1:9" s="25" customFormat="1" ht="12.75">
      <c r="A56" s="701"/>
      <c r="B56" s="702"/>
      <c r="C56" s="701"/>
      <c r="D56" s="701"/>
      <c r="E56" s="704"/>
      <c r="F56" s="701"/>
      <c r="G56" s="726"/>
      <c r="H56" s="726"/>
      <c r="I56" s="726"/>
    </row>
    <row r="57" spans="1:9" s="25" customFormat="1" ht="12.75">
      <c r="A57" s="701"/>
      <c r="B57" s="702"/>
      <c r="C57" s="701"/>
      <c r="D57" s="701"/>
      <c r="E57" s="704"/>
      <c r="F57" s="701"/>
      <c r="G57" s="726"/>
      <c r="H57" s="726"/>
      <c r="I57" s="726"/>
    </row>
    <row r="58" spans="1:9" s="25" customFormat="1" ht="12.75">
      <c r="A58" s="701"/>
      <c r="B58" s="702"/>
      <c r="C58" s="701"/>
      <c r="D58" s="701"/>
      <c r="E58" s="704"/>
      <c r="F58" s="701"/>
      <c r="G58" s="726"/>
      <c r="H58" s="726"/>
      <c r="I58" s="726"/>
    </row>
    <row r="59" spans="1:9" s="25" customFormat="1" ht="12.75">
      <c r="A59" s="701"/>
      <c r="B59" s="702"/>
      <c r="C59" s="701"/>
      <c r="D59" s="701"/>
      <c r="E59" s="704"/>
      <c r="F59" s="701"/>
      <c r="G59" s="726"/>
      <c r="H59" s="726"/>
      <c r="I59" s="726"/>
    </row>
    <row r="60" spans="1:9" s="25" customFormat="1" ht="12.75">
      <c r="A60" s="701"/>
      <c r="C60" s="701"/>
      <c r="D60" s="701"/>
      <c r="E60" s="704"/>
      <c r="F60" s="701"/>
      <c r="G60" s="726"/>
      <c r="H60" s="726"/>
      <c r="I60" s="726"/>
    </row>
    <row r="61" spans="1:9" s="25" customFormat="1" ht="12.75">
      <c r="A61" s="701"/>
      <c r="C61" s="701"/>
      <c r="D61" s="701"/>
      <c r="E61" s="704"/>
      <c r="F61" s="701"/>
      <c r="G61" s="726"/>
      <c r="H61" s="726"/>
      <c r="I61" s="726"/>
    </row>
    <row r="62" spans="1:9" s="25" customFormat="1" ht="12.75">
      <c r="A62" s="701"/>
      <c r="B62" s="749"/>
      <c r="C62" s="701"/>
      <c r="D62" s="701"/>
      <c r="E62" s="704"/>
      <c r="F62" s="701"/>
      <c r="G62" s="726"/>
      <c r="H62" s="726"/>
      <c r="I62" s="726"/>
    </row>
    <row r="63" spans="1:9" s="25" customFormat="1" ht="12.75">
      <c r="A63" s="701"/>
      <c r="B63" s="702"/>
      <c r="C63" s="701"/>
      <c r="D63" s="701"/>
      <c r="E63" s="704"/>
      <c r="F63" s="701"/>
      <c r="G63" s="726"/>
      <c r="H63" s="726"/>
      <c r="I63" s="726"/>
    </row>
    <row r="64" spans="1:9" s="25" customFormat="1" ht="12.75">
      <c r="A64" s="701"/>
      <c r="B64" s="702"/>
      <c r="C64" s="701"/>
      <c r="D64" s="701"/>
      <c r="E64" s="704"/>
      <c r="F64" s="701"/>
      <c r="G64" s="726"/>
      <c r="H64" s="726"/>
      <c r="I64" s="726"/>
    </row>
    <row r="65" spans="1:9" s="25" customFormat="1" ht="12.75">
      <c r="A65" s="701"/>
      <c r="B65" s="702"/>
      <c r="C65" s="701"/>
      <c r="D65" s="701"/>
      <c r="E65" s="704"/>
      <c r="F65" s="701"/>
      <c r="G65" s="726"/>
      <c r="H65" s="726"/>
      <c r="I65" s="726"/>
    </row>
    <row r="66" spans="1:9" s="25" customFormat="1" ht="12.75">
      <c r="A66" s="701"/>
      <c r="B66" s="749"/>
      <c r="C66" s="701"/>
      <c r="D66" s="701"/>
      <c r="E66" s="704"/>
      <c r="F66" s="701"/>
      <c r="G66" s="726"/>
      <c r="H66" s="726"/>
      <c r="I66" s="726"/>
    </row>
    <row r="67" spans="1:9" s="25" customFormat="1" ht="12.75">
      <c r="A67" s="701"/>
      <c r="B67" s="702"/>
      <c r="C67" s="701"/>
      <c r="D67" s="701"/>
      <c r="E67" s="704"/>
      <c r="F67" s="701"/>
      <c r="G67" s="726"/>
      <c r="H67" s="726"/>
      <c r="I67" s="726"/>
    </row>
    <row r="68" spans="1:9" s="25" customFormat="1" ht="12.75">
      <c r="A68" s="701"/>
      <c r="B68" s="702"/>
      <c r="C68" s="701"/>
      <c r="D68" s="701"/>
      <c r="E68" s="704"/>
      <c r="F68" s="701"/>
      <c r="G68" s="726"/>
      <c r="H68" s="726"/>
      <c r="I68" s="726"/>
    </row>
    <row r="69" spans="1:9" s="25" customFormat="1" ht="12.75">
      <c r="A69" s="701"/>
      <c r="B69" s="702"/>
      <c r="C69" s="701"/>
      <c r="D69" s="701"/>
      <c r="E69" s="704"/>
      <c r="F69" s="701"/>
      <c r="G69" s="726"/>
      <c r="H69" s="726"/>
      <c r="I69" s="726"/>
    </row>
    <row r="70" spans="1:9" s="25" customFormat="1" ht="12.75">
      <c r="A70" s="701"/>
      <c r="B70" s="702"/>
      <c r="C70" s="701"/>
      <c r="D70" s="701"/>
      <c r="E70" s="704"/>
      <c r="F70" s="701"/>
      <c r="G70" s="726"/>
      <c r="H70" s="726"/>
      <c r="I70" s="726"/>
    </row>
    <row r="71" spans="1:9" s="25" customFormat="1" ht="12.75">
      <c r="A71" s="701"/>
      <c r="B71" s="702"/>
      <c r="C71" s="701"/>
      <c r="D71" s="701"/>
      <c r="E71" s="704"/>
      <c r="F71" s="701"/>
      <c r="G71" s="726"/>
      <c r="H71" s="726"/>
      <c r="I71" s="726"/>
    </row>
    <row r="72" spans="1:9" s="25" customFormat="1" ht="12.75">
      <c r="A72" s="701"/>
      <c r="B72" s="702"/>
      <c r="C72" s="701"/>
      <c r="D72" s="701"/>
      <c r="E72" s="704"/>
      <c r="F72" s="701"/>
      <c r="G72" s="726"/>
      <c r="H72" s="726"/>
      <c r="I72" s="726"/>
    </row>
    <row r="73" spans="1:9" s="25" customFormat="1" ht="12.75">
      <c r="A73" s="701"/>
      <c r="B73" s="749"/>
      <c r="C73" s="701"/>
      <c r="D73" s="701"/>
      <c r="E73" s="704"/>
      <c r="F73" s="701"/>
      <c r="G73" s="726"/>
      <c r="H73" s="726"/>
      <c r="I73" s="726"/>
    </row>
    <row r="74" spans="1:9" s="25" customFormat="1" ht="12.75">
      <c r="A74" s="701"/>
      <c r="B74" s="702"/>
      <c r="C74" s="701"/>
      <c r="D74" s="701"/>
      <c r="E74" s="704"/>
      <c r="F74" s="701"/>
      <c r="G74" s="726"/>
      <c r="H74" s="726"/>
      <c r="I74" s="726"/>
    </row>
    <row r="75" spans="1:9" s="25" customFormat="1" ht="12.75">
      <c r="A75" s="701"/>
      <c r="B75" s="702"/>
      <c r="C75" s="701"/>
      <c r="D75" s="701"/>
      <c r="E75" s="704"/>
      <c r="F75" s="701"/>
      <c r="G75" s="726"/>
      <c r="H75" s="726"/>
      <c r="I75" s="726"/>
    </row>
    <row r="76" spans="1:9" s="25" customFormat="1" ht="12.75">
      <c r="A76" s="701"/>
      <c r="B76" s="702"/>
      <c r="C76" s="701"/>
      <c r="D76" s="701"/>
      <c r="E76" s="704"/>
      <c r="F76" s="701"/>
      <c r="G76" s="726"/>
      <c r="H76" s="726"/>
      <c r="I76" s="726"/>
    </row>
    <row r="77" spans="1:9" s="25" customFormat="1" ht="12.75">
      <c r="A77" s="701"/>
      <c r="B77" s="702"/>
      <c r="C77" s="701"/>
      <c r="D77" s="701"/>
      <c r="E77" s="704"/>
      <c r="F77" s="701"/>
      <c r="G77" s="726"/>
      <c r="H77" s="726"/>
      <c r="I77" s="726"/>
    </row>
    <row r="78" spans="1:9" s="25" customFormat="1" ht="12.75">
      <c r="A78" s="701"/>
      <c r="B78" s="702"/>
      <c r="C78" s="701"/>
      <c r="D78" s="701"/>
      <c r="E78" s="704"/>
      <c r="F78" s="701"/>
      <c r="G78" s="726"/>
      <c r="H78" s="726"/>
      <c r="I78" s="726"/>
    </row>
    <row r="79" spans="1:9" s="25" customFormat="1" ht="12.75">
      <c r="A79" s="701"/>
      <c r="B79" s="702"/>
      <c r="C79" s="701"/>
      <c r="D79" s="701"/>
      <c r="E79" s="704"/>
      <c r="F79" s="701"/>
      <c r="G79" s="726"/>
      <c r="H79" s="726"/>
      <c r="I79" s="726"/>
    </row>
    <row r="80" spans="1:9" s="25" customFormat="1" ht="12.75">
      <c r="A80" s="701"/>
      <c r="B80" s="749"/>
      <c r="C80" s="701"/>
      <c r="D80" s="701"/>
      <c r="E80" s="704"/>
      <c r="F80" s="701"/>
      <c r="G80" s="726"/>
      <c r="H80" s="726"/>
      <c r="I80" s="726"/>
    </row>
    <row r="81" spans="1:9" s="25" customFormat="1" ht="12.75">
      <c r="A81" s="701"/>
      <c r="B81" s="702"/>
      <c r="C81" s="701"/>
      <c r="D81" s="701"/>
      <c r="E81" s="704"/>
      <c r="F81" s="701"/>
      <c r="G81" s="726"/>
      <c r="H81" s="726"/>
      <c r="I81" s="726"/>
    </row>
    <row r="82" spans="1:9" s="25" customFormat="1" ht="12.75">
      <c r="A82" s="701"/>
      <c r="B82" s="749"/>
      <c r="C82" s="701"/>
      <c r="D82" s="701"/>
      <c r="E82" s="704"/>
      <c r="F82" s="701"/>
      <c r="G82" s="726"/>
      <c r="H82" s="726"/>
      <c r="I82" s="726"/>
    </row>
    <row r="83" spans="1:9" s="25" customFormat="1" ht="12.75">
      <c r="A83" s="701"/>
      <c r="B83" s="702"/>
      <c r="C83" s="701"/>
      <c r="D83" s="701"/>
      <c r="E83" s="704"/>
      <c r="F83" s="701"/>
      <c r="G83" s="726"/>
      <c r="H83" s="726"/>
      <c r="I83" s="726"/>
    </row>
    <row r="84" spans="1:9" s="25" customFormat="1" ht="12.75">
      <c r="A84" s="701"/>
      <c r="B84" s="749"/>
      <c r="C84" s="701"/>
      <c r="D84" s="701"/>
      <c r="E84" s="704"/>
      <c r="F84" s="701"/>
      <c r="G84" s="726"/>
      <c r="H84" s="726"/>
      <c r="I84" s="726"/>
    </row>
    <row r="85" spans="1:9" s="25" customFormat="1" ht="12.75">
      <c r="A85" s="701"/>
      <c r="B85" s="702"/>
      <c r="C85" s="701"/>
      <c r="D85" s="701"/>
      <c r="E85" s="704"/>
      <c r="F85" s="701"/>
      <c r="G85" s="726"/>
      <c r="H85" s="726"/>
      <c r="I85" s="726"/>
    </row>
    <row r="86" spans="1:9" s="25" customFormat="1" ht="12.75">
      <c r="A86" s="701"/>
      <c r="B86" s="749"/>
      <c r="C86" s="701"/>
      <c r="D86" s="701"/>
      <c r="E86" s="704"/>
      <c r="F86" s="701"/>
      <c r="G86" s="726"/>
      <c r="H86" s="726"/>
      <c r="I86" s="726"/>
    </row>
    <row r="87" spans="1:9" s="25" customFormat="1" ht="12.75">
      <c r="A87" s="701"/>
      <c r="B87" s="702"/>
      <c r="C87" s="701"/>
      <c r="D87" s="701"/>
      <c r="E87" s="704"/>
      <c r="F87" s="701"/>
      <c r="G87" s="726"/>
      <c r="H87" s="726"/>
      <c r="I87" s="726"/>
    </row>
    <row r="88" spans="1:9" s="25" customFormat="1" ht="12.75">
      <c r="A88" s="701"/>
      <c r="B88" s="749"/>
      <c r="C88" s="701"/>
      <c r="D88" s="701"/>
      <c r="E88" s="704"/>
      <c r="F88" s="701"/>
      <c r="G88" s="726"/>
      <c r="H88" s="726"/>
      <c r="I88" s="726"/>
    </row>
    <row r="89" spans="1:9" s="25" customFormat="1" ht="12.75">
      <c r="A89" s="701"/>
      <c r="B89" s="702"/>
      <c r="C89" s="701"/>
      <c r="D89" s="701"/>
      <c r="E89" s="704"/>
      <c r="F89" s="701"/>
      <c r="G89" s="726"/>
      <c r="H89" s="726"/>
      <c r="I89" s="726"/>
    </row>
    <row r="90" spans="1:9" s="25" customFormat="1" ht="12.75">
      <c r="A90" s="701"/>
      <c r="B90" s="749"/>
      <c r="C90" s="701"/>
      <c r="D90" s="701"/>
      <c r="E90" s="704"/>
      <c r="F90" s="701"/>
      <c r="G90" s="726"/>
      <c r="H90" s="726"/>
      <c r="I90" s="726"/>
    </row>
    <row r="91" spans="1:9" s="25" customFormat="1" ht="12.75">
      <c r="A91" s="701"/>
      <c r="B91" s="702"/>
      <c r="C91" s="701"/>
      <c r="D91" s="701"/>
      <c r="E91" s="704"/>
      <c r="F91" s="701"/>
      <c r="G91" s="726"/>
      <c r="H91" s="726"/>
      <c r="I91" s="726"/>
    </row>
    <row r="92" spans="1:9" s="25" customFormat="1" ht="12.75">
      <c r="A92" s="701"/>
      <c r="B92" s="749"/>
      <c r="C92" s="701"/>
      <c r="D92" s="701"/>
      <c r="E92" s="704"/>
      <c r="F92" s="701"/>
      <c r="G92" s="726"/>
      <c r="H92" s="726"/>
      <c r="I92" s="726"/>
    </row>
    <row r="93" spans="1:9" s="25" customFormat="1" ht="12.75">
      <c r="A93" s="701"/>
      <c r="B93" s="702"/>
      <c r="C93" s="701"/>
      <c r="D93" s="701"/>
      <c r="E93" s="704"/>
      <c r="F93" s="701"/>
      <c r="G93" s="726"/>
      <c r="H93" s="726"/>
      <c r="I93" s="726"/>
    </row>
    <row r="94" spans="1:9" s="25" customFormat="1" ht="12.75">
      <c r="A94" s="701"/>
      <c r="B94" s="702"/>
      <c r="C94" s="701"/>
      <c r="D94" s="701"/>
      <c r="E94" s="704"/>
      <c r="F94" s="701"/>
      <c r="G94" s="726"/>
      <c r="H94" s="726"/>
      <c r="I94" s="726"/>
    </row>
    <row r="95" spans="1:9" s="25" customFormat="1" ht="12.75">
      <c r="A95" s="701"/>
      <c r="B95" s="702"/>
      <c r="C95" s="701"/>
      <c r="D95" s="701"/>
      <c r="E95" s="704"/>
      <c r="F95" s="701"/>
      <c r="G95" s="726"/>
      <c r="H95" s="726"/>
      <c r="I95" s="726"/>
    </row>
    <row r="96" spans="1:9" s="25" customFormat="1" ht="12.75">
      <c r="A96" s="701"/>
      <c r="B96" s="702"/>
      <c r="C96" s="701"/>
      <c r="D96" s="701"/>
      <c r="E96" s="704"/>
      <c r="F96" s="701"/>
      <c r="G96" s="726"/>
      <c r="H96" s="726"/>
      <c r="I96" s="726"/>
    </row>
    <row r="97" spans="1:9" s="25" customFormat="1" ht="12.75">
      <c r="A97" s="701"/>
      <c r="B97" s="702"/>
      <c r="C97" s="701"/>
      <c r="D97" s="701"/>
      <c r="E97" s="704"/>
      <c r="F97" s="701"/>
      <c r="G97" s="726"/>
      <c r="H97" s="726"/>
      <c r="I97" s="726"/>
    </row>
    <row r="98" spans="1:9" s="25" customFormat="1" ht="12.75">
      <c r="A98" s="701"/>
      <c r="B98" s="749"/>
      <c r="C98" s="701"/>
      <c r="D98" s="701"/>
      <c r="E98" s="704"/>
      <c r="F98" s="701"/>
      <c r="G98" s="726"/>
      <c r="H98" s="726"/>
      <c r="I98" s="726"/>
    </row>
    <row r="99" spans="1:9" s="25" customFormat="1" ht="12.75">
      <c r="A99" s="701"/>
      <c r="B99" s="702"/>
      <c r="C99" s="701"/>
      <c r="D99" s="701"/>
      <c r="E99" s="704"/>
      <c r="F99" s="701"/>
      <c r="G99" s="726"/>
      <c r="H99" s="726"/>
      <c r="I99" s="726"/>
    </row>
    <row r="100" spans="1:9" s="25" customFormat="1" ht="12.75">
      <c r="A100" s="701"/>
      <c r="B100" s="702"/>
      <c r="C100" s="701"/>
      <c r="D100" s="701"/>
      <c r="E100" s="704"/>
      <c r="F100" s="701"/>
      <c r="G100" s="726"/>
      <c r="H100" s="726"/>
      <c r="I100" s="726"/>
    </row>
    <row r="101" spans="1:9" s="25" customFormat="1" ht="12.75">
      <c r="A101" s="701"/>
      <c r="B101" s="702"/>
      <c r="C101" s="701"/>
      <c r="D101" s="701"/>
      <c r="E101" s="704"/>
      <c r="F101" s="701"/>
      <c r="G101" s="726"/>
      <c r="H101" s="726"/>
      <c r="I101" s="726"/>
    </row>
    <row r="102" spans="1:9" s="25" customFormat="1" ht="12.75">
      <c r="A102" s="701"/>
      <c r="B102" s="702"/>
      <c r="C102" s="701"/>
      <c r="D102" s="701"/>
      <c r="E102" s="704"/>
      <c r="F102" s="701"/>
      <c r="G102" s="726"/>
      <c r="H102" s="726"/>
      <c r="I102" s="726"/>
    </row>
    <row r="103" spans="1:9" s="25" customFormat="1" ht="12.75">
      <c r="A103" s="701"/>
      <c r="B103" s="702"/>
      <c r="C103" s="701"/>
      <c r="D103" s="701"/>
      <c r="E103" s="704"/>
      <c r="F103" s="701"/>
      <c r="G103" s="726"/>
      <c r="H103" s="726"/>
      <c r="I103" s="726"/>
    </row>
    <row r="104" spans="1:9" s="25" customFormat="1" ht="12.75">
      <c r="A104" s="701"/>
      <c r="B104" s="702"/>
      <c r="C104" s="701"/>
      <c r="D104" s="701"/>
      <c r="E104" s="704"/>
      <c r="F104" s="701"/>
      <c r="G104" s="726"/>
      <c r="H104" s="726"/>
      <c r="I104" s="726"/>
    </row>
    <row r="105" spans="1:9" s="25" customFormat="1" ht="12.75">
      <c r="A105" s="701"/>
      <c r="B105" s="702"/>
      <c r="C105" s="701"/>
      <c r="D105" s="701"/>
      <c r="E105" s="704"/>
      <c r="F105" s="701"/>
      <c r="G105" s="726"/>
      <c r="H105" s="726"/>
      <c r="I105" s="726"/>
    </row>
    <row r="106" spans="1:9" s="25" customFormat="1" ht="12.75">
      <c r="A106" s="701"/>
      <c r="B106" s="702"/>
      <c r="C106" s="701"/>
      <c r="D106" s="701"/>
      <c r="E106" s="704"/>
      <c r="F106" s="701"/>
      <c r="G106" s="726"/>
      <c r="H106" s="726"/>
      <c r="I106" s="726"/>
    </row>
    <row r="107" spans="1:9" s="25" customFormat="1" ht="12.75">
      <c r="A107" s="701"/>
      <c r="B107" s="702"/>
      <c r="C107" s="701"/>
      <c r="D107" s="701"/>
      <c r="E107" s="704"/>
      <c r="F107" s="701"/>
      <c r="G107" s="726"/>
      <c r="H107" s="726"/>
      <c r="I107" s="726"/>
    </row>
    <row r="108" spans="1:9" s="25" customFormat="1" ht="12.75">
      <c r="A108" s="701"/>
      <c r="B108" s="702"/>
      <c r="C108" s="701"/>
      <c r="D108" s="701"/>
      <c r="E108" s="704"/>
      <c r="F108" s="701"/>
      <c r="G108" s="726"/>
      <c r="H108" s="726"/>
      <c r="I108" s="726"/>
    </row>
    <row r="109" spans="1:9" s="25" customFormat="1" ht="12.75">
      <c r="A109" s="701"/>
      <c r="B109" s="702"/>
      <c r="C109" s="701"/>
      <c r="D109" s="701"/>
      <c r="E109" s="704"/>
      <c r="F109" s="701"/>
      <c r="G109" s="726"/>
      <c r="H109" s="726"/>
      <c r="I109" s="726"/>
    </row>
    <row r="110" spans="1:9" s="25" customFormat="1" ht="12.75">
      <c r="A110" s="701"/>
      <c r="B110" s="702"/>
      <c r="C110" s="701"/>
      <c r="D110" s="701"/>
      <c r="E110" s="704"/>
      <c r="F110" s="701"/>
      <c r="G110" s="726"/>
      <c r="H110" s="726"/>
      <c r="I110" s="726"/>
    </row>
    <row r="111" spans="1:9" s="25" customFormat="1" ht="12.75">
      <c r="A111" s="701"/>
      <c r="B111" s="702"/>
      <c r="C111" s="701"/>
      <c r="D111" s="701"/>
      <c r="E111" s="704"/>
      <c r="F111" s="701"/>
      <c r="G111" s="726"/>
      <c r="H111" s="726"/>
      <c r="I111" s="726"/>
    </row>
    <row r="112" spans="1:9" s="25" customFormat="1" ht="12.75">
      <c r="A112" s="701"/>
      <c r="B112" s="702"/>
      <c r="C112" s="701"/>
      <c r="D112" s="701"/>
      <c r="E112" s="704"/>
      <c r="F112" s="701"/>
      <c r="G112" s="726"/>
      <c r="H112" s="726"/>
      <c r="I112" s="726"/>
    </row>
    <row r="113" spans="1:9" s="25" customFormat="1" ht="12.75">
      <c r="A113" s="701"/>
      <c r="B113" s="702"/>
      <c r="C113" s="701"/>
      <c r="D113" s="701"/>
      <c r="E113" s="704"/>
      <c r="F113" s="701"/>
      <c r="G113" s="726"/>
      <c r="H113" s="726"/>
      <c r="I113" s="726"/>
    </row>
    <row r="114" spans="1:9" s="25" customFormat="1" ht="12.75">
      <c r="A114" s="701"/>
      <c r="B114" s="702"/>
      <c r="C114" s="701"/>
      <c r="D114" s="701"/>
      <c r="E114" s="704"/>
      <c r="F114" s="701"/>
      <c r="G114" s="726"/>
      <c r="H114" s="726"/>
      <c r="I114" s="726"/>
    </row>
    <row r="115" spans="1:9" s="25" customFormat="1" ht="12.75">
      <c r="A115" s="701"/>
      <c r="B115" s="702"/>
      <c r="C115" s="701"/>
      <c r="D115" s="701"/>
      <c r="E115" s="704"/>
      <c r="F115" s="701"/>
      <c r="G115" s="726"/>
      <c r="H115" s="726"/>
      <c r="I115" s="726"/>
    </row>
    <row r="116" spans="1:9" s="25" customFormat="1" ht="12.75">
      <c r="A116" s="701"/>
      <c r="B116" s="702"/>
      <c r="C116" s="701"/>
      <c r="D116" s="701"/>
      <c r="E116" s="704"/>
      <c r="F116" s="701"/>
      <c r="G116" s="726"/>
      <c r="H116" s="726"/>
      <c r="I116" s="726"/>
    </row>
    <row r="117" spans="1:9" s="25" customFormat="1" ht="12.75">
      <c r="A117" s="701"/>
      <c r="B117" s="702"/>
      <c r="C117" s="701"/>
      <c r="D117" s="701"/>
      <c r="E117" s="704"/>
      <c r="F117" s="701"/>
      <c r="G117" s="726"/>
      <c r="H117" s="726"/>
      <c r="I117" s="726"/>
    </row>
    <row r="118" spans="1:9" s="25" customFormat="1" ht="12.75">
      <c r="A118" s="701"/>
      <c r="B118" s="702"/>
      <c r="C118" s="701"/>
      <c r="D118" s="701"/>
      <c r="E118" s="704"/>
      <c r="F118" s="701"/>
      <c r="G118" s="726"/>
      <c r="H118" s="726"/>
      <c r="I118" s="726"/>
    </row>
    <row r="119" spans="1:9" s="25" customFormat="1" ht="12.75">
      <c r="A119" s="701"/>
      <c r="B119" s="702"/>
      <c r="C119" s="701"/>
      <c r="D119" s="701"/>
      <c r="E119" s="704"/>
      <c r="F119" s="701"/>
      <c r="G119" s="726"/>
      <c r="H119" s="726"/>
      <c r="I119" s="726"/>
    </row>
    <row r="120" spans="1:9" s="25" customFormat="1" ht="12.75">
      <c r="A120" s="701"/>
      <c r="B120" s="702"/>
      <c r="C120" s="701"/>
      <c r="D120" s="701"/>
      <c r="E120" s="704"/>
      <c r="F120" s="701"/>
      <c r="G120" s="726"/>
      <c r="H120" s="726"/>
      <c r="I120" s="726"/>
    </row>
    <row r="121" spans="1:9" s="25" customFormat="1" ht="12.75">
      <c r="A121" s="701"/>
      <c r="B121" s="702"/>
      <c r="C121" s="701"/>
      <c r="D121" s="701"/>
      <c r="E121" s="704"/>
      <c r="F121" s="701"/>
      <c r="G121" s="726"/>
      <c r="H121" s="726"/>
      <c r="I121" s="726"/>
    </row>
    <row r="122" spans="1:9" s="25" customFormat="1" ht="12.75">
      <c r="A122" s="701"/>
      <c r="B122" s="702"/>
      <c r="C122" s="701"/>
      <c r="D122" s="701"/>
      <c r="E122" s="704"/>
      <c r="F122" s="701"/>
      <c r="G122" s="726"/>
      <c r="H122" s="726"/>
      <c r="I122" s="726"/>
    </row>
    <row r="123" spans="1:9" s="25" customFormat="1" ht="12.75">
      <c r="A123" s="701"/>
      <c r="B123" s="702"/>
      <c r="C123" s="701"/>
      <c r="D123" s="701"/>
      <c r="E123" s="704"/>
      <c r="F123" s="701"/>
      <c r="G123" s="726"/>
      <c r="H123" s="726"/>
      <c r="I123" s="726"/>
    </row>
    <row r="124" spans="1:9" s="25" customFormat="1" ht="12.75">
      <c r="A124" s="701"/>
      <c r="B124" s="702"/>
      <c r="C124" s="701"/>
      <c r="D124" s="701"/>
      <c r="E124" s="704"/>
      <c r="F124" s="701"/>
      <c r="G124" s="726"/>
      <c r="H124" s="726"/>
      <c r="I124" s="726"/>
    </row>
    <row r="125" spans="1:9" s="25" customFormat="1" ht="12.75">
      <c r="A125" s="701"/>
      <c r="B125" s="702"/>
      <c r="C125" s="701"/>
      <c r="D125" s="701"/>
      <c r="E125" s="704"/>
      <c r="F125" s="701"/>
      <c r="G125" s="726"/>
      <c r="H125" s="726"/>
      <c r="I125" s="726"/>
    </row>
    <row r="126" spans="1:9" s="25" customFormat="1" ht="12.75">
      <c r="A126" s="701"/>
      <c r="B126" s="702"/>
      <c r="C126" s="701"/>
      <c r="D126" s="701"/>
      <c r="E126" s="704"/>
      <c r="F126" s="701"/>
      <c r="G126" s="726"/>
      <c r="H126" s="726"/>
      <c r="I126" s="726"/>
    </row>
    <row r="127" spans="1:9" s="25" customFormat="1" ht="12.75">
      <c r="A127" s="701"/>
      <c r="B127" s="702"/>
      <c r="C127" s="701"/>
      <c r="D127" s="701"/>
      <c r="E127" s="704"/>
      <c r="F127" s="701"/>
      <c r="G127" s="726"/>
      <c r="H127" s="726"/>
      <c r="I127" s="726"/>
    </row>
    <row r="128" spans="1:9" s="25" customFormat="1" ht="12.75">
      <c r="A128" s="701"/>
      <c r="B128" s="702"/>
      <c r="C128" s="701"/>
      <c r="D128" s="701"/>
      <c r="E128" s="704"/>
      <c r="F128" s="701"/>
      <c r="G128" s="726"/>
      <c r="H128" s="726"/>
      <c r="I128" s="726"/>
    </row>
    <row r="129" spans="1:9" s="25" customFormat="1" ht="12.75">
      <c r="A129" s="701"/>
      <c r="B129" s="702"/>
      <c r="C129" s="701"/>
      <c r="D129" s="701"/>
      <c r="E129" s="704"/>
      <c r="F129" s="701"/>
      <c r="G129" s="726"/>
      <c r="H129" s="726"/>
      <c r="I129" s="726"/>
    </row>
    <row r="130" spans="1:9" s="25" customFormat="1" ht="12.75">
      <c r="A130" s="701"/>
      <c r="B130" s="702"/>
      <c r="C130" s="701"/>
      <c r="D130" s="701"/>
      <c r="E130" s="704"/>
      <c r="F130" s="701"/>
      <c r="G130" s="726"/>
      <c r="H130" s="726"/>
      <c r="I130" s="726"/>
    </row>
    <row r="131" spans="1:9" s="25" customFormat="1" ht="12.75">
      <c r="A131" s="701"/>
      <c r="B131" s="702"/>
      <c r="C131" s="701"/>
      <c r="D131" s="701"/>
      <c r="E131" s="704"/>
      <c r="F131" s="701"/>
      <c r="G131" s="726"/>
      <c r="H131" s="726"/>
      <c r="I131" s="726"/>
    </row>
    <row r="132" spans="1:9" s="25" customFormat="1" ht="12.75">
      <c r="A132" s="701"/>
      <c r="B132" s="702"/>
      <c r="C132" s="701"/>
      <c r="D132" s="701"/>
      <c r="E132" s="704"/>
      <c r="F132" s="701"/>
      <c r="G132" s="726"/>
      <c r="H132" s="726"/>
      <c r="I132" s="726"/>
    </row>
    <row r="133" spans="1:9" s="25" customFormat="1" ht="12.75">
      <c r="A133" s="701"/>
      <c r="B133" s="702"/>
      <c r="C133" s="701"/>
      <c r="D133" s="701"/>
      <c r="E133" s="704"/>
      <c r="F133" s="701"/>
      <c r="G133" s="726"/>
      <c r="H133" s="726"/>
      <c r="I133" s="726"/>
    </row>
    <row r="134" spans="1:9" s="25" customFormat="1" ht="12.75">
      <c r="A134" s="701"/>
      <c r="B134" s="702"/>
      <c r="C134" s="701"/>
      <c r="D134" s="701"/>
      <c r="E134" s="704"/>
      <c r="F134" s="701"/>
      <c r="G134" s="726"/>
      <c r="H134" s="726"/>
      <c r="I134" s="726"/>
    </row>
    <row r="135" spans="1:9" s="25" customFormat="1" ht="12.75">
      <c r="A135" s="701"/>
      <c r="B135" s="702"/>
      <c r="C135" s="701"/>
      <c r="D135" s="701"/>
      <c r="E135" s="704"/>
      <c r="F135" s="701"/>
      <c r="G135" s="726"/>
      <c r="H135" s="726"/>
      <c r="I135" s="726"/>
    </row>
    <row r="136" spans="1:9" s="25" customFormat="1" ht="12.75">
      <c r="A136" s="701"/>
      <c r="B136" s="702"/>
      <c r="C136" s="701"/>
      <c r="D136" s="701"/>
      <c r="E136" s="704"/>
      <c r="F136" s="701"/>
      <c r="G136" s="726"/>
      <c r="H136" s="726"/>
      <c r="I136" s="726"/>
    </row>
    <row r="137" spans="1:9" s="25" customFormat="1" ht="12.75">
      <c r="A137" s="701"/>
      <c r="B137" s="702"/>
      <c r="C137" s="701"/>
      <c r="D137" s="701"/>
      <c r="E137" s="704"/>
      <c r="F137" s="701"/>
      <c r="G137" s="726"/>
      <c r="H137" s="726"/>
      <c r="I137" s="726"/>
    </row>
    <row r="138" spans="1:9" s="25" customFormat="1" ht="12.75">
      <c r="A138" s="701"/>
      <c r="B138" s="702"/>
      <c r="C138" s="701"/>
      <c r="D138" s="701"/>
      <c r="E138" s="704"/>
      <c r="F138" s="701"/>
      <c r="G138" s="726"/>
      <c r="H138" s="726"/>
      <c r="I138" s="726"/>
    </row>
    <row r="139" spans="1:9" s="25" customFormat="1" ht="12.75">
      <c r="A139" s="701"/>
      <c r="B139" s="702"/>
      <c r="C139" s="701"/>
      <c r="D139" s="701"/>
      <c r="E139" s="704"/>
      <c r="F139" s="701"/>
      <c r="G139" s="726"/>
      <c r="H139" s="726"/>
      <c r="I139" s="726"/>
    </row>
    <row r="140" spans="1:9" s="25" customFormat="1" ht="12.75">
      <c r="A140" s="701"/>
      <c r="B140" s="702"/>
      <c r="C140" s="701"/>
      <c r="D140" s="701"/>
      <c r="E140" s="704"/>
      <c r="F140" s="701"/>
      <c r="G140" s="726"/>
      <c r="H140" s="726"/>
      <c r="I140" s="726"/>
    </row>
    <row r="141" spans="1:9" s="25" customFormat="1" ht="12.75">
      <c r="A141" s="701"/>
      <c r="B141" s="702"/>
      <c r="C141" s="701"/>
      <c r="D141" s="701"/>
      <c r="E141" s="704"/>
      <c r="F141" s="701"/>
      <c r="G141" s="726"/>
      <c r="H141" s="726"/>
      <c r="I141" s="726"/>
    </row>
    <row r="142" spans="1:9" s="25" customFormat="1" ht="12.75">
      <c r="A142" s="701"/>
      <c r="B142" s="702"/>
      <c r="C142" s="701"/>
      <c r="D142" s="701"/>
      <c r="E142" s="704"/>
      <c r="F142" s="701"/>
      <c r="G142" s="726"/>
      <c r="H142" s="726"/>
      <c r="I142" s="726"/>
    </row>
    <row r="143" spans="1:9" s="25" customFormat="1" ht="12.75">
      <c r="A143" s="701"/>
      <c r="B143" s="702"/>
      <c r="C143" s="701"/>
      <c r="D143" s="701"/>
      <c r="E143" s="704"/>
      <c r="F143" s="701"/>
      <c r="G143" s="726"/>
      <c r="H143" s="726"/>
      <c r="I143" s="726"/>
    </row>
    <row r="144" spans="1:9" s="25" customFormat="1" ht="12.75">
      <c r="A144" s="701"/>
      <c r="B144" s="702"/>
      <c r="C144" s="701"/>
      <c r="D144" s="701"/>
      <c r="E144" s="704"/>
      <c r="F144" s="701"/>
      <c r="G144" s="726"/>
      <c r="H144" s="726"/>
      <c r="I144" s="726"/>
    </row>
    <row r="145" spans="1:9" s="25" customFormat="1" ht="12.75">
      <c r="A145" s="701"/>
      <c r="B145" s="702"/>
      <c r="C145" s="701"/>
      <c r="D145" s="701"/>
      <c r="E145" s="704"/>
      <c r="F145" s="701"/>
      <c r="G145" s="726"/>
      <c r="H145" s="726"/>
      <c r="I145" s="726"/>
    </row>
    <row r="146" spans="1:9" s="25" customFormat="1" ht="12.75">
      <c r="A146" s="701"/>
      <c r="B146" s="702"/>
      <c r="C146" s="701"/>
      <c r="D146" s="701"/>
      <c r="E146" s="704"/>
      <c r="F146" s="701"/>
      <c r="G146" s="726"/>
      <c r="H146" s="726"/>
      <c r="I146" s="726"/>
    </row>
    <row r="147" spans="1:9" s="25" customFormat="1" ht="12.75">
      <c r="A147" s="701"/>
      <c r="B147" s="702"/>
      <c r="C147" s="701"/>
      <c r="D147" s="701"/>
      <c r="E147" s="704"/>
      <c r="F147" s="701"/>
      <c r="G147" s="726"/>
      <c r="H147" s="726"/>
      <c r="I147" s="726"/>
    </row>
    <row r="148" spans="1:9" s="25" customFormat="1" ht="12.75">
      <c r="A148" s="701"/>
      <c r="B148" s="702"/>
      <c r="C148" s="701"/>
      <c r="D148" s="701"/>
      <c r="E148" s="704"/>
      <c r="F148" s="701"/>
      <c r="G148" s="726"/>
      <c r="H148" s="726"/>
      <c r="I148" s="726"/>
    </row>
    <row r="149" spans="1:9" s="25" customFormat="1" ht="12.75">
      <c r="A149" s="701"/>
      <c r="B149" s="702"/>
      <c r="C149" s="701"/>
      <c r="D149" s="701"/>
      <c r="E149" s="704"/>
      <c r="F149" s="701"/>
      <c r="G149" s="726"/>
      <c r="H149" s="726"/>
      <c r="I149" s="726"/>
    </row>
    <row r="150" spans="1:9" s="25" customFormat="1" ht="12.75">
      <c r="A150" s="701"/>
      <c r="B150" s="702"/>
      <c r="C150" s="701"/>
      <c r="D150" s="701"/>
      <c r="E150" s="704"/>
      <c r="F150" s="701"/>
      <c r="G150" s="726"/>
      <c r="H150" s="726"/>
      <c r="I150" s="726"/>
    </row>
    <row r="151" spans="1:9" s="25" customFormat="1" ht="12.75">
      <c r="A151" s="701"/>
      <c r="B151" s="702"/>
      <c r="C151" s="701"/>
      <c r="D151" s="701"/>
      <c r="E151" s="704"/>
      <c r="F151" s="701"/>
      <c r="G151" s="726"/>
      <c r="H151" s="726"/>
      <c r="I151" s="726"/>
    </row>
    <row r="152" spans="1:9" s="25" customFormat="1" ht="12.75">
      <c r="A152" s="701"/>
      <c r="B152" s="702"/>
      <c r="C152" s="701"/>
      <c r="D152" s="701"/>
      <c r="E152" s="704"/>
      <c r="F152" s="701"/>
      <c r="G152" s="726"/>
      <c r="H152" s="726"/>
      <c r="I152" s="726"/>
    </row>
    <row r="153" spans="1:9" s="25" customFormat="1" ht="12.75">
      <c r="A153" s="701"/>
      <c r="B153" s="702"/>
      <c r="C153" s="701"/>
      <c r="D153" s="701"/>
      <c r="E153" s="704"/>
      <c r="F153" s="701"/>
      <c r="G153" s="726"/>
      <c r="H153" s="726"/>
      <c r="I153" s="726"/>
    </row>
    <row r="154" spans="1:9" s="25" customFormat="1" ht="12.75">
      <c r="A154" s="701"/>
      <c r="B154" s="702"/>
      <c r="C154" s="701"/>
      <c r="D154" s="701"/>
      <c r="E154" s="704"/>
      <c r="F154" s="701"/>
      <c r="G154" s="726"/>
      <c r="H154" s="726"/>
      <c r="I154" s="726"/>
    </row>
    <row r="155" spans="1:9" s="25" customFormat="1" ht="12.75">
      <c r="A155" s="701"/>
      <c r="B155" s="702"/>
      <c r="C155" s="701"/>
      <c r="D155" s="701"/>
      <c r="E155" s="704"/>
      <c r="F155" s="701"/>
      <c r="G155" s="726"/>
      <c r="H155" s="726"/>
      <c r="I155" s="726"/>
    </row>
    <row r="156" spans="1:9" s="25" customFormat="1" ht="12.75">
      <c r="A156" s="701"/>
      <c r="B156" s="702"/>
      <c r="C156" s="701"/>
      <c r="D156" s="701"/>
      <c r="E156" s="704"/>
      <c r="F156" s="701"/>
      <c r="G156" s="726"/>
      <c r="H156" s="726"/>
      <c r="I156" s="726"/>
    </row>
    <row r="157" spans="1:9" s="25" customFormat="1" ht="12.75">
      <c r="A157" s="701"/>
      <c r="B157" s="702"/>
      <c r="C157" s="701"/>
      <c r="D157" s="701"/>
      <c r="E157" s="704"/>
      <c r="F157" s="701"/>
      <c r="G157" s="726"/>
      <c r="H157" s="726"/>
      <c r="I157" s="726"/>
    </row>
    <row r="158" spans="1:9" s="25" customFormat="1" ht="12.75">
      <c r="A158" s="701"/>
      <c r="B158" s="702"/>
      <c r="C158" s="701"/>
      <c r="D158" s="701"/>
      <c r="E158" s="704"/>
      <c r="F158" s="701"/>
      <c r="G158" s="726"/>
      <c r="H158" s="726"/>
      <c r="I158" s="726"/>
    </row>
    <row r="159" spans="1:9" s="25" customFormat="1" ht="12.75">
      <c r="A159" s="701"/>
      <c r="B159" s="702"/>
      <c r="C159" s="701"/>
      <c r="D159" s="701"/>
      <c r="E159" s="704"/>
      <c r="F159" s="701"/>
      <c r="G159" s="726"/>
      <c r="H159" s="726"/>
      <c r="I159" s="726"/>
    </row>
    <row r="160" spans="1:9" s="25" customFormat="1" ht="12.75">
      <c r="A160" s="701"/>
      <c r="B160" s="702"/>
      <c r="C160" s="701"/>
      <c r="D160" s="701"/>
      <c r="E160" s="704"/>
      <c r="F160" s="701"/>
      <c r="G160" s="726"/>
      <c r="H160" s="726"/>
      <c r="I160" s="726"/>
    </row>
    <row r="161" spans="1:9" s="25" customFormat="1" ht="12.75">
      <c r="A161" s="701"/>
      <c r="B161" s="702"/>
      <c r="C161" s="701"/>
      <c r="D161" s="701"/>
      <c r="E161" s="704"/>
      <c r="F161" s="701"/>
      <c r="G161" s="726"/>
      <c r="H161" s="726"/>
      <c r="I161" s="726"/>
    </row>
    <row r="162" spans="1:9" s="25" customFormat="1" ht="12.75">
      <c r="A162" s="701"/>
      <c r="B162" s="702"/>
      <c r="C162" s="701"/>
      <c r="D162" s="701"/>
      <c r="E162" s="704"/>
      <c r="F162" s="701"/>
      <c r="G162" s="726"/>
      <c r="H162" s="726"/>
      <c r="I162" s="726"/>
    </row>
    <row r="163" spans="1:9" s="25" customFormat="1" ht="12.75">
      <c r="A163" s="701"/>
      <c r="B163" s="702"/>
      <c r="C163" s="701"/>
      <c r="D163" s="701"/>
      <c r="E163" s="704"/>
      <c r="F163" s="701"/>
      <c r="G163" s="726"/>
      <c r="H163" s="726"/>
      <c r="I163" s="726"/>
    </row>
    <row r="164" spans="1:9" s="25" customFormat="1" ht="12.75">
      <c r="A164" s="701"/>
      <c r="B164" s="702"/>
      <c r="C164" s="701"/>
      <c r="D164" s="701"/>
      <c r="E164" s="704"/>
      <c r="F164" s="701"/>
      <c r="G164" s="726"/>
      <c r="H164" s="726"/>
      <c r="I164" s="726"/>
    </row>
    <row r="165" ht="15.75">
      <c r="A165" s="701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69"/>
  <sheetViews>
    <sheetView zoomScaleSheetLayoutView="100" workbookViewId="0" topLeftCell="A5">
      <selection activeCell="B16" sqref="B16"/>
    </sheetView>
  </sheetViews>
  <sheetFormatPr defaultColWidth="9.140625" defaultRowHeight="12.75"/>
  <cols>
    <col min="1" max="1" width="9.57421875" style="652" customWidth="1"/>
    <col min="2" max="2" width="46.8515625" style="653" customWidth="1"/>
    <col min="3" max="3" width="13.00390625" style="652" customWidth="1"/>
    <col min="4" max="4" width="11.140625" style="750" customWidth="1"/>
    <col min="5" max="5" width="10.28125" style="790" customWidth="1"/>
    <col min="6" max="6" width="11.140625" style="719" customWidth="1"/>
    <col min="7" max="7" width="9.140625" style="725" customWidth="1"/>
    <col min="8" max="8" width="12.00390625" style="725" customWidth="1"/>
    <col min="9" max="9" width="9.140625" style="725" customWidth="1"/>
    <col min="10" max="16384" width="9.140625" style="15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6" t="s">
        <v>531</v>
      </c>
      <c r="B6" s="1206"/>
      <c r="C6" s="1206"/>
      <c r="D6" s="1206"/>
      <c r="E6" s="1206"/>
      <c r="F6" s="120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373" t="s">
        <v>1709</v>
      </c>
      <c r="B7" s="373"/>
      <c r="C7" s="373"/>
      <c r="D7" s="373"/>
      <c r="E7" s="373"/>
      <c r="F7" s="37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208" t="s">
        <v>683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1522</v>
      </c>
      <c r="B10" s="24"/>
      <c r="C10" s="20"/>
      <c r="D10" s="18"/>
      <c r="F10" s="21" t="s">
        <v>1523</v>
      </c>
      <c r="G10" s="20"/>
      <c r="H10" s="21"/>
      <c r="I10" s="21"/>
      <c r="J10" s="22"/>
      <c r="K10" s="20"/>
      <c r="N10" s="5"/>
      <c r="O10" s="61"/>
    </row>
    <row r="11" spans="5:6" ht="15.75">
      <c r="E11" s="15"/>
      <c r="F11" s="751" t="s">
        <v>1710</v>
      </c>
    </row>
    <row r="12" spans="1:9" s="25" customFormat="1" ht="12.75" customHeight="1">
      <c r="A12" s="701"/>
      <c r="B12" s="702"/>
      <c r="C12" s="752"/>
      <c r="D12" s="657"/>
      <c r="E12" s="753"/>
      <c r="F12" s="657" t="s">
        <v>587</v>
      </c>
      <c r="G12" s="726"/>
      <c r="H12" s="726"/>
      <c r="I12" s="726"/>
    </row>
    <row r="13" spans="1:9" s="25" customFormat="1" ht="46.5" customHeight="1">
      <c r="A13" s="658" t="s">
        <v>1525</v>
      </c>
      <c r="B13" s="658" t="s">
        <v>1526</v>
      </c>
      <c r="C13" s="658" t="s">
        <v>685</v>
      </c>
      <c r="D13" s="659" t="s">
        <v>590</v>
      </c>
      <c r="E13" s="659" t="s">
        <v>1527</v>
      </c>
      <c r="F13" s="659" t="s">
        <v>542</v>
      </c>
      <c r="G13" s="726"/>
      <c r="H13" s="726"/>
      <c r="I13" s="726"/>
    </row>
    <row r="14" spans="1:9" s="25" customFormat="1" ht="12.75">
      <c r="A14" s="661">
        <v>1</v>
      </c>
      <c r="B14" s="658">
        <v>2</v>
      </c>
      <c r="C14" s="661">
        <v>3</v>
      </c>
      <c r="D14" s="659">
        <v>4</v>
      </c>
      <c r="E14" s="754">
        <v>5</v>
      </c>
      <c r="F14" s="659">
        <v>6</v>
      </c>
      <c r="G14" s="726"/>
      <c r="H14" s="726"/>
      <c r="I14" s="726"/>
    </row>
    <row r="15" spans="1:9" s="25" customFormat="1" ht="19.5" customHeight="1">
      <c r="A15" s="755" t="s">
        <v>1044</v>
      </c>
      <c r="B15" s="135" t="s">
        <v>955</v>
      </c>
      <c r="C15" s="698">
        <v>977836765</v>
      </c>
      <c r="D15" s="698">
        <v>760687452</v>
      </c>
      <c r="E15" s="729">
        <v>77.79288724125647</v>
      </c>
      <c r="F15" s="698">
        <v>77611216</v>
      </c>
      <c r="G15" s="726"/>
      <c r="H15" s="726"/>
      <c r="I15" s="726"/>
    </row>
    <row r="16" spans="1:8" s="25" customFormat="1" ht="21" customHeight="1">
      <c r="A16" s="756" t="s">
        <v>1049</v>
      </c>
      <c r="B16" s="135" t="s">
        <v>1050</v>
      </c>
      <c r="C16" s="691">
        <v>1072043095</v>
      </c>
      <c r="D16" s="691">
        <v>715034940</v>
      </c>
      <c r="E16" s="729">
        <v>66.6983392118206</v>
      </c>
      <c r="F16" s="691">
        <v>83722455</v>
      </c>
      <c r="G16" s="181"/>
      <c r="H16" s="181"/>
    </row>
    <row r="17" spans="1:8" s="25" customFormat="1" ht="18.75" customHeight="1">
      <c r="A17" s="65"/>
      <c r="B17" s="84" t="s">
        <v>45</v>
      </c>
      <c r="C17" s="691">
        <v>896191476</v>
      </c>
      <c r="D17" s="691">
        <v>624442122</v>
      </c>
      <c r="E17" s="729">
        <v>69.67731101249616</v>
      </c>
      <c r="F17" s="757">
        <v>63295641</v>
      </c>
      <c r="G17" s="181"/>
      <c r="H17" s="181"/>
    </row>
    <row r="18" spans="1:8" s="25" customFormat="1" ht="18" customHeight="1">
      <c r="A18" s="75">
        <v>1000</v>
      </c>
      <c r="B18" s="84" t="s">
        <v>1051</v>
      </c>
      <c r="C18" s="691">
        <v>650293671</v>
      </c>
      <c r="D18" s="691">
        <v>451448097</v>
      </c>
      <c r="E18" s="729">
        <v>69.42218833312312</v>
      </c>
      <c r="F18" s="757">
        <v>46983577</v>
      </c>
      <c r="G18" s="181"/>
      <c r="H18" s="181"/>
    </row>
    <row r="19" spans="1:8" s="25" customFormat="1" ht="18.75" customHeight="1">
      <c r="A19" s="68" t="s">
        <v>1711</v>
      </c>
      <c r="B19" s="79" t="s">
        <v>1712</v>
      </c>
      <c r="C19" s="677">
        <v>343255337</v>
      </c>
      <c r="D19" s="677">
        <v>244992923</v>
      </c>
      <c r="E19" s="733">
        <v>71.37337619895477</v>
      </c>
      <c r="F19" s="758">
        <v>23810792</v>
      </c>
      <c r="G19" s="181"/>
      <c r="H19" s="181"/>
    </row>
    <row r="20" spans="1:8" s="25" customFormat="1" ht="17.25" customHeight="1">
      <c r="A20" s="68" t="s">
        <v>1713</v>
      </c>
      <c r="B20" s="79" t="s">
        <v>1714</v>
      </c>
      <c r="C20" s="677">
        <v>81997823</v>
      </c>
      <c r="D20" s="677">
        <v>56644549</v>
      </c>
      <c r="E20" s="733">
        <v>69.08055229710183</v>
      </c>
      <c r="F20" s="758">
        <v>6162306</v>
      </c>
      <c r="G20" s="181"/>
      <c r="H20" s="181"/>
    </row>
    <row r="21" spans="1:8" s="25" customFormat="1" ht="18" customHeight="1">
      <c r="A21" s="68" t="s">
        <v>1715</v>
      </c>
      <c r="B21" s="79" t="s">
        <v>1716</v>
      </c>
      <c r="C21" s="677">
        <v>3646828</v>
      </c>
      <c r="D21" s="677">
        <v>2462952</v>
      </c>
      <c r="E21" s="733">
        <v>67.53682926642001</v>
      </c>
      <c r="F21" s="758">
        <v>340070</v>
      </c>
      <c r="G21" s="181"/>
      <c r="H21" s="181"/>
    </row>
    <row r="22" spans="1:8" s="25" customFormat="1" ht="15" customHeight="1">
      <c r="A22" s="68" t="s">
        <v>1717</v>
      </c>
      <c r="B22" s="79" t="s">
        <v>1718</v>
      </c>
      <c r="C22" s="677">
        <v>123120795</v>
      </c>
      <c r="D22" s="677">
        <v>78243281</v>
      </c>
      <c r="E22" s="733">
        <v>63.55001281465085</v>
      </c>
      <c r="F22" s="758">
        <v>9773415</v>
      </c>
      <c r="G22" s="181"/>
      <c r="H22" s="181"/>
    </row>
    <row r="23" spans="1:7" s="25" customFormat="1" ht="25.5">
      <c r="A23" s="407">
        <v>1455</v>
      </c>
      <c r="B23" s="532" t="s">
        <v>1719</v>
      </c>
      <c r="C23" s="693" t="s">
        <v>545</v>
      </c>
      <c r="D23" s="693">
        <v>122199</v>
      </c>
      <c r="E23" s="738" t="s">
        <v>545</v>
      </c>
      <c r="F23" s="759">
        <v>12210</v>
      </c>
      <c r="G23" s="366"/>
    </row>
    <row r="24" spans="1:7" s="25" customFormat="1" ht="51" hidden="1">
      <c r="A24" s="407">
        <v>1456</v>
      </c>
      <c r="B24" s="532" t="s">
        <v>1720</v>
      </c>
      <c r="C24" s="693" t="s">
        <v>545</v>
      </c>
      <c r="D24" s="693" t="s">
        <v>545</v>
      </c>
      <c r="E24" s="738" t="s">
        <v>545</v>
      </c>
      <c r="F24" s="759">
        <v>0</v>
      </c>
      <c r="G24" s="366"/>
    </row>
    <row r="25" spans="1:7" s="25" customFormat="1" ht="16.5" customHeight="1">
      <c r="A25" s="760">
        <v>1491</v>
      </c>
      <c r="B25" s="761" t="s">
        <v>1721</v>
      </c>
      <c r="C25" s="670" t="s">
        <v>545</v>
      </c>
      <c r="D25" s="670">
        <v>240</v>
      </c>
      <c r="E25" s="738" t="s">
        <v>545</v>
      </c>
      <c r="F25" s="759">
        <v>-369</v>
      </c>
      <c r="G25" s="1"/>
    </row>
    <row r="26" spans="1:7" s="25" customFormat="1" ht="12.75">
      <c r="A26" s="760">
        <v>1492</v>
      </c>
      <c r="B26" s="761" t="s">
        <v>1722</v>
      </c>
      <c r="C26" s="670" t="s">
        <v>545</v>
      </c>
      <c r="D26" s="670">
        <v>1092500</v>
      </c>
      <c r="E26" s="738" t="s">
        <v>545</v>
      </c>
      <c r="F26" s="759">
        <v>105081</v>
      </c>
      <c r="G26" s="1"/>
    </row>
    <row r="27" spans="1:7" s="25" customFormat="1" ht="12.75">
      <c r="A27" s="760">
        <v>1493</v>
      </c>
      <c r="B27" s="761" t="s">
        <v>1723</v>
      </c>
      <c r="C27" s="670" t="s">
        <v>545</v>
      </c>
      <c r="D27" s="670">
        <v>295013</v>
      </c>
      <c r="E27" s="738" t="s">
        <v>545</v>
      </c>
      <c r="F27" s="759">
        <v>43499</v>
      </c>
      <c r="G27" s="1"/>
    </row>
    <row r="28" spans="1:7" s="25" customFormat="1" ht="12.75">
      <c r="A28" s="760">
        <v>1499</v>
      </c>
      <c r="B28" s="761" t="s">
        <v>1724</v>
      </c>
      <c r="C28" s="670" t="s">
        <v>545</v>
      </c>
      <c r="D28" s="670">
        <v>116432</v>
      </c>
      <c r="E28" s="738" t="s">
        <v>545</v>
      </c>
      <c r="F28" s="759">
        <v>16873</v>
      </c>
      <c r="G28" s="1"/>
    </row>
    <row r="29" spans="1:8" s="25" customFormat="1" ht="30" customHeight="1">
      <c r="A29" s="762" t="s">
        <v>1725</v>
      </c>
      <c r="B29" s="763" t="s">
        <v>1726</v>
      </c>
      <c r="C29" s="677">
        <v>94552291</v>
      </c>
      <c r="D29" s="677">
        <v>66731953</v>
      </c>
      <c r="E29" s="733">
        <v>70.57677005414918</v>
      </c>
      <c r="F29" s="758">
        <v>6399547</v>
      </c>
      <c r="G29" s="181"/>
      <c r="H29" s="181"/>
    </row>
    <row r="30" spans="1:7" s="25" customFormat="1" ht="12.75">
      <c r="A30" s="407">
        <v>1564</v>
      </c>
      <c r="B30" s="532" t="s">
        <v>1727</v>
      </c>
      <c r="C30" s="693" t="s">
        <v>545</v>
      </c>
      <c r="D30" s="693">
        <v>176404</v>
      </c>
      <c r="E30" s="738" t="s">
        <v>545</v>
      </c>
      <c r="F30" s="759">
        <v>12846</v>
      </c>
      <c r="G30" s="366"/>
    </row>
    <row r="31" spans="1:7" s="25" customFormat="1" ht="12.75">
      <c r="A31" s="407">
        <v>1565</v>
      </c>
      <c r="B31" s="764" t="s">
        <v>1728</v>
      </c>
      <c r="C31" s="693" t="s">
        <v>545</v>
      </c>
      <c r="D31" s="693">
        <v>70897</v>
      </c>
      <c r="E31" s="738" t="s">
        <v>545</v>
      </c>
      <c r="F31" s="759">
        <v>9094</v>
      </c>
      <c r="G31" s="366"/>
    </row>
    <row r="32" spans="1:8" s="25" customFormat="1" ht="21" customHeight="1">
      <c r="A32" s="68">
        <v>1600</v>
      </c>
      <c r="B32" s="136" t="s">
        <v>1729</v>
      </c>
      <c r="C32" s="677">
        <v>3720597</v>
      </c>
      <c r="D32" s="677">
        <v>2372439</v>
      </c>
      <c r="E32" s="733">
        <v>63.7650086800586</v>
      </c>
      <c r="F32" s="758">
        <v>497447</v>
      </c>
      <c r="G32" s="181"/>
      <c r="H32" s="181"/>
    </row>
    <row r="33" spans="1:8" s="25" customFormat="1" ht="15.75" customHeight="1">
      <c r="A33" s="75">
        <v>2000</v>
      </c>
      <c r="B33" s="75" t="s">
        <v>964</v>
      </c>
      <c r="C33" s="691">
        <v>8680074</v>
      </c>
      <c r="D33" s="691">
        <v>4366890</v>
      </c>
      <c r="E33" s="729">
        <v>50.30936372201435</v>
      </c>
      <c r="F33" s="757">
        <v>160819</v>
      </c>
      <c r="G33" s="181"/>
      <c r="H33" s="181"/>
    </row>
    <row r="34" spans="1:8" s="25" customFormat="1" ht="15.75" customHeight="1">
      <c r="A34" s="765" t="s">
        <v>1730</v>
      </c>
      <c r="B34" s="766" t="s">
        <v>1731</v>
      </c>
      <c r="C34" s="677">
        <v>8596660</v>
      </c>
      <c r="D34" s="677">
        <v>4294800</v>
      </c>
      <c r="E34" s="733">
        <v>49.9589375408589</v>
      </c>
      <c r="F34" s="758">
        <v>158404</v>
      </c>
      <c r="G34" s="181"/>
      <c r="H34" s="181"/>
    </row>
    <row r="35" spans="1:8" s="25" customFormat="1" ht="18" customHeight="1">
      <c r="A35" s="736" t="s">
        <v>1732</v>
      </c>
      <c r="B35" s="767" t="s">
        <v>1733</v>
      </c>
      <c r="C35" s="670" t="s">
        <v>545</v>
      </c>
      <c r="D35" s="670">
        <v>375907</v>
      </c>
      <c r="E35" s="738" t="s">
        <v>545</v>
      </c>
      <c r="F35" s="759">
        <v>-629638</v>
      </c>
      <c r="G35" s="181"/>
      <c r="H35" s="181"/>
    </row>
    <row r="36" spans="1:8" s="25" customFormat="1" ht="25.5">
      <c r="A36" s="768">
        <v>2140</v>
      </c>
      <c r="B36" s="769" t="s">
        <v>1734</v>
      </c>
      <c r="C36" s="670" t="s">
        <v>545</v>
      </c>
      <c r="D36" s="670">
        <v>1386186</v>
      </c>
      <c r="E36" s="738" t="s">
        <v>545</v>
      </c>
      <c r="F36" s="759">
        <v>-87070</v>
      </c>
      <c r="G36" s="181"/>
      <c r="H36" s="181"/>
    </row>
    <row r="37" spans="1:8" s="25" customFormat="1" ht="18.75" customHeight="1">
      <c r="A37" s="770" t="s">
        <v>1735</v>
      </c>
      <c r="B37" s="771" t="s">
        <v>1736</v>
      </c>
      <c r="C37" s="670" t="s">
        <v>545</v>
      </c>
      <c r="D37" s="670">
        <v>80402</v>
      </c>
      <c r="E37" s="738" t="s">
        <v>545</v>
      </c>
      <c r="F37" s="759">
        <v>-3098</v>
      </c>
      <c r="G37" s="181"/>
      <c r="H37" s="181"/>
    </row>
    <row r="38" spans="1:8" s="25" customFormat="1" ht="18.75" customHeight="1">
      <c r="A38" s="765" t="s">
        <v>1737</v>
      </c>
      <c r="B38" s="766" t="s">
        <v>1738</v>
      </c>
      <c r="C38" s="677">
        <v>43476</v>
      </c>
      <c r="D38" s="677">
        <v>43383</v>
      </c>
      <c r="E38" s="733">
        <v>99.78608887662158</v>
      </c>
      <c r="F38" s="758">
        <v>0</v>
      </c>
      <c r="G38" s="181"/>
      <c r="H38" s="181"/>
    </row>
    <row r="39" spans="1:8" s="25" customFormat="1" ht="17.25" customHeight="1">
      <c r="A39" s="765" t="s">
        <v>1739</v>
      </c>
      <c r="B39" s="766" t="s">
        <v>1740</v>
      </c>
      <c r="C39" s="677">
        <v>39938</v>
      </c>
      <c r="D39" s="677">
        <v>28707</v>
      </c>
      <c r="E39" s="733">
        <v>71.87891231408683</v>
      </c>
      <c r="F39" s="758">
        <v>2415</v>
      </c>
      <c r="G39" s="181"/>
      <c r="H39" s="181"/>
    </row>
    <row r="40" spans="1:8" s="25" customFormat="1" ht="19.5" customHeight="1">
      <c r="A40" s="75">
        <v>3000</v>
      </c>
      <c r="B40" s="75" t="s">
        <v>3</v>
      </c>
      <c r="C40" s="691">
        <v>237217731</v>
      </c>
      <c r="D40" s="294">
        <v>168627135</v>
      </c>
      <c r="E40" s="729">
        <v>71.08538400108043</v>
      </c>
      <c r="F40" s="691">
        <v>16151245</v>
      </c>
      <c r="G40" s="181"/>
      <c r="H40" s="181"/>
    </row>
    <row r="41" spans="1:8" s="25" customFormat="1" ht="18" customHeight="1">
      <c r="A41" s="68">
        <v>3100</v>
      </c>
      <c r="B41" s="79" t="s">
        <v>1741</v>
      </c>
      <c r="C41" s="677">
        <v>2277136</v>
      </c>
      <c r="D41" s="677">
        <v>1958193</v>
      </c>
      <c r="E41" s="733">
        <v>85.99367802362265</v>
      </c>
      <c r="F41" s="758">
        <v>50751</v>
      </c>
      <c r="G41" s="181"/>
      <c r="H41" s="181"/>
    </row>
    <row r="42" spans="1:8" s="25" customFormat="1" ht="20.25" customHeight="1">
      <c r="A42" s="68">
        <v>3300</v>
      </c>
      <c r="B42" s="79" t="s">
        <v>1742</v>
      </c>
      <c r="C42" s="677">
        <v>48892422</v>
      </c>
      <c r="D42" s="677">
        <v>37211517</v>
      </c>
      <c r="E42" s="733">
        <v>76.10896633429205</v>
      </c>
      <c r="F42" s="758">
        <v>4194512</v>
      </c>
      <c r="G42" s="181"/>
      <c r="H42" s="181"/>
    </row>
    <row r="43" spans="1:8" s="25" customFormat="1" ht="18.75" customHeight="1">
      <c r="A43" s="68">
        <v>3400</v>
      </c>
      <c r="B43" s="79" t="s">
        <v>1743</v>
      </c>
      <c r="C43" s="677">
        <v>66176303</v>
      </c>
      <c r="D43" s="677">
        <v>45788690</v>
      </c>
      <c r="E43" s="733">
        <v>69.19197344705098</v>
      </c>
      <c r="F43" s="758">
        <v>5483012</v>
      </c>
      <c r="G43" s="181"/>
      <c r="H43" s="181"/>
    </row>
    <row r="44" spans="1:8" s="25" customFormat="1" ht="21" customHeight="1">
      <c r="A44" s="68">
        <v>3500</v>
      </c>
      <c r="B44" s="79" t="s">
        <v>1744</v>
      </c>
      <c r="C44" s="677">
        <v>30635586</v>
      </c>
      <c r="D44" s="677">
        <v>19503814</v>
      </c>
      <c r="E44" s="733">
        <v>63.66391685799645</v>
      </c>
      <c r="F44" s="758">
        <v>2158030</v>
      </c>
      <c r="G44" s="181"/>
      <c r="H44" s="181"/>
    </row>
    <row r="45" spans="1:9" s="25" customFormat="1" ht="12.75">
      <c r="A45" s="736" t="s">
        <v>1745</v>
      </c>
      <c r="B45" s="769" t="s">
        <v>1746</v>
      </c>
      <c r="C45" s="693" t="s">
        <v>545</v>
      </c>
      <c r="D45" s="693">
        <v>1075</v>
      </c>
      <c r="E45" s="738" t="s">
        <v>545</v>
      </c>
      <c r="F45" s="758">
        <v>110</v>
      </c>
      <c r="G45" s="348"/>
      <c r="H45" s="184"/>
      <c r="I45" s="181"/>
    </row>
    <row r="46" spans="1:9" s="25" customFormat="1" ht="12.75">
      <c r="A46" s="736" t="s">
        <v>1747</v>
      </c>
      <c r="B46" s="772" t="s">
        <v>1748</v>
      </c>
      <c r="C46" s="693" t="s">
        <v>545</v>
      </c>
      <c r="D46" s="693">
        <v>85002</v>
      </c>
      <c r="E46" s="738" t="s">
        <v>545</v>
      </c>
      <c r="F46" s="759">
        <v>2819</v>
      </c>
      <c r="G46" s="348"/>
      <c r="H46" s="184"/>
      <c r="I46" s="181"/>
    </row>
    <row r="47" spans="1:9" s="25" customFormat="1" ht="12.75">
      <c r="A47" s="736" t="s">
        <v>1749</v>
      </c>
      <c r="B47" s="772" t="s">
        <v>1750</v>
      </c>
      <c r="C47" s="693" t="s">
        <v>545</v>
      </c>
      <c r="D47" s="693">
        <v>1168890</v>
      </c>
      <c r="E47" s="738" t="s">
        <v>545</v>
      </c>
      <c r="F47" s="759">
        <v>62498</v>
      </c>
      <c r="G47" s="348"/>
      <c r="H47" s="184"/>
      <c r="I47" s="181"/>
    </row>
    <row r="48" spans="1:8" s="25" customFormat="1" ht="18.75" customHeight="1">
      <c r="A48" s="68">
        <v>3600</v>
      </c>
      <c r="B48" s="79" t="s">
        <v>1751</v>
      </c>
      <c r="C48" s="677">
        <v>477703</v>
      </c>
      <c r="D48" s="677">
        <v>400283</v>
      </c>
      <c r="E48" s="733">
        <v>83.79327741295324</v>
      </c>
      <c r="F48" s="758">
        <v>6942</v>
      </c>
      <c r="G48" s="181"/>
      <c r="H48" s="181"/>
    </row>
    <row r="49" spans="1:10" s="25" customFormat="1" ht="18.75" customHeight="1">
      <c r="A49" s="68">
        <v>3800</v>
      </c>
      <c r="B49" s="85" t="s">
        <v>1752</v>
      </c>
      <c r="C49" s="677">
        <v>88717686</v>
      </c>
      <c r="D49" s="677">
        <v>63738261</v>
      </c>
      <c r="E49" s="733">
        <v>71.84391734473327</v>
      </c>
      <c r="F49" s="758">
        <v>4254685</v>
      </c>
      <c r="G49" s="181"/>
      <c r="H49" s="181"/>
      <c r="I49" s="181"/>
      <c r="J49" s="181"/>
    </row>
    <row r="50" spans="1:8" s="25" customFormat="1" ht="38.25">
      <c r="A50" s="773">
        <v>3860</v>
      </c>
      <c r="B50" s="774" t="s">
        <v>1753</v>
      </c>
      <c r="C50" s="670" t="s">
        <v>545</v>
      </c>
      <c r="D50" s="670">
        <v>89181</v>
      </c>
      <c r="E50" s="738" t="s">
        <v>545</v>
      </c>
      <c r="F50" s="759">
        <v>22</v>
      </c>
      <c r="G50" s="181"/>
      <c r="H50" s="181"/>
    </row>
    <row r="51" spans="1:9" s="25" customFormat="1" ht="21" customHeight="1">
      <c r="A51" s="762">
        <v>3900</v>
      </c>
      <c r="B51" s="775" t="s">
        <v>24</v>
      </c>
      <c r="C51" s="677">
        <v>40895</v>
      </c>
      <c r="D51" s="677">
        <v>26377</v>
      </c>
      <c r="E51" s="733">
        <v>64.49932754615479</v>
      </c>
      <c r="F51" s="758">
        <v>3313</v>
      </c>
      <c r="G51" s="776"/>
      <c r="H51" s="184"/>
      <c r="I51" s="181"/>
    </row>
    <row r="52" spans="1:9" s="25" customFormat="1" ht="12.75">
      <c r="A52" s="773">
        <v>3910</v>
      </c>
      <c r="B52" s="774" t="s">
        <v>1754</v>
      </c>
      <c r="C52" s="670" t="s">
        <v>545</v>
      </c>
      <c r="D52" s="670">
        <v>2292</v>
      </c>
      <c r="E52" s="738" t="s">
        <v>545</v>
      </c>
      <c r="F52" s="759">
        <v>458</v>
      </c>
      <c r="G52" s="776"/>
      <c r="H52" s="184"/>
      <c r="I52" s="181"/>
    </row>
    <row r="53" spans="1:8" s="25" customFormat="1" ht="18.75" customHeight="1">
      <c r="A53" s="773"/>
      <c r="B53" s="777" t="s">
        <v>1786</v>
      </c>
      <c r="C53" s="691">
        <v>175851619</v>
      </c>
      <c r="D53" s="294">
        <v>90592818</v>
      </c>
      <c r="E53" s="729">
        <v>51.51662436499945</v>
      </c>
      <c r="F53" s="757">
        <v>20426814</v>
      </c>
      <c r="G53" s="181"/>
      <c r="H53" s="181"/>
    </row>
    <row r="54" spans="1:8" s="25" customFormat="1" ht="18.75" customHeight="1">
      <c r="A54" s="84" t="s">
        <v>1755</v>
      </c>
      <c r="B54" s="84" t="s">
        <v>1756</v>
      </c>
      <c r="C54" s="665">
        <v>113981169</v>
      </c>
      <c r="D54" s="665">
        <v>65927320</v>
      </c>
      <c r="E54" s="729">
        <v>57.840536799548005</v>
      </c>
      <c r="F54" s="778">
        <v>13868393</v>
      </c>
      <c r="G54" s="181"/>
      <c r="H54" s="181"/>
    </row>
    <row r="55" spans="1:8" s="25" customFormat="1" ht="25.5">
      <c r="A55" s="762">
        <v>4800</v>
      </c>
      <c r="B55" s="763" t="s">
        <v>1757</v>
      </c>
      <c r="C55" s="677">
        <v>280000</v>
      </c>
      <c r="D55" s="677">
        <v>145580</v>
      </c>
      <c r="E55" s="733">
        <v>51.99285714285714</v>
      </c>
      <c r="F55" s="758">
        <v>20719</v>
      </c>
      <c r="G55" s="181"/>
      <c r="H55" s="181"/>
    </row>
    <row r="56" spans="1:8" s="25" customFormat="1" ht="38.25">
      <c r="A56" s="773">
        <v>4860</v>
      </c>
      <c r="B56" s="774" t="s">
        <v>1758</v>
      </c>
      <c r="C56" s="670" t="s">
        <v>545</v>
      </c>
      <c r="D56" s="670">
        <v>0</v>
      </c>
      <c r="E56" s="670" t="s">
        <v>545</v>
      </c>
      <c r="F56" s="759">
        <v>0</v>
      </c>
      <c r="G56" s="181"/>
      <c r="H56" s="181"/>
    </row>
    <row r="57" spans="1:8" s="25" customFormat="1" ht="18.75" customHeight="1">
      <c r="A57" s="75">
        <v>6000</v>
      </c>
      <c r="B57" s="84" t="s">
        <v>1759</v>
      </c>
      <c r="C57" s="665">
        <v>2445883</v>
      </c>
      <c r="D57" s="665">
        <v>2305470</v>
      </c>
      <c r="E57" s="729">
        <v>94.2592102729362</v>
      </c>
      <c r="F57" s="778">
        <v>264029</v>
      </c>
      <c r="G57" s="181"/>
      <c r="H57" s="181"/>
    </row>
    <row r="58" spans="1:8" s="25" customFormat="1" ht="19.5" customHeight="1">
      <c r="A58" s="75">
        <v>7000</v>
      </c>
      <c r="B58" s="84" t="s">
        <v>1760</v>
      </c>
      <c r="C58" s="665">
        <v>59424567</v>
      </c>
      <c r="D58" s="665">
        <v>22360028</v>
      </c>
      <c r="E58" s="729">
        <v>37.62758254511135</v>
      </c>
      <c r="F58" s="778">
        <v>6294392</v>
      </c>
      <c r="G58" s="181"/>
      <c r="H58" s="181"/>
    </row>
    <row r="59" spans="1:8" s="25" customFormat="1" ht="12.75">
      <c r="A59" s="68">
        <v>7800</v>
      </c>
      <c r="B59" s="136" t="s">
        <v>1761</v>
      </c>
      <c r="C59" s="677">
        <v>0</v>
      </c>
      <c r="D59" s="677">
        <v>0</v>
      </c>
      <c r="E59" s="733">
        <v>0</v>
      </c>
      <c r="F59" s="758">
        <v>0</v>
      </c>
      <c r="G59" s="181"/>
      <c r="H59" s="181"/>
    </row>
    <row r="60" spans="1:8" s="25" customFormat="1" ht="25.5">
      <c r="A60" s="773">
        <v>7860</v>
      </c>
      <c r="B60" s="774" t="s">
        <v>1762</v>
      </c>
      <c r="C60" s="670" t="s">
        <v>545</v>
      </c>
      <c r="D60" s="670">
        <v>0</v>
      </c>
      <c r="E60" s="738" t="s">
        <v>545</v>
      </c>
      <c r="F60" s="759">
        <v>0</v>
      </c>
      <c r="G60" s="181"/>
      <c r="H60" s="181"/>
    </row>
    <row r="61" spans="1:8" s="25" customFormat="1" ht="21" customHeight="1">
      <c r="A61" s="756" t="s">
        <v>1763</v>
      </c>
      <c r="B61" s="83" t="s">
        <v>1787</v>
      </c>
      <c r="C61" s="665">
        <v>-31848</v>
      </c>
      <c r="D61" s="665">
        <v>-492424</v>
      </c>
      <c r="E61" s="729">
        <v>1546.1693041949259</v>
      </c>
      <c r="F61" s="757">
        <v>242</v>
      </c>
      <c r="G61" s="181"/>
      <c r="H61" s="181"/>
    </row>
    <row r="62" spans="1:8" s="25" customFormat="1" ht="18" customHeight="1">
      <c r="A62" s="68">
        <v>8100</v>
      </c>
      <c r="B62" s="136" t="s">
        <v>1764</v>
      </c>
      <c r="C62" s="677">
        <v>178300</v>
      </c>
      <c r="D62" s="677">
        <v>126000</v>
      </c>
      <c r="E62" s="733">
        <v>70.6674144699944</v>
      </c>
      <c r="F62" s="758">
        <v>720</v>
      </c>
      <c r="G62" s="181"/>
      <c r="H62" s="181"/>
    </row>
    <row r="63" spans="1:8" s="25" customFormat="1" ht="12.75">
      <c r="A63" s="779">
        <v>8111</v>
      </c>
      <c r="B63" s="780" t="s">
        <v>1765</v>
      </c>
      <c r="C63" s="670" t="s">
        <v>545</v>
      </c>
      <c r="D63" s="670">
        <v>1000</v>
      </c>
      <c r="E63" s="738" t="s">
        <v>545</v>
      </c>
      <c r="F63" s="759">
        <v>0</v>
      </c>
      <c r="G63" s="181"/>
      <c r="H63" s="181"/>
    </row>
    <row r="64" spans="1:8" s="25" customFormat="1" ht="12.75">
      <c r="A64" s="779">
        <v>8112</v>
      </c>
      <c r="B64" s="780" t="s">
        <v>1766</v>
      </c>
      <c r="C64" s="670" t="s">
        <v>545</v>
      </c>
      <c r="D64" s="670">
        <v>0</v>
      </c>
      <c r="E64" s="738" t="s">
        <v>545</v>
      </c>
      <c r="F64" s="759">
        <v>0</v>
      </c>
      <c r="G64" s="181"/>
      <c r="H64" s="181"/>
    </row>
    <row r="65" spans="1:8" s="25" customFormat="1" ht="18.75" customHeight="1">
      <c r="A65" s="68">
        <v>8200</v>
      </c>
      <c r="B65" s="136" t="s">
        <v>1767</v>
      </c>
      <c r="C65" s="677">
        <v>210148</v>
      </c>
      <c r="D65" s="677">
        <v>618424</v>
      </c>
      <c r="E65" s="733">
        <v>294.28022155814</v>
      </c>
      <c r="F65" s="758">
        <v>478</v>
      </c>
      <c r="G65" s="181"/>
      <c r="H65" s="181"/>
    </row>
    <row r="66" spans="1:8" s="25" customFormat="1" ht="12.75">
      <c r="A66" s="781">
        <v>8211</v>
      </c>
      <c r="B66" s="780" t="s">
        <v>1768</v>
      </c>
      <c r="C66" s="670" t="s">
        <v>545</v>
      </c>
      <c r="D66" s="670">
        <v>3000</v>
      </c>
      <c r="E66" s="738" t="s">
        <v>545</v>
      </c>
      <c r="F66" s="759">
        <v>1000</v>
      </c>
      <c r="G66" s="181"/>
      <c r="H66" s="181"/>
    </row>
    <row r="67" spans="1:8" s="25" customFormat="1" ht="12.75">
      <c r="A67" s="779">
        <v>8212</v>
      </c>
      <c r="B67" s="780" t="s">
        <v>1769</v>
      </c>
      <c r="C67" s="670" t="s">
        <v>545</v>
      </c>
      <c r="D67" s="670">
        <v>539342</v>
      </c>
      <c r="E67" s="738" t="s">
        <v>545</v>
      </c>
      <c r="F67" s="759">
        <v>200</v>
      </c>
      <c r="G67" s="181"/>
      <c r="H67" s="181"/>
    </row>
    <row r="68" spans="1:8" s="686" customFormat="1" ht="15" customHeight="1">
      <c r="A68" s="756" t="s">
        <v>1770</v>
      </c>
      <c r="B68" s="335" t="s">
        <v>1771</v>
      </c>
      <c r="C68" s="691">
        <v>1072011247</v>
      </c>
      <c r="D68" s="691">
        <v>714542516</v>
      </c>
      <c r="E68" s="729">
        <v>66.65438613630515</v>
      </c>
      <c r="F68" s="757">
        <v>83722697</v>
      </c>
      <c r="G68" s="782"/>
      <c r="H68" s="782"/>
    </row>
    <row r="69" spans="1:8" s="25" customFormat="1" ht="15.75" customHeight="1">
      <c r="A69" s="336" t="s">
        <v>1772</v>
      </c>
      <c r="B69" s="335" t="s">
        <v>1773</v>
      </c>
      <c r="C69" s="294">
        <v>-94174482</v>
      </c>
      <c r="D69" s="294">
        <v>46144936</v>
      </c>
      <c r="E69" s="729">
        <v>48.99940516795197</v>
      </c>
      <c r="F69" s="783">
        <v>-6111481</v>
      </c>
      <c r="G69" s="181"/>
      <c r="H69" s="184"/>
    </row>
    <row r="70" spans="1:8" s="25" customFormat="1" ht="18" customHeight="1">
      <c r="A70" s="756" t="s">
        <v>1774</v>
      </c>
      <c r="B70" s="135" t="s">
        <v>1775</v>
      </c>
      <c r="C70" s="691">
        <v>94174482</v>
      </c>
      <c r="D70" s="691">
        <v>-46144936</v>
      </c>
      <c r="E70" s="729">
        <v>48.99940516795197</v>
      </c>
      <c r="F70" s="757">
        <v>6111481</v>
      </c>
      <c r="G70" s="181"/>
      <c r="H70" s="784"/>
    </row>
    <row r="71" spans="1:8" s="25" customFormat="1" ht="16.5" customHeight="1">
      <c r="A71" s="756" t="s">
        <v>1776</v>
      </c>
      <c r="B71" s="135" t="s">
        <v>1788</v>
      </c>
      <c r="C71" s="691">
        <v>94135858</v>
      </c>
      <c r="D71" s="691">
        <v>-46058143</v>
      </c>
      <c r="E71" s="729">
        <v>48.92730993114229</v>
      </c>
      <c r="F71" s="757">
        <v>6112409</v>
      </c>
      <c r="G71" s="181"/>
      <c r="H71" s="784"/>
    </row>
    <row r="72" spans="1:8" s="25" customFormat="1" ht="18" customHeight="1">
      <c r="A72" s="756"/>
      <c r="B72" s="135" t="s">
        <v>1789</v>
      </c>
      <c r="C72" s="691">
        <v>41028955</v>
      </c>
      <c r="D72" s="691">
        <v>33802026</v>
      </c>
      <c r="E72" s="729">
        <v>82.38578340588981</v>
      </c>
      <c r="F72" s="757">
        <v>2468898</v>
      </c>
      <c r="G72" s="181"/>
      <c r="H72" s="784"/>
    </row>
    <row r="73" spans="1:8" s="25" customFormat="1" ht="12.75">
      <c r="A73" s="785" t="s">
        <v>1528</v>
      </c>
      <c r="B73" s="763" t="s">
        <v>1777</v>
      </c>
      <c r="C73" s="677">
        <v>207036</v>
      </c>
      <c r="D73" s="677">
        <v>-84443</v>
      </c>
      <c r="E73" s="733">
        <v>-40.78662648041886</v>
      </c>
      <c r="F73" s="758">
        <v>-56225</v>
      </c>
      <c r="G73" s="181"/>
      <c r="H73" s="184"/>
    </row>
    <row r="74" spans="1:8" s="25" customFormat="1" ht="19.5" customHeight="1">
      <c r="A74" s="785" t="s">
        <v>1528</v>
      </c>
      <c r="B74" s="763" t="s">
        <v>1778</v>
      </c>
      <c r="C74" s="677">
        <v>40821919</v>
      </c>
      <c r="D74" s="677">
        <v>33886469</v>
      </c>
      <c r="E74" s="733">
        <v>83.01047532821767</v>
      </c>
      <c r="F74" s="758">
        <v>2525123</v>
      </c>
      <c r="G74" s="181"/>
      <c r="H74" s="184"/>
    </row>
    <row r="75" spans="1:8" s="25" customFormat="1" ht="15" customHeight="1">
      <c r="A75" s="756" t="s">
        <v>1528</v>
      </c>
      <c r="B75" s="135" t="s">
        <v>1790</v>
      </c>
      <c r="C75" s="691">
        <v>35925246</v>
      </c>
      <c r="D75" s="691">
        <v>-83210918</v>
      </c>
      <c r="E75" s="729">
        <v>231.62240280832037</v>
      </c>
      <c r="F75" s="757">
        <v>3876529</v>
      </c>
      <c r="G75" s="181"/>
      <c r="H75" s="784"/>
    </row>
    <row r="76" spans="1:8" s="25" customFormat="1" ht="17.25" customHeight="1">
      <c r="A76" s="786" t="s">
        <v>1528</v>
      </c>
      <c r="B76" s="136" t="s">
        <v>1779</v>
      </c>
      <c r="C76" s="677">
        <v>43170979</v>
      </c>
      <c r="D76" s="677">
        <v>52017698</v>
      </c>
      <c r="E76" s="733">
        <v>120.49228255861419</v>
      </c>
      <c r="F76" s="758">
        <v>-2141</v>
      </c>
      <c r="G76" s="181"/>
      <c r="H76" s="657"/>
    </row>
    <row r="77" spans="1:8" s="25" customFormat="1" ht="15" customHeight="1">
      <c r="A77" s="786" t="s">
        <v>1528</v>
      </c>
      <c r="B77" s="136" t="s">
        <v>1780</v>
      </c>
      <c r="C77" s="677">
        <v>7245733</v>
      </c>
      <c r="D77" s="677">
        <v>135228616</v>
      </c>
      <c r="E77" s="733">
        <v>1866.3207159303277</v>
      </c>
      <c r="F77" s="758">
        <v>-3878670</v>
      </c>
      <c r="G77" s="181"/>
      <c r="H77" s="657"/>
    </row>
    <row r="78" spans="1:8" s="25" customFormat="1" ht="15" customHeight="1">
      <c r="A78" s="786" t="s">
        <v>1528</v>
      </c>
      <c r="B78" s="135" t="s">
        <v>1781</v>
      </c>
      <c r="C78" s="665">
        <v>15211246</v>
      </c>
      <c r="D78" s="665">
        <v>3097824</v>
      </c>
      <c r="E78" s="729">
        <v>20.365353370788956</v>
      </c>
      <c r="F78" s="778">
        <v>-104849</v>
      </c>
      <c r="G78" s="181"/>
      <c r="H78" s="181"/>
    </row>
    <row r="79" spans="1:8" s="25" customFormat="1" ht="18" customHeight="1">
      <c r="A79" s="786" t="s">
        <v>1528</v>
      </c>
      <c r="B79" s="135" t="s">
        <v>1782</v>
      </c>
      <c r="C79" s="665">
        <v>1970411</v>
      </c>
      <c r="D79" s="665">
        <v>252925</v>
      </c>
      <c r="E79" s="729">
        <v>12.8361544875663</v>
      </c>
      <c r="F79" s="778">
        <v>-128169</v>
      </c>
      <c r="G79" s="181"/>
      <c r="H79" s="181"/>
    </row>
    <row r="80" spans="1:8" s="25" customFormat="1" ht="18" customHeight="1">
      <c r="A80" s="756" t="s">
        <v>1783</v>
      </c>
      <c r="B80" s="135" t="s">
        <v>1784</v>
      </c>
      <c r="C80" s="665">
        <v>38624</v>
      </c>
      <c r="D80" s="665">
        <v>-86793</v>
      </c>
      <c r="E80" s="729">
        <v>224.71261391880697</v>
      </c>
      <c r="F80" s="778">
        <v>-928</v>
      </c>
      <c r="G80" s="181"/>
      <c r="H80" s="181"/>
    </row>
    <row r="81" spans="1:8" s="25" customFormat="1" ht="12.75">
      <c r="A81" s="565"/>
      <c r="B81" s="565"/>
      <c r="C81" s="309"/>
      <c r="D81" s="309"/>
      <c r="E81" s="787"/>
      <c r="F81" s="184"/>
      <c r="G81" s="181"/>
      <c r="H81" s="181"/>
    </row>
    <row r="82" spans="1:8" s="25" customFormat="1" ht="18.75" customHeight="1">
      <c r="A82" s="572"/>
      <c r="B82" s="363"/>
      <c r="C82" s="743"/>
      <c r="D82" s="743"/>
      <c r="E82" s="743"/>
      <c r="F82" s="743"/>
      <c r="G82" s="181"/>
      <c r="H82" s="181"/>
    </row>
    <row r="83" spans="1:8" s="25" customFormat="1" ht="18.75" customHeight="1">
      <c r="A83" s="701"/>
      <c r="B83" s="788"/>
      <c r="C83" s="789"/>
      <c r="D83" s="711"/>
      <c r="E83" s="790"/>
      <c r="F83" s="791"/>
      <c r="G83" s="181"/>
      <c r="H83" s="181"/>
    </row>
    <row r="84" spans="1:9" s="25" customFormat="1" ht="15.75">
      <c r="A84" s="278" t="s">
        <v>1785</v>
      </c>
      <c r="B84" s="709"/>
      <c r="C84" s="250"/>
      <c r="D84" s="273"/>
      <c r="E84" s="792"/>
      <c r="F84" s="571" t="s">
        <v>583</v>
      </c>
      <c r="G84" s="726"/>
      <c r="H84" s="726"/>
      <c r="I84" s="726"/>
    </row>
    <row r="85" spans="7:8" s="25" customFormat="1" ht="12.75">
      <c r="G85" s="102"/>
      <c r="H85" s="102"/>
    </row>
    <row r="86" spans="7:8" s="25" customFormat="1" ht="12.75">
      <c r="G86" s="102"/>
      <c r="H86" s="102"/>
    </row>
    <row r="87" spans="1:8" s="25" customFormat="1" ht="15.75">
      <c r="A87" s="278"/>
      <c r="B87" s="709"/>
      <c r="C87" s="250"/>
      <c r="D87" s="273"/>
      <c r="E87" s="792"/>
      <c r="F87" s="571"/>
      <c r="G87" s="102"/>
      <c r="H87" s="102"/>
    </row>
    <row r="88" spans="1:8" s="25" customFormat="1" ht="12.75">
      <c r="A88" s="54" t="s">
        <v>747</v>
      </c>
      <c r="B88" s="363"/>
      <c r="C88" s="250"/>
      <c r="D88" s="248"/>
      <c r="E88" s="792"/>
      <c r="F88" s="248"/>
      <c r="G88" s="365"/>
      <c r="H88" s="365"/>
    </row>
    <row r="89" spans="1:9" s="25" customFormat="1" ht="12.75">
      <c r="A89" s="366"/>
      <c r="B89" s="363"/>
      <c r="C89" s="250"/>
      <c r="D89" s="248"/>
      <c r="E89" s="793"/>
      <c r="F89" s="365"/>
      <c r="G89" s="794"/>
      <c r="H89" s="794"/>
      <c r="I89" s="726"/>
    </row>
    <row r="90" spans="1:9" s="25" customFormat="1" ht="12.75">
      <c r="A90" s="701"/>
      <c r="B90" s="27"/>
      <c r="D90" s="117"/>
      <c r="E90" s="795"/>
      <c r="F90" s="181"/>
      <c r="G90" s="726"/>
      <c r="H90" s="726"/>
      <c r="I90" s="726"/>
    </row>
    <row r="91" spans="1:9" s="25" customFormat="1" ht="12.75">
      <c r="A91" s="701"/>
      <c r="B91" s="23"/>
      <c r="D91" s="117"/>
      <c r="E91" s="795"/>
      <c r="F91" s="181"/>
      <c r="G91" s="726"/>
      <c r="H91" s="726"/>
      <c r="I91" s="726"/>
    </row>
    <row r="92" spans="1:9" s="25" customFormat="1" ht="12.75">
      <c r="A92" s="23"/>
      <c r="B92" s="23"/>
      <c r="D92" s="117"/>
      <c r="E92" s="795"/>
      <c r="F92" s="181"/>
      <c r="G92" s="726"/>
      <c r="H92" s="726"/>
      <c r="I92" s="726"/>
    </row>
    <row r="93" spans="1:9" s="25" customFormat="1" ht="12.75">
      <c r="A93" s="718"/>
      <c r="B93" s="702"/>
      <c r="C93" s="701"/>
      <c r="D93" s="796"/>
      <c r="E93" s="753"/>
      <c r="F93" s="703"/>
      <c r="G93" s="726"/>
      <c r="H93" s="726"/>
      <c r="I93" s="726"/>
    </row>
    <row r="94" spans="1:9" s="25" customFormat="1" ht="12.75">
      <c r="A94" s="701"/>
      <c r="B94" s="702"/>
      <c r="C94" s="701"/>
      <c r="D94" s="796"/>
      <c r="E94" s="753"/>
      <c r="F94" s="703"/>
      <c r="G94" s="726"/>
      <c r="H94" s="726"/>
      <c r="I94" s="726"/>
    </row>
    <row r="95" spans="1:9" s="25" customFormat="1" ht="12.75">
      <c r="A95" s="701"/>
      <c r="B95" s="702"/>
      <c r="C95" s="701"/>
      <c r="D95" s="796"/>
      <c r="E95" s="753"/>
      <c r="F95" s="703"/>
      <c r="G95" s="726"/>
      <c r="H95" s="726"/>
      <c r="I95" s="726"/>
    </row>
    <row r="96" spans="1:9" s="25" customFormat="1" ht="12.75">
      <c r="A96" s="701"/>
      <c r="B96" s="702"/>
      <c r="C96" s="701"/>
      <c r="D96" s="796"/>
      <c r="E96" s="753"/>
      <c r="F96" s="703"/>
      <c r="G96" s="726"/>
      <c r="H96" s="726"/>
      <c r="I96" s="726"/>
    </row>
    <row r="97" spans="1:9" s="25" customFormat="1" ht="12.75">
      <c r="A97" s="701"/>
      <c r="B97" s="702"/>
      <c r="C97" s="701"/>
      <c r="D97" s="796"/>
      <c r="E97" s="753"/>
      <c r="F97" s="703"/>
      <c r="G97" s="726"/>
      <c r="H97" s="726"/>
      <c r="I97" s="726"/>
    </row>
    <row r="98" spans="1:9" s="25" customFormat="1" ht="12.75">
      <c r="A98" s="701"/>
      <c r="B98" s="702"/>
      <c r="C98" s="701"/>
      <c r="D98" s="796"/>
      <c r="E98" s="753"/>
      <c r="F98" s="703"/>
      <c r="G98" s="726"/>
      <c r="H98" s="726"/>
      <c r="I98" s="726"/>
    </row>
    <row r="99" spans="1:9" s="25" customFormat="1" ht="12.75">
      <c r="A99" s="701"/>
      <c r="B99" s="702"/>
      <c r="C99" s="701"/>
      <c r="D99" s="796"/>
      <c r="E99" s="753"/>
      <c r="F99" s="703"/>
      <c r="G99" s="726"/>
      <c r="H99" s="726"/>
      <c r="I99" s="726"/>
    </row>
    <row r="100" spans="1:9" s="25" customFormat="1" ht="12.75">
      <c r="A100" s="701"/>
      <c r="B100" s="749"/>
      <c r="C100" s="701"/>
      <c r="D100" s="796"/>
      <c r="E100" s="753"/>
      <c r="F100" s="703"/>
      <c r="G100" s="726"/>
      <c r="H100" s="726"/>
      <c r="I100" s="726"/>
    </row>
    <row r="101" spans="1:9" s="25" customFormat="1" ht="12.75">
      <c r="A101" s="701"/>
      <c r="B101" s="702"/>
      <c r="C101" s="701"/>
      <c r="D101" s="796"/>
      <c r="E101" s="753"/>
      <c r="F101" s="703"/>
      <c r="G101" s="726"/>
      <c r="H101" s="726"/>
      <c r="I101" s="726"/>
    </row>
    <row r="102" spans="1:9" s="25" customFormat="1" ht="12.75">
      <c r="A102" s="701"/>
      <c r="B102" s="702"/>
      <c r="C102" s="701"/>
      <c r="D102" s="796"/>
      <c r="E102" s="753"/>
      <c r="F102" s="703"/>
      <c r="G102" s="726"/>
      <c r="H102" s="726"/>
      <c r="I102" s="726"/>
    </row>
    <row r="103" spans="1:9" s="25" customFormat="1" ht="12.75">
      <c r="A103" s="701"/>
      <c r="B103" s="702"/>
      <c r="C103" s="701"/>
      <c r="D103" s="796"/>
      <c r="E103" s="753"/>
      <c r="F103" s="703"/>
      <c r="G103" s="726"/>
      <c r="H103" s="726"/>
      <c r="I103" s="726"/>
    </row>
    <row r="104" spans="1:9" s="25" customFormat="1" ht="12.75">
      <c r="A104" s="701"/>
      <c r="B104" s="702"/>
      <c r="C104" s="701"/>
      <c r="D104" s="796"/>
      <c r="E104" s="753"/>
      <c r="F104" s="703"/>
      <c r="G104" s="726"/>
      <c r="H104" s="726"/>
      <c r="I104" s="726"/>
    </row>
    <row r="105" spans="1:9" s="25" customFormat="1" ht="12.75">
      <c r="A105" s="701"/>
      <c r="B105" s="702"/>
      <c r="C105" s="701"/>
      <c r="D105" s="796"/>
      <c r="E105" s="753"/>
      <c r="F105" s="703"/>
      <c r="G105" s="726"/>
      <c r="H105" s="726"/>
      <c r="I105" s="726"/>
    </row>
    <row r="106" spans="1:9" s="25" customFormat="1" ht="12.75">
      <c r="A106" s="701"/>
      <c r="B106" s="702"/>
      <c r="C106" s="701"/>
      <c r="D106" s="796"/>
      <c r="E106" s="753"/>
      <c r="F106" s="703"/>
      <c r="G106" s="726"/>
      <c r="H106" s="726"/>
      <c r="I106" s="726"/>
    </row>
    <row r="107" spans="1:9" s="25" customFormat="1" ht="12.75">
      <c r="A107" s="701"/>
      <c r="B107" s="749"/>
      <c r="C107" s="701"/>
      <c r="D107" s="796"/>
      <c r="E107" s="753"/>
      <c r="F107" s="703"/>
      <c r="G107" s="726"/>
      <c r="H107" s="726"/>
      <c r="I107" s="726"/>
    </row>
    <row r="108" spans="1:9" s="25" customFormat="1" ht="12.75">
      <c r="A108" s="701"/>
      <c r="B108" s="702"/>
      <c r="C108" s="701"/>
      <c r="D108" s="796"/>
      <c r="E108" s="753"/>
      <c r="F108" s="703"/>
      <c r="G108" s="726"/>
      <c r="H108" s="726"/>
      <c r="I108" s="726"/>
    </row>
    <row r="109" spans="1:9" s="25" customFormat="1" ht="12.75">
      <c r="A109" s="701"/>
      <c r="B109" s="702"/>
      <c r="C109" s="701"/>
      <c r="D109" s="796"/>
      <c r="E109" s="753"/>
      <c r="F109" s="703"/>
      <c r="G109" s="726"/>
      <c r="H109" s="726"/>
      <c r="I109" s="726"/>
    </row>
    <row r="110" spans="1:9" s="25" customFormat="1" ht="12.75">
      <c r="A110" s="701"/>
      <c r="B110" s="702"/>
      <c r="C110" s="701"/>
      <c r="D110" s="796"/>
      <c r="E110" s="753"/>
      <c r="F110" s="703"/>
      <c r="G110" s="726"/>
      <c r="H110" s="726"/>
      <c r="I110" s="726"/>
    </row>
    <row r="111" spans="1:9" s="25" customFormat="1" ht="12.75">
      <c r="A111" s="701"/>
      <c r="B111" s="749"/>
      <c r="C111" s="701"/>
      <c r="D111" s="796"/>
      <c r="E111" s="753"/>
      <c r="F111" s="703"/>
      <c r="G111" s="726"/>
      <c r="H111" s="726"/>
      <c r="I111" s="726"/>
    </row>
    <row r="112" spans="1:9" s="25" customFormat="1" ht="12.75">
      <c r="A112" s="701"/>
      <c r="B112" s="702"/>
      <c r="C112" s="701"/>
      <c r="D112" s="796"/>
      <c r="E112" s="753"/>
      <c r="F112" s="703"/>
      <c r="G112" s="726"/>
      <c r="H112" s="726"/>
      <c r="I112" s="726"/>
    </row>
    <row r="113" spans="1:9" s="25" customFormat="1" ht="12.75">
      <c r="A113" s="701"/>
      <c r="B113" s="702"/>
      <c r="C113" s="701"/>
      <c r="D113" s="796"/>
      <c r="E113" s="753"/>
      <c r="F113" s="703"/>
      <c r="G113" s="726"/>
      <c r="H113" s="726"/>
      <c r="I113" s="726"/>
    </row>
    <row r="114" spans="1:9" s="25" customFormat="1" ht="12.75">
      <c r="A114" s="701"/>
      <c r="B114" s="702"/>
      <c r="C114" s="701"/>
      <c r="D114" s="796"/>
      <c r="E114" s="753"/>
      <c r="F114" s="703"/>
      <c r="G114" s="726"/>
      <c r="H114" s="726"/>
      <c r="I114" s="726"/>
    </row>
    <row r="115" spans="1:9" s="25" customFormat="1" ht="12.75">
      <c r="A115" s="701"/>
      <c r="B115" s="702"/>
      <c r="C115" s="701"/>
      <c r="D115" s="796"/>
      <c r="E115" s="753"/>
      <c r="F115" s="703"/>
      <c r="G115" s="726"/>
      <c r="H115" s="726"/>
      <c r="I115" s="726"/>
    </row>
    <row r="116" spans="1:9" s="25" customFormat="1" ht="12.75">
      <c r="A116" s="701"/>
      <c r="B116" s="702"/>
      <c r="C116" s="701"/>
      <c r="D116" s="796"/>
      <c r="E116" s="753"/>
      <c r="F116" s="703"/>
      <c r="G116" s="726"/>
      <c r="H116" s="726"/>
      <c r="I116" s="726"/>
    </row>
    <row r="117" spans="1:9" s="25" customFormat="1" ht="12.75">
      <c r="A117" s="701"/>
      <c r="B117" s="702"/>
      <c r="C117" s="701"/>
      <c r="D117" s="796"/>
      <c r="E117" s="753"/>
      <c r="F117" s="703"/>
      <c r="G117" s="726"/>
      <c r="H117" s="726"/>
      <c r="I117" s="726"/>
    </row>
    <row r="118" spans="1:9" s="25" customFormat="1" ht="12.75">
      <c r="A118" s="701"/>
      <c r="B118" s="749"/>
      <c r="C118" s="701"/>
      <c r="D118" s="796"/>
      <c r="E118" s="753"/>
      <c r="F118" s="703"/>
      <c r="G118" s="726"/>
      <c r="H118" s="726"/>
      <c r="I118" s="726"/>
    </row>
    <row r="119" spans="1:9" s="25" customFormat="1" ht="12.75">
      <c r="A119" s="701"/>
      <c r="B119" s="702"/>
      <c r="C119" s="701"/>
      <c r="D119" s="796"/>
      <c r="E119" s="753"/>
      <c r="F119" s="703"/>
      <c r="G119" s="726"/>
      <c r="H119" s="726"/>
      <c r="I119" s="726"/>
    </row>
    <row r="120" spans="1:9" s="25" customFormat="1" ht="12.75">
      <c r="A120" s="701"/>
      <c r="B120" s="702"/>
      <c r="C120" s="701"/>
      <c r="D120" s="796"/>
      <c r="E120" s="753"/>
      <c r="F120" s="703"/>
      <c r="G120" s="726"/>
      <c r="H120" s="726"/>
      <c r="I120" s="726"/>
    </row>
    <row r="121" spans="1:9" s="25" customFormat="1" ht="12.75">
      <c r="A121" s="701"/>
      <c r="B121" s="702"/>
      <c r="C121" s="701"/>
      <c r="D121" s="796"/>
      <c r="E121" s="753"/>
      <c r="F121" s="703"/>
      <c r="G121" s="726"/>
      <c r="H121" s="726"/>
      <c r="I121" s="726"/>
    </row>
    <row r="122" spans="1:9" s="25" customFormat="1" ht="12.75">
      <c r="A122" s="701"/>
      <c r="B122" s="702"/>
      <c r="C122" s="701"/>
      <c r="D122" s="796"/>
      <c r="E122" s="753"/>
      <c r="F122" s="703"/>
      <c r="G122" s="726"/>
      <c r="H122" s="726"/>
      <c r="I122" s="726"/>
    </row>
    <row r="123" spans="1:9" s="25" customFormat="1" ht="12.75">
      <c r="A123" s="701"/>
      <c r="B123" s="702"/>
      <c r="C123" s="701"/>
      <c r="D123" s="796"/>
      <c r="E123" s="753"/>
      <c r="F123" s="703"/>
      <c r="G123" s="726"/>
      <c r="H123" s="726"/>
      <c r="I123" s="726"/>
    </row>
    <row r="124" spans="1:9" s="25" customFormat="1" ht="12.75">
      <c r="A124" s="701"/>
      <c r="B124" s="702"/>
      <c r="C124" s="701"/>
      <c r="D124" s="796"/>
      <c r="E124" s="753"/>
      <c r="F124" s="703"/>
      <c r="G124" s="726"/>
      <c r="H124" s="726"/>
      <c r="I124" s="726"/>
    </row>
    <row r="125" spans="1:9" s="25" customFormat="1" ht="12.75">
      <c r="A125" s="701"/>
      <c r="B125" s="749"/>
      <c r="C125" s="701"/>
      <c r="D125" s="796"/>
      <c r="E125" s="753"/>
      <c r="F125" s="703"/>
      <c r="G125" s="726"/>
      <c r="H125" s="726"/>
      <c r="I125" s="726"/>
    </row>
    <row r="126" spans="1:9" s="25" customFormat="1" ht="12.75">
      <c r="A126" s="701"/>
      <c r="B126" s="702"/>
      <c r="C126" s="701"/>
      <c r="D126" s="796"/>
      <c r="E126" s="753"/>
      <c r="F126" s="703"/>
      <c r="G126" s="726"/>
      <c r="H126" s="726"/>
      <c r="I126" s="726"/>
    </row>
    <row r="127" spans="1:9" s="25" customFormat="1" ht="12.75">
      <c r="A127" s="701"/>
      <c r="B127" s="749"/>
      <c r="C127" s="701"/>
      <c r="D127" s="796"/>
      <c r="E127" s="753"/>
      <c r="F127" s="703"/>
      <c r="G127" s="726"/>
      <c r="H127" s="726"/>
      <c r="I127" s="726"/>
    </row>
    <row r="128" spans="1:9" s="25" customFormat="1" ht="12.75">
      <c r="A128" s="701"/>
      <c r="B128" s="702"/>
      <c r="C128" s="701"/>
      <c r="D128" s="796"/>
      <c r="E128" s="753"/>
      <c r="F128" s="703"/>
      <c r="G128" s="726"/>
      <c r="H128" s="726"/>
      <c r="I128" s="726"/>
    </row>
    <row r="129" spans="1:9" s="25" customFormat="1" ht="12.75">
      <c r="A129" s="701"/>
      <c r="B129" s="749"/>
      <c r="C129" s="701"/>
      <c r="D129" s="796"/>
      <c r="E129" s="753"/>
      <c r="F129" s="703"/>
      <c r="G129" s="726"/>
      <c r="H129" s="726"/>
      <c r="I129" s="726"/>
    </row>
    <row r="130" spans="1:9" s="25" customFormat="1" ht="12.75">
      <c r="A130" s="701"/>
      <c r="B130" s="702"/>
      <c r="C130" s="701"/>
      <c r="D130" s="796"/>
      <c r="E130" s="753"/>
      <c r="F130" s="703"/>
      <c r="G130" s="726"/>
      <c r="H130" s="726"/>
      <c r="I130" s="726"/>
    </row>
    <row r="131" spans="1:9" s="25" customFormat="1" ht="12.75">
      <c r="A131" s="701"/>
      <c r="B131" s="749"/>
      <c r="C131" s="701"/>
      <c r="D131" s="796"/>
      <c r="E131" s="753"/>
      <c r="F131" s="703"/>
      <c r="G131" s="726"/>
      <c r="H131" s="726"/>
      <c r="I131" s="726"/>
    </row>
    <row r="132" spans="1:9" s="25" customFormat="1" ht="12.75">
      <c r="A132" s="701"/>
      <c r="B132" s="702"/>
      <c r="C132" s="701"/>
      <c r="D132" s="796"/>
      <c r="E132" s="753"/>
      <c r="F132" s="703"/>
      <c r="G132" s="726"/>
      <c r="H132" s="726"/>
      <c r="I132" s="726"/>
    </row>
    <row r="133" spans="1:9" s="25" customFormat="1" ht="12.75">
      <c r="A133" s="701"/>
      <c r="B133" s="749"/>
      <c r="C133" s="701"/>
      <c r="D133" s="796"/>
      <c r="E133" s="753"/>
      <c r="F133" s="703"/>
      <c r="G133" s="726"/>
      <c r="H133" s="726"/>
      <c r="I133" s="726"/>
    </row>
    <row r="134" spans="1:9" s="25" customFormat="1" ht="12.75">
      <c r="A134" s="701"/>
      <c r="B134" s="702"/>
      <c r="C134" s="701"/>
      <c r="D134" s="796"/>
      <c r="E134" s="753"/>
      <c r="F134" s="703"/>
      <c r="G134" s="726"/>
      <c r="H134" s="726"/>
      <c r="I134" s="726"/>
    </row>
    <row r="135" spans="1:9" s="25" customFormat="1" ht="12.75">
      <c r="A135" s="701"/>
      <c r="B135" s="749"/>
      <c r="C135" s="701"/>
      <c r="D135" s="796"/>
      <c r="E135" s="753"/>
      <c r="F135" s="703"/>
      <c r="G135" s="726"/>
      <c r="H135" s="726"/>
      <c r="I135" s="726"/>
    </row>
    <row r="136" spans="1:9" s="25" customFormat="1" ht="12.75">
      <c r="A136" s="701"/>
      <c r="B136" s="702"/>
      <c r="C136" s="701"/>
      <c r="D136" s="796"/>
      <c r="E136" s="753"/>
      <c r="F136" s="703"/>
      <c r="G136" s="726"/>
      <c r="H136" s="726"/>
      <c r="I136" s="726"/>
    </row>
    <row r="137" spans="1:9" s="25" customFormat="1" ht="12.75">
      <c r="A137" s="701"/>
      <c r="B137" s="749"/>
      <c r="C137" s="701"/>
      <c r="D137" s="796"/>
      <c r="E137" s="753"/>
      <c r="F137" s="703"/>
      <c r="G137" s="726"/>
      <c r="H137" s="726"/>
      <c r="I137" s="726"/>
    </row>
    <row r="138" spans="1:9" s="25" customFormat="1" ht="12.75">
      <c r="A138" s="701"/>
      <c r="B138" s="702"/>
      <c r="C138" s="701"/>
      <c r="D138" s="796"/>
      <c r="E138" s="753"/>
      <c r="F138" s="703"/>
      <c r="G138" s="726"/>
      <c r="H138" s="726"/>
      <c r="I138" s="726"/>
    </row>
    <row r="139" spans="1:9" s="25" customFormat="1" ht="12.75">
      <c r="A139" s="701"/>
      <c r="B139" s="702"/>
      <c r="C139" s="701"/>
      <c r="D139" s="796"/>
      <c r="E139" s="753"/>
      <c r="F139" s="703"/>
      <c r="G139" s="726"/>
      <c r="H139" s="726"/>
      <c r="I139" s="726"/>
    </row>
    <row r="140" spans="1:9" s="25" customFormat="1" ht="12.75">
      <c r="A140" s="701"/>
      <c r="B140" s="702"/>
      <c r="C140" s="701"/>
      <c r="D140" s="796"/>
      <c r="E140" s="753"/>
      <c r="F140" s="703"/>
      <c r="G140" s="726"/>
      <c r="H140" s="726"/>
      <c r="I140" s="726"/>
    </row>
    <row r="141" spans="1:9" s="25" customFormat="1" ht="12.75">
      <c r="A141" s="701"/>
      <c r="B141" s="702"/>
      <c r="C141" s="701"/>
      <c r="D141" s="796"/>
      <c r="E141" s="753"/>
      <c r="F141" s="703"/>
      <c r="G141" s="726"/>
      <c r="H141" s="726"/>
      <c r="I141" s="726"/>
    </row>
    <row r="142" spans="1:9" s="25" customFormat="1" ht="12.75">
      <c r="A142" s="701"/>
      <c r="B142" s="702"/>
      <c r="C142" s="701"/>
      <c r="D142" s="796"/>
      <c r="E142" s="753"/>
      <c r="F142" s="703"/>
      <c r="G142" s="726"/>
      <c r="H142" s="726"/>
      <c r="I142" s="726"/>
    </row>
    <row r="143" spans="1:9" s="25" customFormat="1" ht="12.75">
      <c r="A143" s="701"/>
      <c r="B143" s="749"/>
      <c r="C143" s="701"/>
      <c r="D143" s="796"/>
      <c r="E143" s="753"/>
      <c r="F143" s="703"/>
      <c r="G143" s="726"/>
      <c r="H143" s="726"/>
      <c r="I143" s="726"/>
    </row>
    <row r="144" spans="1:9" s="25" customFormat="1" ht="12.75">
      <c r="A144" s="701"/>
      <c r="B144" s="702"/>
      <c r="C144" s="701"/>
      <c r="D144" s="796"/>
      <c r="E144" s="753"/>
      <c r="F144" s="703"/>
      <c r="G144" s="726"/>
      <c r="H144" s="726"/>
      <c r="I144" s="726"/>
    </row>
    <row r="145" spans="1:9" s="25" customFormat="1" ht="12.75">
      <c r="A145" s="701"/>
      <c r="B145" s="702"/>
      <c r="C145" s="701"/>
      <c r="D145" s="796"/>
      <c r="E145" s="753"/>
      <c r="F145" s="703"/>
      <c r="G145" s="726"/>
      <c r="H145" s="726"/>
      <c r="I145" s="726"/>
    </row>
    <row r="146" spans="1:9" s="25" customFormat="1" ht="12.75">
      <c r="A146" s="701"/>
      <c r="B146" s="702"/>
      <c r="C146" s="701"/>
      <c r="D146" s="796"/>
      <c r="E146" s="753"/>
      <c r="F146" s="703"/>
      <c r="G146" s="726"/>
      <c r="H146" s="726"/>
      <c r="I146" s="726"/>
    </row>
    <row r="147" spans="1:9" s="25" customFormat="1" ht="12.75">
      <c r="A147" s="701"/>
      <c r="B147" s="702"/>
      <c r="C147" s="701"/>
      <c r="D147" s="796"/>
      <c r="E147" s="753"/>
      <c r="F147" s="703"/>
      <c r="G147" s="726"/>
      <c r="H147" s="726"/>
      <c r="I147" s="726"/>
    </row>
    <row r="148" spans="1:9" s="25" customFormat="1" ht="12.75">
      <c r="A148" s="701"/>
      <c r="B148" s="702"/>
      <c r="C148" s="701"/>
      <c r="D148" s="796"/>
      <c r="E148" s="753"/>
      <c r="F148" s="703"/>
      <c r="G148" s="726"/>
      <c r="H148" s="726"/>
      <c r="I148" s="726"/>
    </row>
    <row r="149" spans="1:9" s="25" customFormat="1" ht="12.75">
      <c r="A149" s="701"/>
      <c r="B149" s="702"/>
      <c r="C149" s="701"/>
      <c r="D149" s="796"/>
      <c r="E149" s="753"/>
      <c r="F149" s="703"/>
      <c r="G149" s="726"/>
      <c r="H149" s="726"/>
      <c r="I149" s="726"/>
    </row>
    <row r="150" spans="1:9" s="25" customFormat="1" ht="12.75">
      <c r="A150" s="701"/>
      <c r="B150" s="702"/>
      <c r="C150" s="701"/>
      <c r="D150" s="796"/>
      <c r="E150" s="753"/>
      <c r="F150" s="703"/>
      <c r="G150" s="726"/>
      <c r="H150" s="726"/>
      <c r="I150" s="726"/>
    </row>
    <row r="151" spans="1:9" s="25" customFormat="1" ht="12.75">
      <c r="A151" s="701"/>
      <c r="B151" s="702"/>
      <c r="C151" s="701"/>
      <c r="D151" s="796"/>
      <c r="E151" s="753"/>
      <c r="F151" s="703"/>
      <c r="G151" s="726"/>
      <c r="H151" s="726"/>
      <c r="I151" s="726"/>
    </row>
    <row r="152" spans="1:9" s="25" customFormat="1" ht="12.75">
      <c r="A152" s="701"/>
      <c r="B152" s="702"/>
      <c r="C152" s="701"/>
      <c r="D152" s="796"/>
      <c r="E152" s="753"/>
      <c r="F152" s="703"/>
      <c r="G152" s="726"/>
      <c r="H152" s="726"/>
      <c r="I152" s="726"/>
    </row>
    <row r="153" spans="1:9" s="25" customFormat="1" ht="12.75">
      <c r="A153" s="701"/>
      <c r="B153" s="702"/>
      <c r="C153" s="701"/>
      <c r="D153" s="796"/>
      <c r="E153" s="753"/>
      <c r="F153" s="703"/>
      <c r="G153" s="726"/>
      <c r="H153" s="726"/>
      <c r="I153" s="726"/>
    </row>
    <row r="154" spans="1:9" s="25" customFormat="1" ht="12.75">
      <c r="A154" s="701"/>
      <c r="B154" s="702"/>
      <c r="C154" s="701"/>
      <c r="D154" s="796"/>
      <c r="E154" s="753"/>
      <c r="F154" s="703"/>
      <c r="G154" s="726"/>
      <c r="H154" s="726"/>
      <c r="I154" s="726"/>
    </row>
    <row r="155" spans="1:9" s="25" customFormat="1" ht="12.75">
      <c r="A155" s="701"/>
      <c r="B155" s="702"/>
      <c r="C155" s="701"/>
      <c r="D155" s="796"/>
      <c r="E155" s="753"/>
      <c r="F155" s="703"/>
      <c r="G155" s="726"/>
      <c r="H155" s="726"/>
      <c r="I155" s="726"/>
    </row>
    <row r="156" spans="1:9" s="25" customFormat="1" ht="12.75">
      <c r="A156" s="701"/>
      <c r="B156" s="702"/>
      <c r="C156" s="701"/>
      <c r="D156" s="796"/>
      <c r="E156" s="753"/>
      <c r="F156" s="703"/>
      <c r="G156" s="726"/>
      <c r="H156" s="726"/>
      <c r="I156" s="726"/>
    </row>
    <row r="157" spans="1:9" s="25" customFormat="1" ht="12.75">
      <c r="A157" s="701"/>
      <c r="B157" s="702"/>
      <c r="C157" s="701"/>
      <c r="D157" s="796"/>
      <c r="E157" s="753"/>
      <c r="F157" s="703"/>
      <c r="G157" s="726"/>
      <c r="H157" s="726"/>
      <c r="I157" s="726"/>
    </row>
    <row r="158" spans="1:9" s="25" customFormat="1" ht="12.75">
      <c r="A158" s="701"/>
      <c r="B158" s="702"/>
      <c r="C158" s="701"/>
      <c r="D158" s="796"/>
      <c r="E158" s="753"/>
      <c r="F158" s="703"/>
      <c r="G158" s="726"/>
      <c r="H158" s="726"/>
      <c r="I158" s="726"/>
    </row>
    <row r="159" spans="1:9" s="25" customFormat="1" ht="12.75">
      <c r="A159" s="701"/>
      <c r="B159" s="702"/>
      <c r="C159" s="701"/>
      <c r="D159" s="796"/>
      <c r="E159" s="753"/>
      <c r="F159" s="703"/>
      <c r="G159" s="726"/>
      <c r="H159" s="726"/>
      <c r="I159" s="726"/>
    </row>
    <row r="160" spans="1:9" s="25" customFormat="1" ht="12.75">
      <c r="A160" s="701"/>
      <c r="B160" s="702"/>
      <c r="C160" s="701"/>
      <c r="D160" s="796"/>
      <c r="E160" s="753"/>
      <c r="F160" s="703"/>
      <c r="G160" s="726"/>
      <c r="H160" s="726"/>
      <c r="I160" s="726"/>
    </row>
    <row r="161" spans="1:9" s="25" customFormat="1" ht="12.75">
      <c r="A161" s="701"/>
      <c r="B161" s="702"/>
      <c r="C161" s="701"/>
      <c r="D161" s="796"/>
      <c r="E161" s="753"/>
      <c r="F161" s="703"/>
      <c r="G161" s="726"/>
      <c r="H161" s="726"/>
      <c r="I161" s="726"/>
    </row>
    <row r="162" spans="1:9" s="25" customFormat="1" ht="12.75">
      <c r="A162" s="701"/>
      <c r="B162" s="702"/>
      <c r="C162" s="701"/>
      <c r="D162" s="796"/>
      <c r="E162" s="753"/>
      <c r="F162" s="703"/>
      <c r="G162" s="726"/>
      <c r="H162" s="726"/>
      <c r="I162" s="726"/>
    </row>
    <row r="163" spans="1:9" s="25" customFormat="1" ht="12.75">
      <c r="A163" s="701"/>
      <c r="B163" s="702"/>
      <c r="C163" s="701"/>
      <c r="D163" s="796"/>
      <c r="E163" s="753"/>
      <c r="F163" s="703"/>
      <c r="G163" s="726"/>
      <c r="H163" s="726"/>
      <c r="I163" s="726"/>
    </row>
    <row r="164" spans="1:9" s="25" customFormat="1" ht="12.75">
      <c r="A164" s="701"/>
      <c r="B164" s="702"/>
      <c r="C164" s="701"/>
      <c r="D164" s="796"/>
      <c r="E164" s="753"/>
      <c r="F164" s="703"/>
      <c r="G164" s="726"/>
      <c r="H164" s="726"/>
      <c r="I164" s="726"/>
    </row>
    <row r="165" spans="1:9" s="25" customFormat="1" ht="12.75">
      <c r="A165" s="701"/>
      <c r="B165" s="702"/>
      <c r="C165" s="701"/>
      <c r="D165" s="796"/>
      <c r="E165" s="753"/>
      <c r="F165" s="703"/>
      <c r="G165" s="726"/>
      <c r="H165" s="726"/>
      <c r="I165" s="726"/>
    </row>
    <row r="166" spans="1:9" s="25" customFormat="1" ht="12.75">
      <c r="A166" s="701"/>
      <c r="B166" s="702"/>
      <c r="C166" s="701"/>
      <c r="D166" s="796"/>
      <c r="E166" s="753"/>
      <c r="F166" s="703"/>
      <c r="G166" s="726"/>
      <c r="H166" s="726"/>
      <c r="I166" s="726"/>
    </row>
    <row r="167" spans="1:9" s="25" customFormat="1" ht="12.75">
      <c r="A167" s="701"/>
      <c r="B167" s="702"/>
      <c r="C167" s="701"/>
      <c r="D167" s="796"/>
      <c r="E167" s="753"/>
      <c r="F167" s="703"/>
      <c r="G167" s="726"/>
      <c r="H167" s="726"/>
      <c r="I167" s="726"/>
    </row>
    <row r="168" spans="1:9" s="25" customFormat="1" ht="12.75">
      <c r="A168" s="701"/>
      <c r="B168" s="702"/>
      <c r="C168" s="701"/>
      <c r="D168" s="796"/>
      <c r="E168" s="753"/>
      <c r="F168" s="703"/>
      <c r="G168" s="726"/>
      <c r="H168" s="726"/>
      <c r="I168" s="726"/>
    </row>
    <row r="169" ht="15.75">
      <c r="A169" s="701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1:B81"/>
    <mergeCell ref="C81:D81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">
      <selection activeCell="F26" sqref="F26"/>
    </sheetView>
  </sheetViews>
  <sheetFormatPr defaultColWidth="9.140625" defaultRowHeight="12.75"/>
  <cols>
    <col min="1" max="1" width="8.00390625" style="801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821" customWidth="1"/>
    <col min="6" max="6" width="12.00390625" style="15" customWidth="1"/>
    <col min="7" max="16384" width="9.140625" style="15" customWidth="1"/>
  </cols>
  <sheetData>
    <row r="1" spans="1:6" ht="15.75">
      <c r="A1" s="1203" t="s">
        <v>528</v>
      </c>
      <c r="B1" s="1203"/>
      <c r="C1" s="1203"/>
      <c r="D1" s="1203"/>
      <c r="E1" s="1203"/>
      <c r="F1" s="1203"/>
    </row>
    <row r="2" spans="1:6" ht="15.75">
      <c r="A2" s="1207" t="s">
        <v>529</v>
      </c>
      <c r="B2" s="1207"/>
      <c r="C2" s="1207"/>
      <c r="D2" s="1207"/>
      <c r="E2" s="1207"/>
      <c r="F2" s="1207"/>
    </row>
    <row r="3" spans="1:7" ht="3.75" customHeight="1">
      <c r="A3" s="797"/>
      <c r="B3" s="798"/>
      <c r="C3" s="798"/>
      <c r="D3" s="798"/>
      <c r="E3" s="799"/>
      <c r="F3" s="798"/>
      <c r="G3" s="13"/>
    </row>
    <row r="4" spans="1:7" ht="15.75">
      <c r="A4" s="1205" t="s">
        <v>530</v>
      </c>
      <c r="B4" s="1205"/>
      <c r="C4" s="1205"/>
      <c r="D4" s="1205"/>
      <c r="E4" s="1205"/>
      <c r="F4" s="1205"/>
      <c r="G4" s="10"/>
    </row>
    <row r="5" ht="15.75"/>
    <row r="6" spans="1:6" ht="17.25" customHeight="1">
      <c r="A6" s="1206" t="s">
        <v>531</v>
      </c>
      <c r="B6" s="1206"/>
      <c r="C6" s="1206"/>
      <c r="D6" s="1206"/>
      <c r="E6" s="1206"/>
      <c r="F6" s="1206"/>
    </row>
    <row r="7" spans="1:7" s="25" customFormat="1" ht="15.75">
      <c r="A7" s="373" t="s">
        <v>1791</v>
      </c>
      <c r="B7" s="373"/>
      <c r="C7" s="373"/>
      <c r="D7" s="373"/>
      <c r="E7" s="373"/>
      <c r="F7" s="373"/>
      <c r="G7" s="12"/>
    </row>
    <row r="8" spans="1:6" s="25" customFormat="1" ht="12.75">
      <c r="A8" s="217" t="s">
        <v>836</v>
      </c>
      <c r="B8" s="217"/>
      <c r="C8" s="217"/>
      <c r="D8" s="217"/>
      <c r="E8" s="217"/>
      <c r="F8" s="217"/>
    </row>
    <row r="9" spans="1:7" s="25" customFormat="1" ht="12.75">
      <c r="A9" s="1209" t="s">
        <v>534</v>
      </c>
      <c r="B9" s="1209"/>
      <c r="C9" s="1209"/>
      <c r="D9" s="1209"/>
      <c r="E9" s="1209"/>
      <c r="F9" s="1209"/>
      <c r="G9" s="18"/>
    </row>
    <row r="10" spans="1:7" s="25" customFormat="1" ht="12.75">
      <c r="A10" s="18"/>
      <c r="B10" s="18"/>
      <c r="C10" s="18"/>
      <c r="D10" s="18"/>
      <c r="E10" s="18"/>
      <c r="F10" s="18"/>
      <c r="G10" s="18"/>
    </row>
    <row r="11" spans="1:7" s="25" customFormat="1" ht="12.75">
      <c r="A11" s="23" t="s">
        <v>535</v>
      </c>
      <c r="B11" s="24"/>
      <c r="C11" s="20"/>
      <c r="D11" s="18"/>
      <c r="E11" s="19"/>
      <c r="F11" s="21" t="s">
        <v>1523</v>
      </c>
      <c r="G11" s="18"/>
    </row>
    <row r="12" spans="1:6" s="25" customFormat="1" ht="15" customHeight="1">
      <c r="A12" s="18"/>
      <c r="B12" s="18"/>
      <c r="C12" s="18"/>
      <c r="D12" s="18"/>
      <c r="E12" s="18"/>
      <c r="F12" s="800" t="s">
        <v>1792</v>
      </c>
    </row>
    <row r="13" spans="1:6" s="25" customFormat="1" ht="12.75">
      <c r="A13" s="801"/>
      <c r="E13" s="802"/>
      <c r="F13" s="803" t="s">
        <v>587</v>
      </c>
    </row>
    <row r="14" spans="1:6" s="25" customFormat="1" ht="38.25">
      <c r="A14" s="804" t="s">
        <v>1041</v>
      </c>
      <c r="B14" s="804" t="s">
        <v>538</v>
      </c>
      <c r="C14" s="804" t="s">
        <v>685</v>
      </c>
      <c r="D14" s="804" t="s">
        <v>590</v>
      </c>
      <c r="E14" s="660" t="s">
        <v>1527</v>
      </c>
      <c r="F14" s="658" t="s">
        <v>542</v>
      </c>
    </row>
    <row r="15" spans="1:6" s="25" customFormat="1" ht="12.75">
      <c r="A15" s="805" t="s">
        <v>1793</v>
      </c>
      <c r="B15" s="805" t="s">
        <v>1794</v>
      </c>
      <c r="C15" s="805" t="s">
        <v>1795</v>
      </c>
      <c r="D15" s="805" t="s">
        <v>1796</v>
      </c>
      <c r="E15" s="806" t="s">
        <v>1797</v>
      </c>
      <c r="F15" s="805" t="s">
        <v>1798</v>
      </c>
    </row>
    <row r="16" spans="1:6" s="25" customFormat="1" ht="12.75">
      <c r="A16" s="279" t="s">
        <v>1799</v>
      </c>
      <c r="B16" s="279"/>
      <c r="C16" s="691">
        <v>77977562</v>
      </c>
      <c r="D16" s="691">
        <v>72358500</v>
      </c>
      <c r="E16" s="729">
        <v>92.7940014333867</v>
      </c>
      <c r="F16" s="691">
        <v>14900384</v>
      </c>
    </row>
    <row r="17" spans="1:6" s="25" customFormat="1" ht="12.75">
      <c r="A17" s="635"/>
      <c r="B17" s="807" t="s">
        <v>1800</v>
      </c>
      <c r="C17" s="691">
        <v>22649520</v>
      </c>
      <c r="D17" s="691">
        <v>21130695</v>
      </c>
      <c r="E17" s="729">
        <v>93.29422875186759</v>
      </c>
      <c r="F17" s="691">
        <v>4116262</v>
      </c>
    </row>
    <row r="18" spans="1:6" s="25" customFormat="1" ht="25.5">
      <c r="A18" s="635"/>
      <c r="B18" s="90" t="s">
        <v>1801</v>
      </c>
      <c r="C18" s="691">
        <v>4566124</v>
      </c>
      <c r="D18" s="691">
        <v>11969765</v>
      </c>
      <c r="E18" s="729">
        <v>262.14279331879726</v>
      </c>
      <c r="F18" s="691">
        <v>6297366</v>
      </c>
    </row>
    <row r="19" spans="1:6" s="25" customFormat="1" ht="12.75">
      <c r="A19" s="635"/>
      <c r="B19" s="90" t="s">
        <v>1827</v>
      </c>
      <c r="C19" s="691">
        <v>368601</v>
      </c>
      <c r="D19" s="691">
        <v>197938</v>
      </c>
      <c r="E19" s="729">
        <v>53.699800054801806</v>
      </c>
      <c r="F19" s="691">
        <v>14722</v>
      </c>
    </row>
    <row r="20" spans="1:6" s="25" customFormat="1" ht="25.5" customHeight="1">
      <c r="A20" s="635"/>
      <c r="B20" s="808" t="s">
        <v>1802</v>
      </c>
      <c r="C20" s="809">
        <v>89115</v>
      </c>
      <c r="D20" s="809">
        <v>103403</v>
      </c>
      <c r="E20" s="729">
        <v>116.03321550805138</v>
      </c>
      <c r="F20" s="809">
        <v>8400</v>
      </c>
    </row>
    <row r="21" spans="1:6" s="25" customFormat="1" ht="27">
      <c r="A21" s="635"/>
      <c r="B21" s="808" t="s">
        <v>1803</v>
      </c>
      <c r="C21" s="809">
        <v>145885</v>
      </c>
      <c r="D21" s="809">
        <v>46702</v>
      </c>
      <c r="E21" s="729">
        <v>32.012886862939986</v>
      </c>
      <c r="F21" s="809">
        <v>6522</v>
      </c>
    </row>
    <row r="22" spans="1:6" s="25" customFormat="1" ht="12.75" customHeight="1">
      <c r="A22" s="635"/>
      <c r="B22" s="808" t="s">
        <v>1804</v>
      </c>
      <c r="C22" s="809">
        <v>36992414</v>
      </c>
      <c r="D22" s="809">
        <v>28244363</v>
      </c>
      <c r="E22" s="729">
        <v>76.35177039270809</v>
      </c>
      <c r="F22" s="809">
        <v>3267032</v>
      </c>
    </row>
    <row r="23" spans="1:6" s="25" customFormat="1" ht="27.75" customHeight="1">
      <c r="A23" s="810"/>
      <c r="B23" s="808" t="s">
        <v>1805</v>
      </c>
      <c r="C23" s="809">
        <v>12492854</v>
      </c>
      <c r="D23" s="809">
        <v>10118321</v>
      </c>
      <c r="E23" s="729">
        <v>80.99287000392384</v>
      </c>
      <c r="F23" s="809">
        <v>1153016</v>
      </c>
    </row>
    <row r="24" spans="1:6" s="25" customFormat="1" ht="16.5" customHeight="1">
      <c r="A24" s="810"/>
      <c r="B24" s="808" t="s">
        <v>1806</v>
      </c>
      <c r="C24" s="809">
        <v>597145</v>
      </c>
      <c r="D24" s="809">
        <v>361615</v>
      </c>
      <c r="E24" s="729">
        <v>60.55731857421564</v>
      </c>
      <c r="F24" s="809">
        <v>18185</v>
      </c>
    </row>
    <row r="25" spans="1:6" s="25" customFormat="1" ht="27">
      <c r="A25" s="813"/>
      <c r="B25" s="808" t="s">
        <v>1807</v>
      </c>
      <c r="C25" s="809">
        <v>75904</v>
      </c>
      <c r="D25" s="809">
        <v>185698</v>
      </c>
      <c r="E25" s="729">
        <v>244.6485033726813</v>
      </c>
      <c r="F25" s="809">
        <v>18879</v>
      </c>
    </row>
    <row r="26" spans="1:6" s="25" customFormat="1" ht="12.75">
      <c r="A26" s="279" t="s">
        <v>1808</v>
      </c>
      <c r="B26" s="279"/>
      <c r="C26" s="814">
        <v>77977562</v>
      </c>
      <c r="D26" s="814">
        <v>72358500</v>
      </c>
      <c r="E26" s="729">
        <v>92.7940014333867</v>
      </c>
      <c r="F26" s="814">
        <v>14900384</v>
      </c>
    </row>
    <row r="27" spans="1:6" s="25" customFormat="1" ht="12.75">
      <c r="A27" s="279" t="s">
        <v>1809</v>
      </c>
      <c r="B27" s="279"/>
      <c r="C27" s="691">
        <v>9738091</v>
      </c>
      <c r="D27" s="691">
        <v>12737301</v>
      </c>
      <c r="E27" s="729">
        <v>130.79874690018812</v>
      </c>
      <c r="F27" s="691">
        <v>3754314</v>
      </c>
    </row>
    <row r="28" spans="1:6" s="25" customFormat="1" ht="12.75">
      <c r="A28" s="815" t="s">
        <v>1611</v>
      </c>
      <c r="B28" s="816" t="s">
        <v>1810</v>
      </c>
      <c r="C28" s="265">
        <v>8795261</v>
      </c>
      <c r="D28" s="265">
        <v>11547250</v>
      </c>
      <c r="E28" s="733">
        <v>131.28945235394377</v>
      </c>
      <c r="F28" s="265">
        <v>3519353</v>
      </c>
    </row>
    <row r="29" spans="1:6" s="25" customFormat="1" ht="12.75">
      <c r="A29" s="815" t="s">
        <v>825</v>
      </c>
      <c r="B29" s="817" t="s">
        <v>691</v>
      </c>
      <c r="C29" s="265">
        <v>931830</v>
      </c>
      <c r="D29" s="265">
        <v>1075074</v>
      </c>
      <c r="E29" s="733">
        <v>115.37233186310807</v>
      </c>
      <c r="F29" s="265">
        <v>216895</v>
      </c>
    </row>
    <row r="30" spans="1:6" s="25" customFormat="1" ht="12.75" customHeight="1">
      <c r="A30" s="815" t="s">
        <v>1664</v>
      </c>
      <c r="B30" s="818" t="s">
        <v>1811</v>
      </c>
      <c r="C30" s="739">
        <v>11000</v>
      </c>
      <c r="D30" s="739">
        <v>114977</v>
      </c>
      <c r="E30" s="738">
        <v>1045.2454545454545</v>
      </c>
      <c r="F30" s="739">
        <v>18066</v>
      </c>
    </row>
    <row r="31" spans="1:6" s="25" customFormat="1" ht="12.75">
      <c r="A31" s="279" t="s">
        <v>1812</v>
      </c>
      <c r="B31" s="279"/>
      <c r="C31" s="691">
        <v>2501035</v>
      </c>
      <c r="D31" s="691">
        <v>1819059</v>
      </c>
      <c r="E31" s="729">
        <v>72.73224884897652</v>
      </c>
      <c r="F31" s="691">
        <v>44901</v>
      </c>
    </row>
    <row r="32" spans="1:6" s="25" customFormat="1" ht="12.75">
      <c r="A32" s="635" t="s">
        <v>772</v>
      </c>
      <c r="B32" s="816" t="s">
        <v>1810</v>
      </c>
      <c r="C32" s="265">
        <v>2297759</v>
      </c>
      <c r="D32" s="265">
        <v>1794329</v>
      </c>
      <c r="E32" s="733">
        <v>78.09039155107216</v>
      </c>
      <c r="F32" s="265">
        <v>45795</v>
      </c>
    </row>
    <row r="33" spans="1:6" s="25" customFormat="1" ht="12.75">
      <c r="A33" s="635" t="s">
        <v>825</v>
      </c>
      <c r="B33" s="817" t="s">
        <v>691</v>
      </c>
      <c r="C33" s="265">
        <v>203276</v>
      </c>
      <c r="D33" s="265">
        <v>24730</v>
      </c>
      <c r="E33" s="733">
        <v>12.16572541765875</v>
      </c>
      <c r="F33" s="265">
        <v>-894</v>
      </c>
    </row>
    <row r="34" spans="1:6" s="25" customFormat="1" ht="12.75">
      <c r="A34" s="279" t="s">
        <v>1813</v>
      </c>
      <c r="B34" s="279"/>
      <c r="C34" s="691">
        <v>44778604</v>
      </c>
      <c r="D34" s="691">
        <v>34812088</v>
      </c>
      <c r="E34" s="729">
        <v>77.74268264370188</v>
      </c>
      <c r="F34" s="691">
        <v>4010935</v>
      </c>
    </row>
    <row r="35" spans="1:6" s="25" customFormat="1" ht="12.75">
      <c r="A35" s="815" t="s">
        <v>1611</v>
      </c>
      <c r="B35" s="816" t="s">
        <v>1810</v>
      </c>
      <c r="C35" s="265">
        <v>562310</v>
      </c>
      <c r="D35" s="265">
        <v>479659</v>
      </c>
      <c r="E35" s="733">
        <v>85.30152407035266</v>
      </c>
      <c r="F35" s="265">
        <v>76826</v>
      </c>
    </row>
    <row r="36" spans="1:6" s="25" customFormat="1" ht="12.75">
      <c r="A36" s="815" t="s">
        <v>825</v>
      </c>
      <c r="B36" s="817" t="s">
        <v>691</v>
      </c>
      <c r="C36" s="265">
        <v>53833</v>
      </c>
      <c r="D36" s="265">
        <v>33859</v>
      </c>
      <c r="E36" s="733">
        <v>62.89636468337265</v>
      </c>
      <c r="F36" s="265">
        <v>4209</v>
      </c>
    </row>
    <row r="37" spans="1:6" s="25" customFormat="1" ht="12.75">
      <c r="A37" s="815" t="s">
        <v>828</v>
      </c>
      <c r="B37" s="817" t="s">
        <v>692</v>
      </c>
      <c r="C37" s="265">
        <v>0</v>
      </c>
      <c r="D37" s="265">
        <v>0</v>
      </c>
      <c r="E37" s="733">
        <v>0</v>
      </c>
      <c r="F37" s="265">
        <v>0</v>
      </c>
    </row>
    <row r="38" spans="1:6" s="25" customFormat="1" ht="12.75" customHeight="1">
      <c r="A38" s="815" t="s">
        <v>1670</v>
      </c>
      <c r="B38" s="818" t="s">
        <v>1814</v>
      </c>
      <c r="C38" s="739">
        <v>0</v>
      </c>
      <c r="D38" s="739">
        <v>0</v>
      </c>
      <c r="E38" s="738">
        <v>0</v>
      </c>
      <c r="F38" s="739">
        <v>0</v>
      </c>
    </row>
    <row r="39" spans="1:6" s="25" customFormat="1" ht="12.75" customHeight="1">
      <c r="A39" s="815" t="s">
        <v>1624</v>
      </c>
      <c r="B39" s="818" t="s">
        <v>1815</v>
      </c>
      <c r="C39" s="739">
        <v>0</v>
      </c>
      <c r="D39" s="739">
        <v>0</v>
      </c>
      <c r="E39" s="738">
        <v>0</v>
      </c>
      <c r="F39" s="739">
        <v>0</v>
      </c>
    </row>
    <row r="40" spans="1:6" s="25" customFormat="1" ht="12.75" customHeight="1">
      <c r="A40" s="815" t="s">
        <v>1658</v>
      </c>
      <c r="B40" s="818" t="s">
        <v>1816</v>
      </c>
      <c r="C40" s="739">
        <v>31038731</v>
      </c>
      <c r="D40" s="739">
        <v>23783194</v>
      </c>
      <c r="E40" s="738">
        <v>76.62424729928553</v>
      </c>
      <c r="F40" s="739">
        <v>2760177</v>
      </c>
    </row>
    <row r="41" spans="1:6" s="25" customFormat="1" ht="38.25">
      <c r="A41" s="815" t="s">
        <v>1624</v>
      </c>
      <c r="B41" s="818" t="s">
        <v>1817</v>
      </c>
      <c r="C41" s="739">
        <v>12476880</v>
      </c>
      <c r="D41" s="739">
        <v>10106456</v>
      </c>
      <c r="E41" s="738">
        <v>81.0014683157969</v>
      </c>
      <c r="F41" s="739">
        <v>1151645</v>
      </c>
    </row>
    <row r="42" spans="1:6" s="25" customFormat="1" ht="25.5">
      <c r="A42" s="815" t="s">
        <v>1624</v>
      </c>
      <c r="B42" s="818" t="s">
        <v>1818</v>
      </c>
      <c r="C42" s="739">
        <v>595690</v>
      </c>
      <c r="D42" s="739">
        <v>359500</v>
      </c>
      <c r="E42" s="738">
        <v>60.35018214171801</v>
      </c>
      <c r="F42" s="739">
        <v>18078</v>
      </c>
    </row>
    <row r="43" spans="1:6" s="25" customFormat="1" ht="25.5">
      <c r="A43" s="815" t="s">
        <v>1672</v>
      </c>
      <c r="B43" s="818" t="s">
        <v>1819</v>
      </c>
      <c r="C43" s="739">
        <v>51160</v>
      </c>
      <c r="D43" s="739">
        <v>49420</v>
      </c>
      <c r="E43" s="738">
        <v>96.59890539483972</v>
      </c>
      <c r="F43" s="739">
        <v>0</v>
      </c>
    </row>
    <row r="44" spans="1:6" s="25" customFormat="1" ht="15" customHeight="1">
      <c r="A44" s="189" t="s">
        <v>1820</v>
      </c>
      <c r="B44" s="189"/>
      <c r="C44" s="691">
        <v>6016740</v>
      </c>
      <c r="D44" s="691">
        <v>4507331</v>
      </c>
      <c r="E44" s="729">
        <v>74.91317557348331</v>
      </c>
      <c r="F44" s="691">
        <v>512029</v>
      </c>
    </row>
    <row r="45" spans="1:6" s="25" customFormat="1" ht="12.75">
      <c r="A45" s="815" t="s">
        <v>1611</v>
      </c>
      <c r="B45" s="816" t="s">
        <v>1810</v>
      </c>
      <c r="C45" s="265">
        <v>2885</v>
      </c>
      <c r="D45" s="265">
        <v>2814</v>
      </c>
      <c r="E45" s="733">
        <v>97.53899480069325</v>
      </c>
      <c r="F45" s="265">
        <v>15</v>
      </c>
    </row>
    <row r="46" spans="1:6" s="25" customFormat="1" ht="12.75">
      <c r="A46" s="815" t="s">
        <v>825</v>
      </c>
      <c r="B46" s="817" t="s">
        <v>691</v>
      </c>
      <c r="C46" s="265">
        <v>44198</v>
      </c>
      <c r="D46" s="265">
        <v>31483</v>
      </c>
      <c r="E46" s="733">
        <v>71.23172994253135</v>
      </c>
      <c r="F46" s="265">
        <v>3788</v>
      </c>
    </row>
    <row r="47" spans="1:6" s="25" customFormat="1" ht="25.5">
      <c r="A47" s="815" t="s">
        <v>1658</v>
      </c>
      <c r="B47" s="818" t="s">
        <v>1821</v>
      </c>
      <c r="C47" s="739">
        <v>5953683</v>
      </c>
      <c r="D47" s="739">
        <v>4461169</v>
      </c>
      <c r="E47" s="738">
        <v>74.93124843899146</v>
      </c>
      <c r="F47" s="739">
        <v>506855</v>
      </c>
    </row>
    <row r="48" spans="1:6" s="25" customFormat="1" ht="25.5">
      <c r="A48" s="815" t="s">
        <v>1624</v>
      </c>
      <c r="B48" s="818" t="s">
        <v>1822</v>
      </c>
      <c r="C48" s="739">
        <v>15974</v>
      </c>
      <c r="D48" s="739">
        <v>11865</v>
      </c>
      <c r="E48" s="738">
        <v>0</v>
      </c>
      <c r="F48" s="739">
        <v>1371</v>
      </c>
    </row>
    <row r="49" spans="1:6" s="25" customFormat="1" ht="25.5">
      <c r="A49" s="815" t="s">
        <v>1624</v>
      </c>
      <c r="B49" s="818" t="s">
        <v>1818</v>
      </c>
      <c r="C49" s="739">
        <v>0</v>
      </c>
      <c r="D49" s="739">
        <v>0</v>
      </c>
      <c r="E49" s="738">
        <v>0</v>
      </c>
      <c r="F49" s="739">
        <v>0</v>
      </c>
    </row>
    <row r="50" spans="1:6" s="25" customFormat="1" ht="25.5">
      <c r="A50" s="815" t="s">
        <v>1672</v>
      </c>
      <c r="B50" s="818" t="s">
        <v>1819</v>
      </c>
      <c r="C50" s="739">
        <v>0</v>
      </c>
      <c r="D50" s="739">
        <v>0</v>
      </c>
      <c r="E50" s="738">
        <v>0</v>
      </c>
      <c r="F50" s="739">
        <v>0</v>
      </c>
    </row>
    <row r="51" spans="1:6" s="25" customFormat="1" ht="12.75">
      <c r="A51" s="189" t="s">
        <v>1823</v>
      </c>
      <c r="B51" s="189"/>
      <c r="C51" s="691">
        <v>14943092</v>
      </c>
      <c r="D51" s="691">
        <v>18482721</v>
      </c>
      <c r="E51" s="729">
        <v>123.68739347920766</v>
      </c>
      <c r="F51" s="691">
        <v>6578205</v>
      </c>
    </row>
    <row r="52" spans="1:6" s="25" customFormat="1" ht="12.75">
      <c r="A52" s="815" t="s">
        <v>1611</v>
      </c>
      <c r="B52" s="816" t="s">
        <v>1810</v>
      </c>
      <c r="C52" s="265">
        <v>10991305</v>
      </c>
      <c r="D52" s="265">
        <v>7306643</v>
      </c>
      <c r="E52" s="733">
        <v>66.47657398279823</v>
      </c>
      <c r="F52" s="265">
        <v>474273</v>
      </c>
    </row>
    <row r="53" spans="1:6" s="25" customFormat="1" ht="12.75">
      <c r="A53" s="815" t="s">
        <v>825</v>
      </c>
      <c r="B53" s="817" t="s">
        <v>691</v>
      </c>
      <c r="C53" s="265">
        <v>3332987</v>
      </c>
      <c r="D53" s="265">
        <v>10804619</v>
      </c>
      <c r="E53" s="733">
        <v>324.1722514969305</v>
      </c>
      <c r="F53" s="265">
        <v>6073368</v>
      </c>
    </row>
    <row r="54" spans="1:6" s="25" customFormat="1" ht="12.75">
      <c r="A54" s="815" t="s">
        <v>828</v>
      </c>
      <c r="B54" s="817" t="s">
        <v>692</v>
      </c>
      <c r="C54" s="265">
        <v>368601</v>
      </c>
      <c r="D54" s="265">
        <v>197938</v>
      </c>
      <c r="E54" s="733">
        <v>53.699800054801806</v>
      </c>
      <c r="F54" s="265">
        <v>14722</v>
      </c>
    </row>
    <row r="55" spans="1:6" s="25" customFormat="1" ht="12.75" customHeight="1">
      <c r="A55" s="815" t="s">
        <v>1670</v>
      </c>
      <c r="B55" s="818" t="s">
        <v>1814</v>
      </c>
      <c r="C55" s="739">
        <v>89115</v>
      </c>
      <c r="D55" s="739">
        <v>103403</v>
      </c>
      <c r="E55" s="738">
        <v>116.03321550805138</v>
      </c>
      <c r="F55" s="739">
        <v>8400</v>
      </c>
    </row>
    <row r="56" spans="1:6" s="25" customFormat="1" ht="12.75" customHeight="1">
      <c r="A56" s="815" t="s">
        <v>1624</v>
      </c>
      <c r="B56" s="818" t="s">
        <v>1815</v>
      </c>
      <c r="C56" s="739">
        <v>145885</v>
      </c>
      <c r="D56" s="739">
        <v>46702</v>
      </c>
      <c r="E56" s="738">
        <v>32.012886862939986</v>
      </c>
      <c r="F56" s="739">
        <v>6522</v>
      </c>
    </row>
    <row r="57" spans="1:8" s="25" customFormat="1" ht="25.5">
      <c r="A57" s="815" t="s">
        <v>1624</v>
      </c>
      <c r="B57" s="818" t="s">
        <v>1818</v>
      </c>
      <c r="C57" s="739">
        <v>1455</v>
      </c>
      <c r="D57" s="739">
        <v>2115</v>
      </c>
      <c r="E57" s="738">
        <v>145.36082474226802</v>
      </c>
      <c r="F57" s="739">
        <v>107</v>
      </c>
      <c r="G57" s="12"/>
      <c r="H57" s="12"/>
    </row>
    <row r="58" spans="1:8" s="25" customFormat="1" ht="25.5">
      <c r="A58" s="815" t="s">
        <v>1672</v>
      </c>
      <c r="B58" s="818" t="s">
        <v>1824</v>
      </c>
      <c r="C58" s="739">
        <v>13744</v>
      </c>
      <c r="D58" s="739">
        <v>21301</v>
      </c>
      <c r="E58" s="738">
        <v>154.98399301513388</v>
      </c>
      <c r="F58" s="739">
        <v>813</v>
      </c>
      <c r="G58" s="12"/>
      <c r="H58" s="12"/>
    </row>
    <row r="59" spans="1:8" s="25" customFormat="1" ht="14.25" customHeight="1">
      <c r="A59" s="123"/>
      <c r="B59" s="123"/>
      <c r="C59" s="123"/>
      <c r="D59" s="123"/>
      <c r="E59" s="123"/>
      <c r="F59" s="123"/>
      <c r="G59" s="12"/>
      <c r="H59" s="12"/>
    </row>
    <row r="60" spans="1:6" s="429" customFormat="1" ht="17.25" customHeight="1">
      <c r="A60" s="218"/>
      <c r="B60" s="218"/>
      <c r="C60" s="218"/>
      <c r="D60" s="218"/>
      <c r="E60" s="218"/>
      <c r="F60" s="218"/>
    </row>
    <row r="61" spans="1:6" s="178" customFormat="1" ht="17.25" customHeight="1">
      <c r="A61" s="25"/>
      <c r="B61" s="174"/>
      <c r="C61" s="25"/>
      <c r="D61" s="26"/>
      <c r="E61" s="820"/>
      <c r="F61" s="711"/>
    </row>
    <row r="62" spans="1:8" s="250" customFormat="1" ht="15.75">
      <c r="A62" s="709" t="s">
        <v>941</v>
      </c>
      <c r="B62" s="278"/>
      <c r="C62" s="285"/>
      <c r="D62" s="285"/>
      <c r="E62" s="278"/>
      <c r="F62" s="278" t="s">
        <v>583</v>
      </c>
      <c r="G62" s="278"/>
      <c r="H62" s="365"/>
    </row>
    <row r="63" spans="1:7" s="429" customFormat="1" ht="17.25" customHeight="1" hidden="1">
      <c r="A63" s="709" t="s">
        <v>1825</v>
      </c>
      <c r="B63" s="285"/>
      <c r="C63" s="285"/>
      <c r="D63" s="285"/>
      <c r="E63" s="709"/>
      <c r="F63" s="281" t="s">
        <v>1826</v>
      </c>
      <c r="G63" s="281"/>
    </row>
    <row r="64" spans="2:7" s="429" customFormat="1" ht="17.25" customHeight="1">
      <c r="B64" s="272"/>
      <c r="C64" s="272"/>
      <c r="D64" s="272"/>
      <c r="E64" s="434"/>
      <c r="F64" s="281"/>
      <c r="G64" s="281"/>
    </row>
    <row r="65" spans="1:8" s="250" customFormat="1" ht="12.75">
      <c r="A65" s="54" t="s">
        <v>1038</v>
      </c>
      <c r="B65" s="363"/>
      <c r="H65" s="102"/>
    </row>
    <row r="66" spans="1:5" s="25" customFormat="1" ht="12.75">
      <c r="A66" s="801"/>
      <c r="E66" s="802"/>
    </row>
    <row r="67" spans="1:6" s="25" customFormat="1" ht="12.75">
      <c r="A67" s="801"/>
      <c r="B67" s="705"/>
      <c r="C67" s="705"/>
      <c r="D67" s="705"/>
      <c r="E67" s="705"/>
      <c r="F67" s="705"/>
    </row>
    <row r="68" spans="1:6" ht="15.75">
      <c r="A68" s="23"/>
      <c r="B68" s="25"/>
      <c r="C68" s="25"/>
      <c r="D68" s="25"/>
      <c r="E68" s="802"/>
      <c r="F68" s="25"/>
    </row>
    <row r="69" spans="1:6" ht="15.75">
      <c r="A69" s="718"/>
      <c r="B69" s="25"/>
      <c r="C69" s="25"/>
      <c r="D69" s="25"/>
      <c r="E69" s="802"/>
      <c r="F69" s="25"/>
    </row>
  </sheetData>
  <mergeCells count="16">
    <mergeCell ref="A27:B27"/>
    <mergeCell ref="A60:F60"/>
    <mergeCell ref="A34:B34"/>
    <mergeCell ref="A44:B44"/>
    <mergeCell ref="A51:B51"/>
    <mergeCell ref="A31:B31"/>
    <mergeCell ref="A59:F59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52" top="0.984251968503937" bottom="0.984251968503937" header="0.5118110236220472" footer="0.5118110236220472"/>
  <pageSetup firstPageNumber="45" useFirstPageNumber="1" horizontalDpi="300" verticalDpi="300" orientation="portrait" paperSize="9" scale="87" r:id="rId3"/>
  <headerFooter alignWithMargins="0">
    <oddFooter>&amp;C&amp;P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7">
      <selection activeCell="B11" sqref="B11"/>
    </sheetView>
  </sheetViews>
  <sheetFormatPr defaultColWidth="9.140625" defaultRowHeight="12.75"/>
  <cols>
    <col min="1" max="1" width="8.00390625" style="822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837" customWidth="1"/>
    <col min="6" max="6" width="11.28125" style="15" customWidth="1"/>
    <col min="7" max="16384" width="9.140625" style="15" customWidth="1"/>
  </cols>
  <sheetData>
    <row r="1" spans="1:6" ht="15.75">
      <c r="A1" s="1203" t="s">
        <v>528</v>
      </c>
      <c r="B1" s="1203"/>
      <c r="C1" s="1203"/>
      <c r="D1" s="1203"/>
      <c r="E1" s="1203"/>
      <c r="F1" s="1203"/>
    </row>
    <row r="2" spans="1:6" ht="15.75">
      <c r="A2" s="1207" t="s">
        <v>529</v>
      </c>
      <c r="B2" s="1207"/>
      <c r="C2" s="1207"/>
      <c r="D2" s="1207"/>
      <c r="E2" s="1207"/>
      <c r="F2" s="1207"/>
    </row>
    <row r="3" spans="1:6" ht="4.5" customHeight="1">
      <c r="A3" s="797"/>
      <c r="B3" s="798"/>
      <c r="C3" s="798"/>
      <c r="D3" s="798"/>
      <c r="E3" s="799"/>
      <c r="F3" s="798"/>
    </row>
    <row r="4" spans="1:7" ht="15.75">
      <c r="A4" s="1205" t="s">
        <v>530</v>
      </c>
      <c r="B4" s="125"/>
      <c r="C4" s="125"/>
      <c r="D4" s="125"/>
      <c r="E4" s="125"/>
      <c r="F4" s="125"/>
      <c r="G4" s="10"/>
    </row>
    <row r="6" spans="1:7" ht="15.75">
      <c r="A6" s="1206" t="s">
        <v>531</v>
      </c>
      <c r="B6" s="1219"/>
      <c r="C6" s="1219"/>
      <c r="D6" s="1219"/>
      <c r="E6" s="1219"/>
      <c r="F6" s="1219"/>
      <c r="G6" s="14"/>
    </row>
    <row r="7" spans="1:7" ht="15.75">
      <c r="A7" s="373" t="s">
        <v>1828</v>
      </c>
      <c r="B7" s="1219"/>
      <c r="C7" s="1219"/>
      <c r="D7" s="1219"/>
      <c r="E7" s="1219"/>
      <c r="F7" s="1219"/>
      <c r="G7" s="647"/>
    </row>
    <row r="8" spans="1:6" ht="15.75">
      <c r="A8" s="1220" t="s">
        <v>836</v>
      </c>
      <c r="B8" s="1220"/>
      <c r="C8" s="1220"/>
      <c r="D8" s="1220"/>
      <c r="E8" s="1220"/>
      <c r="F8" s="1220"/>
    </row>
    <row r="9" spans="1:6" ht="15.75">
      <c r="A9" s="1209" t="s">
        <v>534</v>
      </c>
      <c r="B9" s="1209"/>
      <c r="C9" s="1209"/>
      <c r="D9" s="1209"/>
      <c r="E9" s="1209"/>
      <c r="F9" s="1209"/>
    </row>
    <row r="10" spans="1:6" ht="15.75">
      <c r="A10" s="23" t="s">
        <v>535</v>
      </c>
      <c r="B10" s="24"/>
      <c r="C10" s="20"/>
      <c r="D10" s="18"/>
      <c r="E10" s="19"/>
      <c r="F10" s="21" t="s">
        <v>1523</v>
      </c>
    </row>
    <row r="11" spans="1:6" s="25" customFormat="1" ht="12.75">
      <c r="A11" s="822"/>
      <c r="E11" s="823"/>
      <c r="F11" s="26" t="s">
        <v>1829</v>
      </c>
    </row>
    <row r="12" spans="1:6" s="25" customFormat="1" ht="12.75">
      <c r="A12" s="822"/>
      <c r="E12" s="823"/>
      <c r="F12" s="803" t="s">
        <v>587</v>
      </c>
    </row>
    <row r="13" spans="1:6" s="25" customFormat="1" ht="45.75" customHeight="1">
      <c r="A13" s="804" t="s">
        <v>1041</v>
      </c>
      <c r="B13" s="804" t="s">
        <v>538</v>
      </c>
      <c r="C13" s="804" t="s">
        <v>685</v>
      </c>
      <c r="D13" s="804" t="s">
        <v>590</v>
      </c>
      <c r="E13" s="824" t="s">
        <v>1527</v>
      </c>
      <c r="F13" s="658" t="s">
        <v>542</v>
      </c>
    </row>
    <row r="14" spans="1:6" s="25" customFormat="1" ht="12.75">
      <c r="A14" s="765" t="s">
        <v>1793</v>
      </c>
      <c r="B14" s="765" t="s">
        <v>1794</v>
      </c>
      <c r="C14" s="765" t="s">
        <v>1795</v>
      </c>
      <c r="D14" s="765" t="s">
        <v>1796</v>
      </c>
      <c r="E14" s="765" t="s">
        <v>1797</v>
      </c>
      <c r="F14" s="765" t="s">
        <v>1798</v>
      </c>
    </row>
    <row r="15" spans="1:6" s="25" customFormat="1" ht="25.5">
      <c r="A15" s="825" t="s">
        <v>1830</v>
      </c>
      <c r="B15" s="826" t="s">
        <v>1845</v>
      </c>
      <c r="C15" s="683">
        <v>94423487</v>
      </c>
      <c r="D15" s="683">
        <v>54638399</v>
      </c>
      <c r="E15" s="666">
        <v>57.86526290858121</v>
      </c>
      <c r="F15" s="683">
        <v>7606451</v>
      </c>
    </row>
    <row r="16" spans="1:6" s="25" customFormat="1" ht="15.75" customHeight="1">
      <c r="A16" s="827" t="s">
        <v>1831</v>
      </c>
      <c r="B16" s="826" t="s">
        <v>1809</v>
      </c>
      <c r="C16" s="665">
        <v>13811240</v>
      </c>
      <c r="D16" s="665">
        <v>5657130</v>
      </c>
      <c r="E16" s="666">
        <v>40.96033375714273</v>
      </c>
      <c r="F16" s="665">
        <v>380194</v>
      </c>
    </row>
    <row r="17" spans="1:6" s="25" customFormat="1" ht="15.75" customHeight="1">
      <c r="A17" s="827"/>
      <c r="B17" s="775" t="s">
        <v>1832</v>
      </c>
      <c r="C17" s="677">
        <v>13743325</v>
      </c>
      <c r="D17" s="677">
        <v>5604130</v>
      </c>
      <c r="E17" s="678">
        <v>40.7771045216496</v>
      </c>
      <c r="F17" s="677">
        <v>380194</v>
      </c>
    </row>
    <row r="18" spans="1:6" s="25" customFormat="1" ht="15.75" customHeight="1">
      <c r="A18" s="827"/>
      <c r="B18" s="775" t="s">
        <v>1833</v>
      </c>
      <c r="C18" s="677">
        <v>67915</v>
      </c>
      <c r="D18" s="677">
        <v>53000</v>
      </c>
      <c r="E18" s="678">
        <v>78.0387248766841</v>
      </c>
      <c r="F18" s="677">
        <v>0</v>
      </c>
    </row>
    <row r="19" spans="1:6" s="25" customFormat="1" ht="15.75" customHeight="1">
      <c r="A19" s="827" t="s">
        <v>1834</v>
      </c>
      <c r="B19" s="826" t="s">
        <v>1812</v>
      </c>
      <c r="C19" s="665">
        <v>3583607</v>
      </c>
      <c r="D19" s="665">
        <v>1559665</v>
      </c>
      <c r="E19" s="666">
        <v>43.522211001373755</v>
      </c>
      <c r="F19" s="665">
        <v>165635</v>
      </c>
    </row>
    <row r="20" spans="1:6" s="25" customFormat="1" ht="15.75" customHeight="1">
      <c r="A20" s="827"/>
      <c r="B20" s="775" t="s">
        <v>1832</v>
      </c>
      <c r="C20" s="677">
        <v>3583607</v>
      </c>
      <c r="D20" s="677">
        <v>1559665</v>
      </c>
      <c r="E20" s="678">
        <v>43.522211001373755</v>
      </c>
      <c r="F20" s="677">
        <v>165635</v>
      </c>
    </row>
    <row r="21" spans="1:6" s="25" customFormat="1" ht="15.75" customHeight="1">
      <c r="A21" s="827"/>
      <c r="B21" s="775" t="s">
        <v>1833</v>
      </c>
      <c r="C21" s="677">
        <v>0</v>
      </c>
      <c r="D21" s="677">
        <v>0</v>
      </c>
      <c r="E21" s="678">
        <v>0</v>
      </c>
      <c r="F21" s="677">
        <v>0</v>
      </c>
    </row>
    <row r="22" spans="1:6" s="25" customFormat="1" ht="15.75" customHeight="1">
      <c r="A22" s="827" t="s">
        <v>1835</v>
      </c>
      <c r="B22" s="826" t="s">
        <v>1813</v>
      </c>
      <c r="C22" s="665">
        <v>48066459</v>
      </c>
      <c r="D22" s="665">
        <v>31347721</v>
      </c>
      <c r="E22" s="666">
        <v>65.21745444156808</v>
      </c>
      <c r="F22" s="665">
        <v>4790787</v>
      </c>
    </row>
    <row r="23" spans="1:6" s="25" customFormat="1" ht="15.75" customHeight="1">
      <c r="A23" s="827"/>
      <c r="B23" s="775" t="s">
        <v>1832</v>
      </c>
      <c r="C23" s="677">
        <v>33266181</v>
      </c>
      <c r="D23" s="677">
        <v>20259615</v>
      </c>
      <c r="E23" s="678">
        <v>60.901535406183235</v>
      </c>
      <c r="F23" s="677">
        <v>3577203</v>
      </c>
    </row>
    <row r="24" spans="1:6" s="25" customFormat="1" ht="15.75" customHeight="1">
      <c r="A24" s="827"/>
      <c r="B24" s="775" t="s">
        <v>1833</v>
      </c>
      <c r="C24" s="677">
        <v>14800278</v>
      </c>
      <c r="D24" s="677">
        <v>11088106</v>
      </c>
      <c r="E24" s="678">
        <v>74.91822788734103</v>
      </c>
      <c r="F24" s="677">
        <v>1213584</v>
      </c>
    </row>
    <row r="25" spans="1:6" s="25" customFormat="1" ht="15.75" customHeight="1">
      <c r="A25" s="827" t="s">
        <v>1836</v>
      </c>
      <c r="B25" s="298" t="s">
        <v>1837</v>
      </c>
      <c r="C25" s="665">
        <v>6004497</v>
      </c>
      <c r="D25" s="665">
        <v>4308199</v>
      </c>
      <c r="E25" s="666">
        <v>71.74954038614725</v>
      </c>
      <c r="F25" s="665">
        <v>401031</v>
      </c>
    </row>
    <row r="26" spans="1:6" s="25" customFormat="1" ht="15.75" customHeight="1">
      <c r="A26" s="827"/>
      <c r="B26" s="775" t="s">
        <v>1832</v>
      </c>
      <c r="C26" s="677">
        <v>6003497</v>
      </c>
      <c r="D26" s="677">
        <v>4308199</v>
      </c>
      <c r="E26" s="678">
        <v>71.76149167726743</v>
      </c>
      <c r="F26" s="677">
        <v>401031</v>
      </c>
    </row>
    <row r="27" spans="1:6" s="25" customFormat="1" ht="15.75" customHeight="1">
      <c r="A27" s="827"/>
      <c r="B27" s="775" t="s">
        <v>1833</v>
      </c>
      <c r="C27" s="677">
        <v>1000</v>
      </c>
      <c r="D27" s="677">
        <v>0</v>
      </c>
      <c r="E27" s="678">
        <v>0</v>
      </c>
      <c r="F27" s="677">
        <v>0</v>
      </c>
    </row>
    <row r="28" spans="1:6" s="25" customFormat="1" ht="15.75" customHeight="1">
      <c r="A28" s="827" t="s">
        <v>1838</v>
      </c>
      <c r="B28" s="298" t="s">
        <v>1823</v>
      </c>
      <c r="C28" s="665">
        <v>22957684</v>
      </c>
      <c r="D28" s="665">
        <v>11765684</v>
      </c>
      <c r="E28" s="666">
        <v>51.2494378788383</v>
      </c>
      <c r="F28" s="665">
        <v>1868804</v>
      </c>
    </row>
    <row r="29" spans="1:6" s="25" customFormat="1" ht="15.75" customHeight="1">
      <c r="A29" s="827"/>
      <c r="B29" s="775" t="s">
        <v>1832</v>
      </c>
      <c r="C29" s="677">
        <v>22508409</v>
      </c>
      <c r="D29" s="677">
        <v>11509580</v>
      </c>
      <c r="E29" s="678">
        <v>51.1345781925324</v>
      </c>
      <c r="F29" s="677">
        <v>1829026</v>
      </c>
    </row>
    <row r="30" spans="1:7" s="25" customFormat="1" ht="15.75" customHeight="1">
      <c r="A30" s="827"/>
      <c r="B30" s="775" t="s">
        <v>1833</v>
      </c>
      <c r="C30" s="677">
        <v>449275</v>
      </c>
      <c r="D30" s="677">
        <v>256104</v>
      </c>
      <c r="E30" s="678">
        <v>57.003839519225416</v>
      </c>
      <c r="F30" s="677">
        <v>39778</v>
      </c>
      <c r="G30" s="181"/>
    </row>
    <row r="31" spans="1:6" s="25" customFormat="1" ht="15.75" customHeight="1">
      <c r="A31" s="827"/>
      <c r="B31" s="775"/>
      <c r="C31" s="677"/>
      <c r="D31" s="677"/>
      <c r="E31" s="828"/>
      <c r="F31" s="677"/>
    </row>
    <row r="32" spans="1:6" s="25" customFormat="1" ht="25.5">
      <c r="A32" s="825" t="s">
        <v>1839</v>
      </c>
      <c r="B32" s="829" t="s">
        <v>1840</v>
      </c>
      <c r="C32" s="665">
        <v>94423487</v>
      </c>
      <c r="D32" s="665">
        <v>54638399</v>
      </c>
      <c r="E32" s="666">
        <v>57.86526290858121</v>
      </c>
      <c r="F32" s="665">
        <v>7606451</v>
      </c>
    </row>
    <row r="33" spans="1:6" s="25" customFormat="1" ht="15.75" customHeight="1">
      <c r="A33" s="830" t="s">
        <v>1841</v>
      </c>
      <c r="B33" s="829" t="s">
        <v>1842</v>
      </c>
      <c r="C33" s="665">
        <v>79105019</v>
      </c>
      <c r="D33" s="665">
        <v>43241189</v>
      </c>
      <c r="E33" s="666">
        <v>54.663015756307445</v>
      </c>
      <c r="F33" s="665">
        <v>6353089</v>
      </c>
    </row>
    <row r="34" spans="1:7" s="25" customFormat="1" ht="15.75" customHeight="1">
      <c r="A34" s="831" t="s">
        <v>50</v>
      </c>
      <c r="B34" s="831" t="s">
        <v>51</v>
      </c>
      <c r="C34" s="677">
        <v>5779297</v>
      </c>
      <c r="D34" s="677">
        <v>2639792</v>
      </c>
      <c r="E34" s="678">
        <v>45.676697356097115</v>
      </c>
      <c r="F34" s="677">
        <v>292500</v>
      </c>
      <c r="G34" s="12"/>
    </row>
    <row r="35" spans="1:7" s="25" customFormat="1" ht="15.75" customHeight="1">
      <c r="A35" s="831" t="s">
        <v>52</v>
      </c>
      <c r="B35" s="831" t="s">
        <v>53</v>
      </c>
      <c r="C35" s="677">
        <v>900</v>
      </c>
      <c r="D35" s="677">
        <v>730</v>
      </c>
      <c r="E35" s="678">
        <v>81.11111111111111</v>
      </c>
      <c r="F35" s="677">
        <v>0</v>
      </c>
      <c r="G35" s="12"/>
    </row>
    <row r="36" spans="1:7" s="25" customFormat="1" ht="15.75" customHeight="1">
      <c r="A36" s="831" t="s">
        <v>54</v>
      </c>
      <c r="B36" s="831" t="s">
        <v>55</v>
      </c>
      <c r="C36" s="677">
        <v>416452</v>
      </c>
      <c r="D36" s="677">
        <v>267228</v>
      </c>
      <c r="E36" s="678">
        <v>64.16777923986437</v>
      </c>
      <c r="F36" s="677">
        <v>36187</v>
      </c>
      <c r="G36" s="12"/>
    </row>
    <row r="37" spans="1:7" s="25" customFormat="1" ht="15.75" customHeight="1">
      <c r="A37" s="831" t="s">
        <v>56</v>
      </c>
      <c r="B37" s="831" t="s">
        <v>57</v>
      </c>
      <c r="C37" s="677">
        <v>4900034</v>
      </c>
      <c r="D37" s="677">
        <v>2694491</v>
      </c>
      <c r="E37" s="678">
        <v>54.98923068697075</v>
      </c>
      <c r="F37" s="677">
        <v>516962</v>
      </c>
      <c r="G37" s="12"/>
    </row>
    <row r="38" spans="1:7" s="25" customFormat="1" ht="15.75" customHeight="1">
      <c r="A38" s="831" t="s">
        <v>58</v>
      </c>
      <c r="B38" s="831" t="s">
        <v>59</v>
      </c>
      <c r="C38" s="677">
        <v>904917</v>
      </c>
      <c r="D38" s="677">
        <v>83145</v>
      </c>
      <c r="E38" s="678">
        <v>9.188135486458979</v>
      </c>
      <c r="F38" s="677">
        <v>12182</v>
      </c>
      <c r="G38" s="12"/>
    </row>
    <row r="39" spans="1:7" s="25" customFormat="1" ht="15.75" customHeight="1">
      <c r="A39" s="831" t="s">
        <v>60</v>
      </c>
      <c r="B39" s="831" t="s">
        <v>61</v>
      </c>
      <c r="C39" s="677">
        <v>995701</v>
      </c>
      <c r="D39" s="677">
        <v>377800</v>
      </c>
      <c r="E39" s="678">
        <v>37.943117461969</v>
      </c>
      <c r="F39" s="677">
        <v>37001</v>
      </c>
      <c r="G39" s="12"/>
    </row>
    <row r="40" spans="1:7" s="25" customFormat="1" ht="38.25">
      <c r="A40" s="831" t="s">
        <v>62</v>
      </c>
      <c r="B40" s="831" t="s">
        <v>1515</v>
      </c>
      <c r="C40" s="677">
        <v>27029796</v>
      </c>
      <c r="D40" s="677">
        <v>12655914</v>
      </c>
      <c r="E40" s="678">
        <v>46.82208478376973</v>
      </c>
      <c r="F40" s="677">
        <v>1632098</v>
      </c>
      <c r="G40" s="12"/>
    </row>
    <row r="41" spans="1:7" s="25" customFormat="1" ht="15.75" customHeight="1">
      <c r="A41" s="831" t="s">
        <v>64</v>
      </c>
      <c r="B41" s="831" t="s">
        <v>1687</v>
      </c>
      <c r="C41" s="677">
        <v>2461192</v>
      </c>
      <c r="D41" s="677">
        <v>1142844</v>
      </c>
      <c r="E41" s="678">
        <v>46.43457316617314</v>
      </c>
      <c r="F41" s="677">
        <v>250037</v>
      </c>
      <c r="G41" s="12"/>
    </row>
    <row r="42" spans="1:7" s="25" customFormat="1" ht="15.75" customHeight="1">
      <c r="A42" s="831" t="s">
        <v>66</v>
      </c>
      <c r="B42" s="831" t="s">
        <v>67</v>
      </c>
      <c r="C42" s="677">
        <v>68105</v>
      </c>
      <c r="D42" s="677">
        <v>65924</v>
      </c>
      <c r="E42" s="678">
        <v>96.79759195360106</v>
      </c>
      <c r="F42" s="677">
        <v>0</v>
      </c>
      <c r="G42" s="12"/>
    </row>
    <row r="43" spans="1:7" s="25" customFormat="1" ht="15.75" customHeight="1">
      <c r="A43" s="831" t="s">
        <v>68</v>
      </c>
      <c r="B43" s="831" t="s">
        <v>1688</v>
      </c>
      <c r="C43" s="677">
        <v>3347600</v>
      </c>
      <c r="D43" s="677">
        <v>2183049</v>
      </c>
      <c r="E43" s="678">
        <v>65.21236109451547</v>
      </c>
      <c r="F43" s="677">
        <v>223927</v>
      </c>
      <c r="G43" s="12"/>
    </row>
    <row r="44" spans="1:7" s="25" customFormat="1" ht="25.5">
      <c r="A44" s="831" t="s">
        <v>70</v>
      </c>
      <c r="B44" s="831" t="s">
        <v>71</v>
      </c>
      <c r="C44" s="677">
        <v>24140</v>
      </c>
      <c r="D44" s="677">
        <v>11355</v>
      </c>
      <c r="E44" s="678">
        <v>47.03811101905551</v>
      </c>
      <c r="F44" s="677">
        <v>294</v>
      </c>
      <c r="G44" s="12"/>
    </row>
    <row r="45" spans="1:7" s="25" customFormat="1" ht="15.75" customHeight="1">
      <c r="A45" s="831" t="s">
        <v>72</v>
      </c>
      <c r="B45" s="831" t="s">
        <v>73</v>
      </c>
      <c r="C45" s="677">
        <v>28465533</v>
      </c>
      <c r="D45" s="677">
        <v>18106667</v>
      </c>
      <c r="E45" s="678">
        <v>63.60909173912184</v>
      </c>
      <c r="F45" s="677">
        <v>3201831</v>
      </c>
      <c r="G45" s="12"/>
    </row>
    <row r="46" spans="1:7" s="25" customFormat="1" ht="15.75" customHeight="1">
      <c r="A46" s="831" t="s">
        <v>74</v>
      </c>
      <c r="B46" s="831" t="s">
        <v>75</v>
      </c>
      <c r="C46" s="677">
        <v>3905468</v>
      </c>
      <c r="D46" s="677">
        <v>2676717</v>
      </c>
      <c r="E46" s="678">
        <v>68.53767589441266</v>
      </c>
      <c r="F46" s="677">
        <v>82461</v>
      </c>
      <c r="G46" s="12"/>
    </row>
    <row r="47" spans="1:7" s="25" customFormat="1" ht="15.75" customHeight="1">
      <c r="A47" s="831" t="s">
        <v>1689</v>
      </c>
      <c r="B47" s="832" t="s">
        <v>1690</v>
      </c>
      <c r="C47" s="677">
        <v>76940</v>
      </c>
      <c r="D47" s="677">
        <v>43634</v>
      </c>
      <c r="E47" s="678">
        <v>56.71172342084741</v>
      </c>
      <c r="F47" s="677">
        <v>1217</v>
      </c>
      <c r="G47" s="12"/>
    </row>
    <row r="48" spans="1:7" s="25" customFormat="1" ht="15.75" customHeight="1">
      <c r="A48" s="831" t="s">
        <v>1691</v>
      </c>
      <c r="B48" s="832" t="s">
        <v>1692</v>
      </c>
      <c r="C48" s="677">
        <v>97288</v>
      </c>
      <c r="D48" s="677">
        <v>0</v>
      </c>
      <c r="E48" s="678">
        <v>0</v>
      </c>
      <c r="F48" s="677">
        <v>0</v>
      </c>
      <c r="G48" s="12"/>
    </row>
    <row r="49" spans="1:7" s="25" customFormat="1" ht="15.75" customHeight="1">
      <c r="A49" s="831" t="s">
        <v>1693</v>
      </c>
      <c r="B49" s="831" t="s">
        <v>1694</v>
      </c>
      <c r="C49" s="677">
        <v>631656</v>
      </c>
      <c r="D49" s="677">
        <v>291899</v>
      </c>
      <c r="E49" s="678">
        <v>46.211703838798336</v>
      </c>
      <c r="F49" s="677">
        <v>66392</v>
      </c>
      <c r="G49" s="12"/>
    </row>
    <row r="50" spans="1:6" s="25" customFormat="1" ht="15.75" customHeight="1">
      <c r="A50" s="833" t="s">
        <v>1843</v>
      </c>
      <c r="B50" s="826" t="s">
        <v>1844</v>
      </c>
      <c r="C50" s="665">
        <v>15318468</v>
      </c>
      <c r="D50" s="665">
        <v>11397210</v>
      </c>
      <c r="E50" s="666">
        <v>74.40176132495756</v>
      </c>
      <c r="F50" s="665">
        <v>1253362</v>
      </c>
    </row>
    <row r="51" spans="1:7" s="25" customFormat="1" ht="15.75" customHeight="1">
      <c r="A51" s="834" t="s">
        <v>1695</v>
      </c>
      <c r="B51" s="835" t="s">
        <v>1696</v>
      </c>
      <c r="C51" s="677">
        <v>357327</v>
      </c>
      <c r="D51" s="677">
        <v>227904</v>
      </c>
      <c r="E51" s="678">
        <v>63.780234910879955</v>
      </c>
      <c r="F51" s="677">
        <v>34775</v>
      </c>
      <c r="G51" s="26"/>
    </row>
    <row r="52" spans="1:8" s="25" customFormat="1" ht="15.75" customHeight="1">
      <c r="A52" s="834" t="s">
        <v>1697</v>
      </c>
      <c r="B52" s="835" t="s">
        <v>1698</v>
      </c>
      <c r="C52" s="677">
        <v>14961141</v>
      </c>
      <c r="D52" s="677">
        <v>11169306</v>
      </c>
      <c r="E52" s="678">
        <v>74.65544238905308</v>
      </c>
      <c r="F52" s="677">
        <v>1218587</v>
      </c>
      <c r="G52" s="181"/>
      <c r="H52" s="181"/>
    </row>
    <row r="53" spans="1:6" s="25" customFormat="1" ht="15" customHeight="1">
      <c r="A53" s="123"/>
      <c r="B53" s="123"/>
      <c r="C53" s="123"/>
      <c r="D53" s="123"/>
      <c r="E53" s="123"/>
      <c r="F53" s="123"/>
    </row>
    <row r="54" spans="1:6" ht="6" customHeight="1">
      <c r="A54" s="124"/>
      <c r="B54" s="124"/>
      <c r="C54" s="124"/>
      <c r="D54" s="124"/>
      <c r="E54" s="124"/>
      <c r="F54" s="124"/>
    </row>
    <row r="55" spans="1:8" s="250" customFormat="1" ht="15.75">
      <c r="A55" s="709" t="s">
        <v>941</v>
      </c>
      <c r="B55" s="278"/>
      <c r="C55" s="285"/>
      <c r="D55" s="285"/>
      <c r="E55" s="278"/>
      <c r="F55" s="278" t="s">
        <v>583</v>
      </c>
      <c r="H55" s="365"/>
    </row>
    <row r="56" spans="1:7" s="429" customFormat="1" ht="17.25" customHeight="1" hidden="1">
      <c r="A56" s="709" t="s">
        <v>1825</v>
      </c>
      <c r="B56" s="285"/>
      <c r="C56" s="285"/>
      <c r="D56" s="285"/>
      <c r="E56" s="278"/>
      <c r="F56" s="281" t="s">
        <v>1826</v>
      </c>
      <c r="G56" s="281"/>
    </row>
    <row r="57" spans="1:7" s="429" customFormat="1" ht="14.25" customHeight="1">
      <c r="A57" s="709"/>
      <c r="B57" s="285"/>
      <c r="C57" s="285"/>
      <c r="D57" s="285"/>
      <c r="E57" s="278"/>
      <c r="F57" s="281"/>
      <c r="G57" s="281"/>
    </row>
    <row r="58" spans="1:8" s="250" customFormat="1" ht="12.75">
      <c r="A58" s="54" t="s">
        <v>1038</v>
      </c>
      <c r="B58" s="363"/>
      <c r="H58" s="102"/>
    </row>
    <row r="59" spans="1:5" s="25" customFormat="1" ht="12.75">
      <c r="A59" s="718"/>
      <c r="B59" s="23"/>
      <c r="C59" s="23"/>
      <c r="D59" s="23"/>
      <c r="E59" s="795"/>
    </row>
    <row r="60" spans="2:5" s="25" customFormat="1" ht="12.75">
      <c r="B60" s="23"/>
      <c r="C60" s="23"/>
      <c r="D60" s="23"/>
      <c r="E60" s="795"/>
    </row>
    <row r="61" spans="1:6" ht="15.75">
      <c r="A61" s="15"/>
      <c r="B61" s="23"/>
      <c r="C61" s="23"/>
      <c r="D61" s="23"/>
      <c r="E61" s="795"/>
      <c r="F61" s="25"/>
    </row>
    <row r="62" spans="3:6" ht="15.75">
      <c r="C62" s="25"/>
      <c r="D62" s="25"/>
      <c r="E62" s="823"/>
      <c r="F62" s="25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K51" sqref="K51:K52"/>
    </sheetView>
  </sheetViews>
  <sheetFormatPr defaultColWidth="9.140625" defaultRowHeight="12.75"/>
  <cols>
    <col min="1" max="1" width="8.00390625" style="822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278" bestFit="1" customWidth="1"/>
    <col min="7" max="7" width="10.421875" style="278" customWidth="1"/>
    <col min="8" max="8" width="9.140625" style="15" customWidth="1"/>
    <col min="9" max="9" width="9.7109375" style="15" bestFit="1" customWidth="1"/>
    <col min="10" max="16384" width="9.140625" style="15" customWidth="1"/>
  </cols>
  <sheetData>
    <row r="1" spans="1:7" ht="15.75">
      <c r="A1" s="1203" t="s">
        <v>528</v>
      </c>
      <c r="B1" s="1203"/>
      <c r="C1" s="1203"/>
      <c r="D1" s="1203"/>
      <c r="E1" s="1203"/>
      <c r="F1" s="1203"/>
      <c r="G1" s="15"/>
    </row>
    <row r="2" spans="1:7" ht="15.75">
      <c r="A2" s="1207" t="s">
        <v>529</v>
      </c>
      <c r="B2" s="1207"/>
      <c r="C2" s="1207"/>
      <c r="D2" s="1207"/>
      <c r="E2" s="1207"/>
      <c r="F2" s="1207"/>
      <c r="G2" s="15"/>
    </row>
    <row r="3" spans="1:7" ht="2.25" customHeight="1">
      <c r="A3" s="797"/>
      <c r="B3" s="798"/>
      <c r="C3" s="798"/>
      <c r="D3" s="798"/>
      <c r="E3" s="799"/>
      <c r="F3" s="798"/>
      <c r="G3" s="13"/>
    </row>
    <row r="4" spans="1:7" ht="15.75">
      <c r="A4" s="1205" t="s">
        <v>530</v>
      </c>
      <c r="B4" s="1205"/>
      <c r="C4" s="1205"/>
      <c r="D4" s="1205"/>
      <c r="E4" s="1205"/>
      <c r="F4" s="1205"/>
      <c r="G4" s="10"/>
    </row>
    <row r="5" spans="1:7" ht="0.75" customHeight="1">
      <c r="A5" s="10"/>
      <c r="B5" s="10"/>
      <c r="C5" s="10"/>
      <c r="D5" s="10"/>
      <c r="E5" s="10"/>
      <c r="F5" s="10"/>
      <c r="G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206" t="s">
        <v>531</v>
      </c>
      <c r="B7" s="1206"/>
      <c r="C7" s="1206"/>
      <c r="D7" s="1206"/>
      <c r="E7" s="1206"/>
      <c r="F7" s="1206"/>
    </row>
    <row r="8" spans="1:6" ht="15.75">
      <c r="A8" s="373" t="s">
        <v>1846</v>
      </c>
      <c r="B8" s="373"/>
      <c r="C8" s="373"/>
      <c r="D8" s="373"/>
      <c r="E8" s="373"/>
      <c r="F8" s="373"/>
    </row>
    <row r="9" spans="1:6" ht="15.75">
      <c r="A9" s="1221" t="s">
        <v>836</v>
      </c>
      <c r="B9" s="1221"/>
      <c r="C9" s="1221"/>
      <c r="D9" s="1221"/>
      <c r="E9" s="1221"/>
      <c r="F9" s="1221"/>
    </row>
    <row r="11" spans="1:6" ht="15.75">
      <c r="A11" s="23" t="s">
        <v>535</v>
      </c>
      <c r="B11" s="24"/>
      <c r="C11" s="20"/>
      <c r="D11" s="18"/>
      <c r="E11" s="19"/>
      <c r="F11" s="21" t="s">
        <v>1523</v>
      </c>
    </row>
    <row r="12" spans="2:6" ht="15.75">
      <c r="B12" s="25"/>
      <c r="C12" s="25"/>
      <c r="D12" s="25"/>
      <c r="E12" s="12"/>
      <c r="F12" s="273" t="s">
        <v>1847</v>
      </c>
    </row>
    <row r="13" spans="1:7" s="25" customFormat="1" ht="12.75">
      <c r="A13" s="822"/>
      <c r="E13" s="12"/>
      <c r="F13" s="841" t="s">
        <v>587</v>
      </c>
      <c r="G13" s="841"/>
    </row>
    <row r="14" spans="1:7" s="25" customFormat="1" ht="45.75" customHeight="1">
      <c r="A14" s="804" t="s">
        <v>1041</v>
      </c>
      <c r="B14" s="804" t="s">
        <v>538</v>
      </c>
      <c r="C14" s="804" t="s">
        <v>685</v>
      </c>
      <c r="D14" s="804" t="s">
        <v>590</v>
      </c>
      <c r="E14" s="658" t="s">
        <v>1527</v>
      </c>
      <c r="F14" s="842" t="s">
        <v>542</v>
      </c>
      <c r="G14" s="843"/>
    </row>
    <row r="15" spans="1:7" s="25" customFormat="1" ht="12.75">
      <c r="A15" s="805" t="s">
        <v>1793</v>
      </c>
      <c r="B15" s="805" t="s">
        <v>1794</v>
      </c>
      <c r="C15" s="805" t="s">
        <v>1795</v>
      </c>
      <c r="D15" s="805" t="s">
        <v>1796</v>
      </c>
      <c r="E15" s="805" t="s">
        <v>1797</v>
      </c>
      <c r="F15" s="765" t="s">
        <v>1798</v>
      </c>
      <c r="G15" s="844"/>
    </row>
    <row r="16" spans="1:7" s="25" customFormat="1" ht="12.75">
      <c r="A16" s="845" t="s">
        <v>1044</v>
      </c>
      <c r="B16" s="90" t="s">
        <v>1848</v>
      </c>
      <c r="C16" s="691">
        <v>77977562</v>
      </c>
      <c r="D16" s="691">
        <v>72358500</v>
      </c>
      <c r="E16" s="729">
        <v>92.7940014333867</v>
      </c>
      <c r="F16" s="294">
        <v>14900384</v>
      </c>
      <c r="G16" s="846"/>
    </row>
    <row r="17" spans="1:7" s="25" customFormat="1" ht="12.75">
      <c r="A17" s="845" t="s">
        <v>1849</v>
      </c>
      <c r="B17" s="90" t="s">
        <v>1850</v>
      </c>
      <c r="C17" s="691">
        <v>94645593</v>
      </c>
      <c r="D17" s="691">
        <v>54812067</v>
      </c>
      <c r="E17" s="729">
        <v>57.91296273034076</v>
      </c>
      <c r="F17" s="294">
        <v>7616439</v>
      </c>
      <c r="G17" s="846"/>
    </row>
    <row r="18" spans="1:8" s="25" customFormat="1" ht="12.75">
      <c r="A18" s="727"/>
      <c r="B18" s="807" t="s">
        <v>1881</v>
      </c>
      <c r="C18" s="691">
        <v>60159465</v>
      </c>
      <c r="D18" s="691">
        <v>37299135</v>
      </c>
      <c r="E18" s="729">
        <v>62.00044332176159</v>
      </c>
      <c r="F18" s="294">
        <v>4034019</v>
      </c>
      <c r="G18" s="846"/>
      <c r="H18" s="181"/>
    </row>
    <row r="19" spans="1:8" s="25" customFormat="1" ht="12.75">
      <c r="A19" s="847">
        <v>1000</v>
      </c>
      <c r="B19" s="807" t="s">
        <v>1051</v>
      </c>
      <c r="C19" s="691">
        <v>37181057</v>
      </c>
      <c r="D19" s="691">
        <v>20244197</v>
      </c>
      <c r="E19" s="729">
        <v>54.44761024410898</v>
      </c>
      <c r="F19" s="294">
        <v>2247793</v>
      </c>
      <c r="G19" s="311"/>
      <c r="H19" s="181"/>
    </row>
    <row r="20" spans="1:8" s="25" customFormat="1" ht="12.75">
      <c r="A20" s="848">
        <v>1100</v>
      </c>
      <c r="B20" s="637" t="s">
        <v>1851</v>
      </c>
      <c r="C20" s="265">
        <v>5440634</v>
      </c>
      <c r="D20" s="265">
        <v>2998274</v>
      </c>
      <c r="E20" s="733">
        <v>55.10890826326491</v>
      </c>
      <c r="F20" s="264">
        <v>389667</v>
      </c>
      <c r="G20" s="311"/>
      <c r="H20" s="181"/>
    </row>
    <row r="21" spans="1:8" s="25" customFormat="1" ht="14.25" customHeight="1">
      <c r="A21" s="848">
        <v>1200</v>
      </c>
      <c r="B21" s="637" t="s">
        <v>1852</v>
      </c>
      <c r="C21" s="265">
        <v>1285929</v>
      </c>
      <c r="D21" s="265">
        <v>636078</v>
      </c>
      <c r="E21" s="733">
        <v>49.46447276638135</v>
      </c>
      <c r="F21" s="264">
        <v>75530</v>
      </c>
      <c r="G21" s="311"/>
      <c r="H21" s="181"/>
    </row>
    <row r="22" spans="1:8" s="25" customFormat="1" ht="12.75">
      <c r="A22" s="848">
        <v>1300</v>
      </c>
      <c r="B22" s="637" t="s">
        <v>1853</v>
      </c>
      <c r="C22" s="265">
        <v>259092</v>
      </c>
      <c r="D22" s="265">
        <v>137313</v>
      </c>
      <c r="E22" s="733">
        <v>52.997776851465886</v>
      </c>
      <c r="F22" s="264">
        <v>7410</v>
      </c>
      <c r="G22" s="311"/>
      <c r="H22" s="181"/>
    </row>
    <row r="23" spans="1:8" s="25" customFormat="1" ht="12.75">
      <c r="A23" s="848">
        <v>1400</v>
      </c>
      <c r="B23" s="637" t="s">
        <v>1854</v>
      </c>
      <c r="C23" s="265">
        <v>27463743</v>
      </c>
      <c r="D23" s="265">
        <v>14903726</v>
      </c>
      <c r="E23" s="733">
        <v>54.26691474647137</v>
      </c>
      <c r="F23" s="264">
        <v>1598470</v>
      </c>
      <c r="G23" s="311"/>
      <c r="H23" s="181"/>
    </row>
    <row r="24" spans="1:8" s="12" customFormat="1" ht="25.5">
      <c r="A24" s="407">
        <v>1455</v>
      </c>
      <c r="B24" s="532" t="s">
        <v>1719</v>
      </c>
      <c r="C24" s="313" t="s">
        <v>545</v>
      </c>
      <c r="D24" s="313">
        <v>2979</v>
      </c>
      <c r="E24" s="733" t="s">
        <v>545</v>
      </c>
      <c r="F24" s="313">
        <v>-456</v>
      </c>
      <c r="G24" s="316"/>
      <c r="H24" s="181"/>
    </row>
    <row r="25" spans="1:8" s="12" customFormat="1" ht="51">
      <c r="A25" s="407">
        <v>1456</v>
      </c>
      <c r="B25" s="532" t="s">
        <v>1720</v>
      </c>
      <c r="C25" s="313" t="s">
        <v>545</v>
      </c>
      <c r="D25" s="313" t="s">
        <v>545</v>
      </c>
      <c r="E25" s="738" t="s">
        <v>545</v>
      </c>
      <c r="F25" s="313" t="s">
        <v>545</v>
      </c>
      <c r="G25" s="316"/>
      <c r="H25" s="181"/>
    </row>
    <row r="26" spans="1:8" s="13" customFormat="1" ht="15.75">
      <c r="A26" s="760">
        <v>1491</v>
      </c>
      <c r="B26" s="761" t="s">
        <v>1855</v>
      </c>
      <c r="C26" s="739" t="s">
        <v>545</v>
      </c>
      <c r="D26" s="739">
        <v>0</v>
      </c>
      <c r="E26" s="738" t="s">
        <v>545</v>
      </c>
      <c r="F26" s="313">
        <v>0</v>
      </c>
      <c r="G26" s="316"/>
      <c r="H26" s="181"/>
    </row>
    <row r="27" spans="1:8" s="13" customFormat="1" ht="15.75">
      <c r="A27" s="760">
        <v>1492</v>
      </c>
      <c r="B27" s="761" t="s">
        <v>1722</v>
      </c>
      <c r="C27" s="739" t="s">
        <v>545</v>
      </c>
      <c r="D27" s="739">
        <v>517809</v>
      </c>
      <c r="E27" s="733" t="s">
        <v>545</v>
      </c>
      <c r="F27" s="313">
        <v>7501</v>
      </c>
      <c r="G27" s="316"/>
      <c r="H27" s="181"/>
    </row>
    <row r="28" spans="1:8" s="13" customFormat="1" ht="15.75">
      <c r="A28" s="760">
        <v>1493</v>
      </c>
      <c r="B28" s="761" t="s">
        <v>1723</v>
      </c>
      <c r="C28" s="739" t="s">
        <v>545</v>
      </c>
      <c r="D28" s="739">
        <v>88022</v>
      </c>
      <c r="E28" s="733" t="s">
        <v>545</v>
      </c>
      <c r="F28" s="313">
        <v>0</v>
      </c>
      <c r="G28" s="316"/>
      <c r="H28" s="181"/>
    </row>
    <row r="29" spans="1:8" s="13" customFormat="1" ht="15.75">
      <c r="A29" s="760">
        <v>1499</v>
      </c>
      <c r="B29" s="761" t="s">
        <v>1724</v>
      </c>
      <c r="C29" s="739" t="s">
        <v>545</v>
      </c>
      <c r="D29" s="739">
        <v>7279</v>
      </c>
      <c r="E29" s="733" t="s">
        <v>545</v>
      </c>
      <c r="F29" s="313">
        <v>2077</v>
      </c>
      <c r="G29" s="316"/>
      <c r="H29" s="181"/>
    </row>
    <row r="30" spans="1:8" s="25" customFormat="1" ht="25.5">
      <c r="A30" s="848">
        <v>1500</v>
      </c>
      <c r="B30" s="637" t="s">
        <v>1856</v>
      </c>
      <c r="C30" s="265">
        <v>2706621</v>
      </c>
      <c r="D30" s="265">
        <v>1551058</v>
      </c>
      <c r="E30" s="733">
        <v>57.30606538558594</v>
      </c>
      <c r="F30" s="264">
        <v>174014</v>
      </c>
      <c r="G30" s="311"/>
      <c r="H30" s="181"/>
    </row>
    <row r="31" spans="1:8" s="25" customFormat="1" ht="12.75">
      <c r="A31" s="407">
        <v>1564</v>
      </c>
      <c r="B31" s="532" t="s">
        <v>1727</v>
      </c>
      <c r="C31" s="313" t="s">
        <v>545</v>
      </c>
      <c r="D31" s="313">
        <v>0</v>
      </c>
      <c r="E31" s="738" t="s">
        <v>545</v>
      </c>
      <c r="F31" s="313">
        <v>0</v>
      </c>
      <c r="G31" s="316"/>
      <c r="H31" s="181"/>
    </row>
    <row r="32" spans="1:8" s="25" customFormat="1" ht="12.75">
      <c r="A32" s="407">
        <v>1565</v>
      </c>
      <c r="B32" s="764" t="s">
        <v>1728</v>
      </c>
      <c r="C32" s="313" t="s">
        <v>545</v>
      </c>
      <c r="D32" s="313">
        <v>207</v>
      </c>
      <c r="E32" s="738" t="s">
        <v>545</v>
      </c>
      <c r="F32" s="313">
        <v>0</v>
      </c>
      <c r="G32" s="316"/>
      <c r="H32" s="181"/>
    </row>
    <row r="33" spans="1:8" s="25" customFormat="1" ht="12.75">
      <c r="A33" s="848">
        <v>1600</v>
      </c>
      <c r="B33" s="637" t="s">
        <v>1857</v>
      </c>
      <c r="C33" s="265">
        <v>25038</v>
      </c>
      <c r="D33" s="265">
        <v>17748</v>
      </c>
      <c r="E33" s="733">
        <v>70.8842559309849</v>
      </c>
      <c r="F33" s="264">
        <v>2702</v>
      </c>
      <c r="G33" s="311"/>
      <c r="H33" s="181"/>
    </row>
    <row r="34" spans="1:8" s="25" customFormat="1" ht="12.75">
      <c r="A34" s="847">
        <v>2000</v>
      </c>
      <c r="B34" s="849" t="s">
        <v>1858</v>
      </c>
      <c r="C34" s="691">
        <v>87028</v>
      </c>
      <c r="D34" s="691">
        <v>49516</v>
      </c>
      <c r="E34" s="729">
        <v>56.8966309693432</v>
      </c>
      <c r="F34" s="294">
        <v>274</v>
      </c>
      <c r="G34" s="846"/>
      <c r="H34" s="181"/>
    </row>
    <row r="35" spans="1:8" s="25" customFormat="1" ht="12.75">
      <c r="A35" s="765" t="s">
        <v>1730</v>
      </c>
      <c r="B35" s="637" t="s">
        <v>1731</v>
      </c>
      <c r="C35" s="265">
        <v>85779</v>
      </c>
      <c r="D35" s="265">
        <v>48803</v>
      </c>
      <c r="E35" s="733">
        <v>56.89387845509973</v>
      </c>
      <c r="F35" s="264">
        <v>9</v>
      </c>
      <c r="G35" s="311"/>
      <c r="H35" s="181"/>
    </row>
    <row r="36" spans="1:8" s="25" customFormat="1" ht="12" customHeight="1">
      <c r="A36" s="736" t="s">
        <v>1732</v>
      </c>
      <c r="B36" s="769" t="s">
        <v>1859</v>
      </c>
      <c r="C36" s="739" t="s">
        <v>545</v>
      </c>
      <c r="D36" s="739">
        <v>386</v>
      </c>
      <c r="E36" s="733" t="s">
        <v>545</v>
      </c>
      <c r="F36" s="313">
        <v>0</v>
      </c>
      <c r="G36" s="316"/>
      <c r="H36" s="181"/>
    </row>
    <row r="37" spans="1:8" ht="25.5">
      <c r="A37" s="736" t="s">
        <v>1860</v>
      </c>
      <c r="B37" s="769" t="s">
        <v>1861</v>
      </c>
      <c r="C37" s="739" t="s">
        <v>545</v>
      </c>
      <c r="D37" s="739">
        <v>34895</v>
      </c>
      <c r="E37" s="733" t="s">
        <v>545</v>
      </c>
      <c r="F37" s="313">
        <v>-164</v>
      </c>
      <c r="G37" s="316"/>
      <c r="H37" s="181"/>
    </row>
    <row r="38" spans="1:8" s="25" customFormat="1" ht="12.75">
      <c r="A38" s="736" t="s">
        <v>1735</v>
      </c>
      <c r="B38" s="769" t="s">
        <v>1862</v>
      </c>
      <c r="C38" s="739" t="s">
        <v>545</v>
      </c>
      <c r="D38" s="739">
        <v>13522</v>
      </c>
      <c r="E38" s="733" t="s">
        <v>545</v>
      </c>
      <c r="F38" s="313">
        <v>173</v>
      </c>
      <c r="G38" s="316"/>
      <c r="H38" s="181"/>
    </row>
    <row r="39" spans="1:8" s="25" customFormat="1" ht="12.75">
      <c r="A39" s="765" t="s">
        <v>1737</v>
      </c>
      <c r="B39" s="637" t="s">
        <v>1738</v>
      </c>
      <c r="C39" s="265">
        <v>0</v>
      </c>
      <c r="D39" s="265">
        <v>0</v>
      </c>
      <c r="E39" s="733">
        <v>0</v>
      </c>
      <c r="F39" s="264">
        <v>0</v>
      </c>
      <c r="G39" s="311"/>
      <c r="H39" s="181"/>
    </row>
    <row r="40" spans="1:8" s="25" customFormat="1" ht="14.25" customHeight="1">
      <c r="A40" s="765" t="s">
        <v>1739</v>
      </c>
      <c r="B40" s="637" t="s">
        <v>1740</v>
      </c>
      <c r="C40" s="265">
        <v>1249</v>
      </c>
      <c r="D40" s="265">
        <v>713</v>
      </c>
      <c r="E40" s="733">
        <v>0</v>
      </c>
      <c r="F40" s="264">
        <v>265</v>
      </c>
      <c r="G40" s="311"/>
      <c r="H40" s="181"/>
    </row>
    <row r="41" spans="1:8" s="25" customFormat="1" ht="12.75">
      <c r="A41" s="847">
        <v>3000</v>
      </c>
      <c r="B41" s="849" t="s">
        <v>1863</v>
      </c>
      <c r="C41" s="691">
        <v>22891380</v>
      </c>
      <c r="D41" s="691">
        <v>17005422</v>
      </c>
      <c r="E41" s="729">
        <v>74.28744793891849</v>
      </c>
      <c r="F41" s="294">
        <v>1785952</v>
      </c>
      <c r="G41" s="846"/>
      <c r="H41" s="181"/>
    </row>
    <row r="42" spans="1:8" s="25" customFormat="1" ht="12.75">
      <c r="A42" s="848">
        <v>3100</v>
      </c>
      <c r="B42" s="637" t="s">
        <v>4</v>
      </c>
      <c r="C42" s="259">
        <v>48674</v>
      </c>
      <c r="D42" s="259">
        <v>47113</v>
      </c>
      <c r="E42" s="733">
        <v>96.79294900768377</v>
      </c>
      <c r="F42" s="264">
        <v>13614</v>
      </c>
      <c r="G42" s="311"/>
      <c r="H42" s="181"/>
    </row>
    <row r="43" spans="1:8" s="25" customFormat="1" ht="12.75" customHeight="1">
      <c r="A43" s="848">
        <v>3400</v>
      </c>
      <c r="B43" s="637" t="s">
        <v>1864</v>
      </c>
      <c r="C43" s="259">
        <v>7216668</v>
      </c>
      <c r="D43" s="259">
        <v>5344977</v>
      </c>
      <c r="E43" s="733">
        <v>74.06433273638194</v>
      </c>
      <c r="F43" s="264">
        <v>498917</v>
      </c>
      <c r="G43" s="311"/>
      <c r="H43" s="181"/>
    </row>
    <row r="44" spans="1:8" s="25" customFormat="1" ht="12.75">
      <c r="A44" s="848">
        <v>3500</v>
      </c>
      <c r="B44" s="637" t="s">
        <v>14</v>
      </c>
      <c r="C44" s="259">
        <v>305762</v>
      </c>
      <c r="D44" s="259">
        <v>206982</v>
      </c>
      <c r="E44" s="733">
        <v>67.69382722509664</v>
      </c>
      <c r="F44" s="264">
        <v>19342</v>
      </c>
      <c r="G44" s="311"/>
      <c r="H44" s="181"/>
    </row>
    <row r="45" spans="1:9" s="25" customFormat="1" ht="12.75">
      <c r="A45" s="736" t="s">
        <v>1745</v>
      </c>
      <c r="B45" s="769" t="s">
        <v>1746</v>
      </c>
      <c r="C45" s="313" t="s">
        <v>545</v>
      </c>
      <c r="D45" s="850">
        <v>0</v>
      </c>
      <c r="E45" s="738" t="s">
        <v>545</v>
      </c>
      <c r="F45" s="313">
        <v>0</v>
      </c>
      <c r="G45" s="316"/>
      <c r="H45" s="181"/>
      <c r="I45" s="181"/>
    </row>
    <row r="46" spans="1:9" s="25" customFormat="1" ht="12.75">
      <c r="A46" s="736" t="s">
        <v>1747</v>
      </c>
      <c r="B46" s="772" t="s">
        <v>1748</v>
      </c>
      <c r="C46" s="313" t="s">
        <v>545</v>
      </c>
      <c r="D46" s="850">
        <v>0</v>
      </c>
      <c r="E46" s="738" t="s">
        <v>545</v>
      </c>
      <c r="F46" s="313">
        <v>0</v>
      </c>
      <c r="G46" s="316"/>
      <c r="H46" s="181"/>
      <c r="I46" s="181"/>
    </row>
    <row r="47" spans="1:9" s="25" customFormat="1" ht="12.75">
      <c r="A47" s="736" t="s">
        <v>1749</v>
      </c>
      <c r="B47" s="772" t="s">
        <v>1750</v>
      </c>
      <c r="C47" s="313" t="s">
        <v>545</v>
      </c>
      <c r="D47" s="850">
        <v>0</v>
      </c>
      <c r="E47" s="738" t="s">
        <v>545</v>
      </c>
      <c r="F47" s="313">
        <v>0</v>
      </c>
      <c r="G47" s="316"/>
      <c r="H47" s="181"/>
      <c r="I47" s="181"/>
    </row>
    <row r="48" spans="1:8" ht="15.75">
      <c r="A48" s="765">
        <v>3600</v>
      </c>
      <c r="B48" s="637" t="s">
        <v>19</v>
      </c>
      <c r="C48" s="259">
        <v>14218</v>
      </c>
      <c r="D48" s="259">
        <v>9219</v>
      </c>
      <c r="E48" s="733">
        <v>64.84034322689548</v>
      </c>
      <c r="F48" s="264">
        <v>717</v>
      </c>
      <c r="G48" s="311"/>
      <c r="H48" s="181"/>
    </row>
    <row r="49" spans="1:8" s="25" customFormat="1" ht="15.75" customHeight="1">
      <c r="A49" s="765" t="s">
        <v>1865</v>
      </c>
      <c r="B49" s="637" t="s">
        <v>1866</v>
      </c>
      <c r="C49" s="259">
        <v>15305798</v>
      </c>
      <c r="D49" s="259">
        <v>11396871</v>
      </c>
      <c r="E49" s="733">
        <v>74.46113557751121</v>
      </c>
      <c r="F49" s="264">
        <v>1253362</v>
      </c>
      <c r="G49" s="311"/>
      <c r="H49" s="181"/>
    </row>
    <row r="50" spans="1:8" s="25" customFormat="1" ht="38.25">
      <c r="A50" s="736" t="s">
        <v>1867</v>
      </c>
      <c r="B50" s="769" t="s">
        <v>1868</v>
      </c>
      <c r="C50" s="739" t="s">
        <v>545</v>
      </c>
      <c r="D50" s="851">
        <v>227904</v>
      </c>
      <c r="E50" s="738" t="s">
        <v>545</v>
      </c>
      <c r="F50" s="313">
        <v>34775</v>
      </c>
      <c r="G50" s="316"/>
      <c r="H50" s="181"/>
    </row>
    <row r="51" spans="1:9" s="25" customFormat="1" ht="12.75">
      <c r="A51" s="765">
        <v>3900</v>
      </c>
      <c r="B51" s="637" t="s">
        <v>24</v>
      </c>
      <c r="C51" s="259">
        <v>260</v>
      </c>
      <c r="D51" s="259">
        <v>260</v>
      </c>
      <c r="E51" s="733">
        <v>0</v>
      </c>
      <c r="F51" s="264">
        <v>0</v>
      </c>
      <c r="G51" s="311"/>
      <c r="H51" s="181"/>
      <c r="I51" s="181"/>
    </row>
    <row r="52" spans="1:9" s="25" customFormat="1" ht="12.75">
      <c r="A52" s="773">
        <v>3910</v>
      </c>
      <c r="B52" s="774" t="s">
        <v>1754</v>
      </c>
      <c r="C52" s="739" t="s">
        <v>545</v>
      </c>
      <c r="D52" s="851">
        <v>0</v>
      </c>
      <c r="E52" s="738" t="s">
        <v>545</v>
      </c>
      <c r="F52" s="313">
        <v>0</v>
      </c>
      <c r="G52" s="316"/>
      <c r="H52" s="181"/>
      <c r="I52" s="181"/>
    </row>
    <row r="53" spans="1:8" s="25" customFormat="1" ht="15.75" customHeight="1">
      <c r="A53" s="847"/>
      <c r="B53" s="807" t="s">
        <v>1786</v>
      </c>
      <c r="C53" s="691">
        <v>34486128</v>
      </c>
      <c r="D53" s="691">
        <v>17512932</v>
      </c>
      <c r="E53" s="729">
        <v>50.782540736379566</v>
      </c>
      <c r="F53" s="294">
        <v>3582420</v>
      </c>
      <c r="G53" s="846"/>
      <c r="H53" s="181"/>
    </row>
    <row r="54" spans="1:8" s="25" customFormat="1" ht="12.75">
      <c r="A54" s="847">
        <v>4000</v>
      </c>
      <c r="B54" s="849" t="s">
        <v>1756</v>
      </c>
      <c r="C54" s="691">
        <v>30433618</v>
      </c>
      <c r="D54" s="691">
        <v>14936455</v>
      </c>
      <c r="E54" s="729">
        <v>49.07880160682834</v>
      </c>
      <c r="F54" s="294">
        <v>3223282</v>
      </c>
      <c r="G54" s="846"/>
      <c r="H54" s="181"/>
    </row>
    <row r="55" spans="1:8" s="25" customFormat="1" ht="25.5">
      <c r="A55" s="852" t="s">
        <v>1869</v>
      </c>
      <c r="B55" s="769" t="s">
        <v>1870</v>
      </c>
      <c r="C55" s="739">
        <v>14670</v>
      </c>
      <c r="D55" s="739">
        <v>339</v>
      </c>
      <c r="E55" s="738">
        <v>0</v>
      </c>
      <c r="F55" s="313">
        <v>0</v>
      </c>
      <c r="G55" s="316"/>
      <c r="H55" s="181"/>
    </row>
    <row r="56" spans="1:8" s="25" customFormat="1" ht="38.25">
      <c r="A56" s="736" t="s">
        <v>1871</v>
      </c>
      <c r="B56" s="767" t="s">
        <v>1872</v>
      </c>
      <c r="C56" s="739">
        <v>0</v>
      </c>
      <c r="D56" s="739">
        <v>0</v>
      </c>
      <c r="E56" s="738">
        <v>0</v>
      </c>
      <c r="F56" s="313">
        <v>0</v>
      </c>
      <c r="G56" s="316"/>
      <c r="H56" s="181"/>
    </row>
    <row r="57" spans="1:8" s="25" customFormat="1" ht="14.25" customHeight="1">
      <c r="A57" s="727">
        <v>6000</v>
      </c>
      <c r="B57" s="849" t="s">
        <v>1759</v>
      </c>
      <c r="C57" s="691">
        <v>139450</v>
      </c>
      <c r="D57" s="691">
        <v>87295</v>
      </c>
      <c r="E57" s="729">
        <v>62.599498027967016</v>
      </c>
      <c r="F57" s="294">
        <v>26929</v>
      </c>
      <c r="G57" s="846"/>
      <c r="H57" s="181"/>
    </row>
    <row r="58" spans="1:8" s="25" customFormat="1" ht="12.75">
      <c r="A58" s="727">
        <v>7000</v>
      </c>
      <c r="B58" s="849" t="s">
        <v>1760</v>
      </c>
      <c r="C58" s="691">
        <v>3913060</v>
      </c>
      <c r="D58" s="691">
        <v>2489182</v>
      </c>
      <c r="E58" s="729">
        <v>63.612160304212054</v>
      </c>
      <c r="F58" s="294">
        <v>332209</v>
      </c>
      <c r="G58" s="846"/>
      <c r="H58" s="181"/>
    </row>
    <row r="59" spans="1:7" s="25" customFormat="1" ht="16.5" customHeight="1">
      <c r="A59" s="852" t="s">
        <v>1873</v>
      </c>
      <c r="B59" s="769" t="s">
        <v>1761</v>
      </c>
      <c r="C59" s="739">
        <v>0</v>
      </c>
      <c r="D59" s="739">
        <v>0</v>
      </c>
      <c r="E59" s="738">
        <v>0</v>
      </c>
      <c r="F59" s="313">
        <v>0</v>
      </c>
      <c r="G59" s="316"/>
    </row>
    <row r="60" spans="1:9" s="25" customFormat="1" ht="38.25">
      <c r="A60" s="736" t="s">
        <v>1874</v>
      </c>
      <c r="B60" s="767" t="s">
        <v>1875</v>
      </c>
      <c r="C60" s="739">
        <v>0</v>
      </c>
      <c r="D60" s="739">
        <v>0</v>
      </c>
      <c r="E60" s="738">
        <v>0</v>
      </c>
      <c r="F60" s="313">
        <v>0</v>
      </c>
      <c r="G60" s="316"/>
      <c r="H60" s="250"/>
      <c r="I60" s="365"/>
    </row>
    <row r="61" spans="1:9" s="25" customFormat="1" ht="25.5">
      <c r="A61" s="847" t="s">
        <v>1763</v>
      </c>
      <c r="B61" s="807" t="s">
        <v>1882</v>
      </c>
      <c r="C61" s="691">
        <v>-222106</v>
      </c>
      <c r="D61" s="691">
        <v>-173668</v>
      </c>
      <c r="E61" s="729">
        <v>78.1914941514412</v>
      </c>
      <c r="F61" s="294">
        <v>-9988</v>
      </c>
      <c r="G61" s="846"/>
      <c r="H61" s="250"/>
      <c r="I61" s="365"/>
    </row>
    <row r="62" spans="1:9" s="25" customFormat="1" ht="12.75">
      <c r="A62" s="848">
        <v>8100</v>
      </c>
      <c r="B62" s="816" t="s">
        <v>1876</v>
      </c>
      <c r="C62" s="265">
        <v>703469</v>
      </c>
      <c r="D62" s="265">
        <v>326771</v>
      </c>
      <c r="E62" s="733">
        <v>46.45137170223563</v>
      </c>
      <c r="F62" s="264">
        <v>23400</v>
      </c>
      <c r="G62" s="311"/>
      <c r="H62" s="12"/>
      <c r="I62" s="12"/>
    </row>
    <row r="63" spans="1:9" s="100" customFormat="1" ht="12.75">
      <c r="A63" s="394">
        <v>8112</v>
      </c>
      <c r="B63" s="853" t="s">
        <v>1877</v>
      </c>
      <c r="C63" s="313" t="s">
        <v>545</v>
      </c>
      <c r="D63" s="313">
        <v>21100</v>
      </c>
      <c r="E63" s="738" t="s">
        <v>545</v>
      </c>
      <c r="F63" s="313">
        <v>-2000</v>
      </c>
      <c r="G63" s="316"/>
      <c r="H63" s="366"/>
      <c r="I63" s="424"/>
    </row>
    <row r="64" spans="1:8" s="25" customFormat="1" ht="13.5" customHeight="1">
      <c r="A64" s="848">
        <v>8200</v>
      </c>
      <c r="B64" s="85" t="s">
        <v>1767</v>
      </c>
      <c r="C64" s="854">
        <v>925575</v>
      </c>
      <c r="D64" s="854">
        <v>500439</v>
      </c>
      <c r="E64" s="733">
        <v>54.06790373551576</v>
      </c>
      <c r="F64" s="264">
        <v>33388</v>
      </c>
      <c r="G64" s="311"/>
      <c r="H64" s="12"/>
    </row>
    <row r="65" spans="1:8" s="25" customFormat="1" ht="13.5" customHeight="1">
      <c r="A65" s="394">
        <v>8212</v>
      </c>
      <c r="B65" s="853" t="s">
        <v>1878</v>
      </c>
      <c r="C65" s="855" t="s">
        <v>545</v>
      </c>
      <c r="D65" s="855">
        <v>38707</v>
      </c>
      <c r="E65" s="738" t="s">
        <v>545</v>
      </c>
      <c r="F65" s="313">
        <v>10139</v>
      </c>
      <c r="G65" s="316"/>
      <c r="H65" s="12"/>
    </row>
    <row r="66" spans="1:8" s="25" customFormat="1" ht="13.5" customHeight="1">
      <c r="A66" s="756" t="s">
        <v>1770</v>
      </c>
      <c r="B66" s="335" t="s">
        <v>1883</v>
      </c>
      <c r="C66" s="856">
        <v>94423487</v>
      </c>
      <c r="D66" s="856">
        <v>54638399</v>
      </c>
      <c r="E66" s="729">
        <v>57.86526290858121</v>
      </c>
      <c r="F66" s="857">
        <v>7606451</v>
      </c>
      <c r="G66" s="858"/>
      <c r="H66" s="12"/>
    </row>
    <row r="67" spans="1:8" s="25" customFormat="1" ht="14.25" customHeight="1">
      <c r="A67" s="847" t="s">
        <v>1772</v>
      </c>
      <c r="B67" s="382" t="s">
        <v>1884</v>
      </c>
      <c r="C67" s="856">
        <v>-16445925</v>
      </c>
      <c r="D67" s="856">
        <v>17720101</v>
      </c>
      <c r="E67" s="729">
        <v>-107.74767001552057</v>
      </c>
      <c r="F67" s="857">
        <v>7293933</v>
      </c>
      <c r="G67" s="858"/>
      <c r="H67" s="12"/>
    </row>
    <row r="68" spans="1:8" s="25" customFormat="1" ht="12.75">
      <c r="A68" s="847" t="s">
        <v>1774</v>
      </c>
      <c r="B68" s="819" t="s">
        <v>1885</v>
      </c>
      <c r="C68" s="856">
        <v>16445925</v>
      </c>
      <c r="D68" s="856">
        <v>-17720101</v>
      </c>
      <c r="E68" s="729">
        <v>-107.74767001552057</v>
      </c>
      <c r="F68" s="857">
        <v>-7293933</v>
      </c>
      <c r="G68" s="858"/>
      <c r="H68" s="12"/>
    </row>
    <row r="69" spans="1:8" s="25" customFormat="1" ht="12.75">
      <c r="A69" s="756" t="s">
        <v>1528</v>
      </c>
      <c r="B69" s="135" t="s">
        <v>1789</v>
      </c>
      <c r="C69" s="691">
        <v>12757</v>
      </c>
      <c r="D69" s="691">
        <v>-31273</v>
      </c>
      <c r="E69" s="729">
        <v>-245.14384259622167</v>
      </c>
      <c r="F69" s="294">
        <v>2000</v>
      </c>
      <c r="G69" s="846"/>
      <c r="H69" s="181"/>
    </row>
    <row r="70" spans="1:8" s="25" customFormat="1" ht="12.75">
      <c r="A70" s="785" t="s">
        <v>1528</v>
      </c>
      <c r="B70" s="763" t="s">
        <v>1777</v>
      </c>
      <c r="C70" s="677">
        <v>33424</v>
      </c>
      <c r="D70" s="677">
        <v>1000</v>
      </c>
      <c r="E70" s="733">
        <v>2.99186213499282</v>
      </c>
      <c r="F70" s="264">
        <v>0</v>
      </c>
      <c r="G70" s="311"/>
      <c r="H70" s="181"/>
    </row>
    <row r="71" spans="1:8" s="25" customFormat="1" ht="12.75">
      <c r="A71" s="785" t="s">
        <v>1528</v>
      </c>
      <c r="B71" s="763" t="s">
        <v>1879</v>
      </c>
      <c r="C71" s="677">
        <v>-20667</v>
      </c>
      <c r="D71" s="677">
        <v>-32273</v>
      </c>
      <c r="E71" s="733">
        <v>156.15715875550393</v>
      </c>
      <c r="F71" s="264">
        <v>2000</v>
      </c>
      <c r="G71" s="311"/>
      <c r="H71" s="181"/>
    </row>
    <row r="72" spans="1:8" s="25" customFormat="1" ht="14.25" customHeight="1">
      <c r="A72" s="756" t="s">
        <v>1528</v>
      </c>
      <c r="B72" s="135" t="s">
        <v>1790</v>
      </c>
      <c r="C72" s="691">
        <v>16452338</v>
      </c>
      <c r="D72" s="691">
        <v>-17669560</v>
      </c>
      <c r="E72" s="729">
        <v>-107.39847430802844</v>
      </c>
      <c r="F72" s="294">
        <v>-7281881</v>
      </c>
      <c r="G72" s="846"/>
      <c r="H72" s="181"/>
    </row>
    <row r="73" spans="1:8" s="25" customFormat="1" ht="12.75">
      <c r="A73" s="786" t="s">
        <v>1528</v>
      </c>
      <c r="B73" s="136" t="s">
        <v>1779</v>
      </c>
      <c r="C73" s="265">
        <v>23744303</v>
      </c>
      <c r="D73" s="265">
        <v>14464784</v>
      </c>
      <c r="E73" s="733">
        <v>60.918966541153054</v>
      </c>
      <c r="F73" s="264">
        <v>1541</v>
      </c>
      <c r="G73" s="311"/>
      <c r="H73" s="181"/>
    </row>
    <row r="74" spans="1:8" s="25" customFormat="1" ht="12.75">
      <c r="A74" s="786" t="s">
        <v>1528</v>
      </c>
      <c r="B74" s="136" t="s">
        <v>1880</v>
      </c>
      <c r="C74" s="265">
        <v>7291965</v>
      </c>
      <c r="D74" s="265">
        <v>32134344</v>
      </c>
      <c r="E74" s="733">
        <v>440.6815446865146</v>
      </c>
      <c r="F74" s="264">
        <v>7283422</v>
      </c>
      <c r="G74" s="311"/>
      <c r="H74" s="181"/>
    </row>
    <row r="75" spans="1:8" s="25" customFormat="1" ht="13.5" customHeight="1">
      <c r="A75" s="786" t="s">
        <v>1528</v>
      </c>
      <c r="B75" s="135" t="s">
        <v>1781</v>
      </c>
      <c r="C75" s="691">
        <v>-1165</v>
      </c>
      <c r="D75" s="691">
        <v>-2431</v>
      </c>
      <c r="E75" s="729">
        <v>208.6695278969957</v>
      </c>
      <c r="F75" s="294">
        <v>-604</v>
      </c>
      <c r="G75" s="846"/>
      <c r="H75" s="181"/>
    </row>
    <row r="76" spans="1:8" s="25" customFormat="1" ht="13.5" customHeight="1">
      <c r="A76" s="786" t="s">
        <v>1528</v>
      </c>
      <c r="B76" s="135" t="s">
        <v>1782</v>
      </c>
      <c r="C76" s="691">
        <v>-18005</v>
      </c>
      <c r="D76" s="691">
        <v>-16837</v>
      </c>
      <c r="E76" s="729">
        <v>93.51291307970008</v>
      </c>
      <c r="F76" s="294">
        <v>-13448</v>
      </c>
      <c r="G76" s="846"/>
      <c r="H76" s="181"/>
    </row>
    <row r="77" spans="1:8" s="25" customFormat="1" ht="13.5" customHeight="1">
      <c r="A77" s="859"/>
      <c r="B77" s="860"/>
      <c r="C77" s="861"/>
      <c r="D77" s="861"/>
      <c r="E77" s="862"/>
      <c r="F77" s="546"/>
      <c r="G77" s="846"/>
      <c r="H77" s="181"/>
    </row>
    <row r="78" spans="1:8" s="25" customFormat="1" ht="12.75">
      <c r="A78" s="1223"/>
      <c r="B78" s="1223"/>
      <c r="C78" s="1223"/>
      <c r="D78" s="1223"/>
      <c r="E78" s="1223"/>
      <c r="F78" s="1223"/>
      <c r="G78" s="311"/>
      <c r="H78" s="181"/>
    </row>
    <row r="79" spans="1:8" s="25" customFormat="1" ht="18" customHeight="1">
      <c r="A79" s="863"/>
      <c r="B79" s="864"/>
      <c r="C79" s="126"/>
      <c r="D79" s="126"/>
      <c r="E79" s="126"/>
      <c r="F79" s="311"/>
      <c r="G79" s="311"/>
      <c r="H79" s="181"/>
    </row>
    <row r="80" spans="1:8" s="25" customFormat="1" ht="12.75">
      <c r="A80" s="1222"/>
      <c r="B80" s="1222"/>
      <c r="C80" s="1222"/>
      <c r="D80" s="1222"/>
      <c r="E80" s="1222"/>
      <c r="F80" s="1222"/>
      <c r="G80" s="836"/>
      <c r="H80" s="181"/>
    </row>
    <row r="81" spans="1:8" s="250" customFormat="1" ht="15.75">
      <c r="A81" s="865" t="s">
        <v>941</v>
      </c>
      <c r="B81" s="369"/>
      <c r="C81" s="290"/>
      <c r="D81" s="290"/>
      <c r="E81" s="102"/>
      <c r="F81" s="369" t="s">
        <v>583</v>
      </c>
      <c r="H81" s="365"/>
    </row>
    <row r="82" spans="1:7" s="429" customFormat="1" ht="17.25" customHeight="1" hidden="1">
      <c r="A82" s="236" t="s">
        <v>1825</v>
      </c>
      <c r="B82" s="272"/>
      <c r="C82" s="272"/>
      <c r="D82" s="272"/>
      <c r="E82" s="434"/>
      <c r="F82" s="281" t="s">
        <v>1826</v>
      </c>
      <c r="G82" s="281"/>
    </row>
    <row r="83" spans="2:7" s="429" customFormat="1" ht="17.25" customHeight="1">
      <c r="B83" s="272"/>
      <c r="C83" s="272"/>
      <c r="D83" s="272"/>
      <c r="E83" s="434"/>
      <c r="F83" s="281"/>
      <c r="G83" s="281"/>
    </row>
    <row r="84" spans="1:8" s="250" customFormat="1" ht="12.75">
      <c r="A84" s="54" t="s">
        <v>1038</v>
      </c>
      <c r="B84" s="363"/>
      <c r="H84" s="102"/>
    </row>
    <row r="85" spans="1:8" s="250" customFormat="1" ht="12.75">
      <c r="A85" s="866"/>
      <c r="B85" s="363"/>
      <c r="H85" s="366"/>
    </row>
    <row r="86" spans="1:8" s="278" customFormat="1" ht="15.75">
      <c r="A86" s="866"/>
      <c r="C86" s="250"/>
      <c r="D86" s="250"/>
      <c r="E86" s="250"/>
      <c r="F86" s="250"/>
      <c r="G86" s="250"/>
      <c r="H86" s="369"/>
    </row>
    <row r="87" spans="1:8" s="278" customFormat="1" ht="15.75">
      <c r="A87" s="866"/>
      <c r="C87" s="250"/>
      <c r="D87" s="250"/>
      <c r="E87" s="250"/>
      <c r="F87" s="250"/>
      <c r="G87" s="250"/>
      <c r="H87" s="369"/>
    </row>
    <row r="88" spans="1:8" s="278" customFormat="1" ht="15.75">
      <c r="A88" s="866"/>
      <c r="B88" s="867"/>
      <c r="E88" s="369"/>
      <c r="F88" s="369"/>
      <c r="G88" s="369"/>
      <c r="H88" s="369"/>
    </row>
    <row r="89" spans="2:8" ht="15.75">
      <c r="B89" s="868"/>
      <c r="E89" s="872"/>
      <c r="F89" s="865"/>
      <c r="G89" s="865"/>
      <c r="H89" s="13"/>
    </row>
    <row r="90" spans="1:8" s="788" customFormat="1" ht="15.75">
      <c r="A90" s="822"/>
      <c r="D90" s="15"/>
      <c r="E90" s="13"/>
      <c r="F90" s="369"/>
      <c r="G90" s="369"/>
      <c r="H90" s="872"/>
    </row>
    <row r="91" ht="15.75">
      <c r="H91" s="13"/>
    </row>
    <row r="92" spans="5:7" ht="15.75">
      <c r="E92" s="872"/>
      <c r="F92" s="709"/>
      <c r="G92" s="709"/>
    </row>
    <row r="93" spans="1:7" s="788" customFormat="1" ht="15.75">
      <c r="A93" s="822"/>
      <c r="C93" s="15"/>
      <c r="D93" s="15"/>
      <c r="E93" s="13"/>
      <c r="F93" s="278"/>
      <c r="G93" s="278"/>
    </row>
    <row r="94" ht="15.75">
      <c r="B94" s="873"/>
    </row>
    <row r="96" ht="15.75">
      <c r="B96" s="874"/>
    </row>
    <row r="99" ht="15.75">
      <c r="A99" s="875"/>
    </row>
    <row r="100" ht="15.75">
      <c r="A100" s="875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85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69"/>
  <sheetViews>
    <sheetView zoomScaleSheetLayoutView="100" workbookViewId="0" topLeftCell="A28">
      <selection activeCell="H22" sqref="H22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117" customWidth="1"/>
    <col min="4" max="4" width="10.8515625" style="23" customWidth="1"/>
    <col min="5" max="5" width="11.140625" style="117" customWidth="1"/>
    <col min="6" max="6" width="10.00390625" style="273" customWidth="1"/>
    <col min="7" max="16384" width="9.140625" style="25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206"/>
      <c r="F6" s="1206"/>
      <c r="M6" s="13"/>
      <c r="N6" s="13"/>
      <c r="O6" s="13"/>
      <c r="P6" s="13"/>
      <c r="Q6" s="13"/>
    </row>
    <row r="7" spans="1:6" s="15" customFormat="1" ht="30" customHeight="1">
      <c r="A7" s="1224" t="s">
        <v>1886</v>
      </c>
      <c r="B7" s="1224"/>
      <c r="C7" s="1224"/>
      <c r="D7" s="1224"/>
      <c r="E7" s="1224"/>
      <c r="F7" s="1224"/>
    </row>
    <row r="8" spans="1:6" ht="17.25" customHeight="1">
      <c r="A8" s="1225" t="s">
        <v>836</v>
      </c>
      <c r="B8" s="1225"/>
      <c r="C8" s="1225"/>
      <c r="D8" s="1225"/>
      <c r="E8" s="1225"/>
      <c r="F8" s="1225"/>
    </row>
    <row r="9" spans="1:12" ht="17.25" customHeight="1">
      <c r="A9" s="1209" t="s">
        <v>534</v>
      </c>
      <c r="B9" s="1209"/>
      <c r="C9" s="1209"/>
      <c r="D9" s="1209"/>
      <c r="E9" s="1209"/>
      <c r="F9" s="1209"/>
      <c r="G9" s="648"/>
      <c r="H9" s="649"/>
      <c r="I9" s="15"/>
      <c r="J9" s="650"/>
      <c r="K9" s="15"/>
      <c r="L9" s="651"/>
    </row>
    <row r="10" spans="1:12" ht="17.25" customHeight="1">
      <c r="A10" s="23" t="s">
        <v>535</v>
      </c>
      <c r="B10" s="24"/>
      <c r="C10" s="20"/>
      <c r="D10" s="18"/>
      <c r="E10" s="19"/>
      <c r="F10" s="21" t="s">
        <v>1887</v>
      </c>
      <c r="G10" s="648"/>
      <c r="H10" s="649"/>
      <c r="I10" s="15"/>
      <c r="J10" s="650"/>
      <c r="K10" s="15"/>
      <c r="L10" s="651"/>
    </row>
    <row r="11" spans="1:12" ht="17.25" customHeight="1">
      <c r="A11" s="648"/>
      <c r="B11" s="649"/>
      <c r="C11" s="15"/>
      <c r="D11" s="650"/>
      <c r="E11" s="15"/>
      <c r="F11" s="651" t="s">
        <v>1888</v>
      </c>
      <c r="G11" s="648"/>
      <c r="H11" s="649"/>
      <c r="I11" s="15"/>
      <c r="J11" s="650"/>
      <c r="K11" s="15"/>
      <c r="L11" s="651"/>
    </row>
    <row r="12" ht="17.25" customHeight="1">
      <c r="F12" s="841" t="s">
        <v>587</v>
      </c>
    </row>
    <row r="13" spans="1:6" ht="45.75" customHeight="1">
      <c r="A13" s="765" t="s">
        <v>1041</v>
      </c>
      <c r="B13" s="804" t="s">
        <v>538</v>
      </c>
      <c r="C13" s="804" t="s">
        <v>685</v>
      </c>
      <c r="D13" s="804" t="s">
        <v>590</v>
      </c>
      <c r="E13" s="658" t="s">
        <v>1527</v>
      </c>
      <c r="F13" s="842" t="s">
        <v>542</v>
      </c>
    </row>
    <row r="14" spans="1:6" ht="12.75">
      <c r="A14" s="805" t="s">
        <v>1793</v>
      </c>
      <c r="B14" s="805" t="s">
        <v>1794</v>
      </c>
      <c r="C14" s="805" t="s">
        <v>1795</v>
      </c>
      <c r="D14" s="805" t="s">
        <v>1796</v>
      </c>
      <c r="E14" s="805" t="s">
        <v>1797</v>
      </c>
      <c r="F14" s="805" t="s">
        <v>1798</v>
      </c>
    </row>
    <row r="15" spans="1:6" ht="12.75">
      <c r="A15" s="847" t="s">
        <v>1044</v>
      </c>
      <c r="B15" s="90" t="s">
        <v>1900</v>
      </c>
      <c r="C15" s="38">
        <v>2841737</v>
      </c>
      <c r="D15" s="38">
        <v>2974364</v>
      </c>
      <c r="E15" s="876">
        <v>104.66711029205025</v>
      </c>
      <c r="F15" s="294">
        <v>639278</v>
      </c>
    </row>
    <row r="16" spans="1:6" ht="25.5">
      <c r="A16" s="825"/>
      <c r="B16" s="807" t="s">
        <v>1901</v>
      </c>
      <c r="C16" s="38">
        <v>2841737</v>
      </c>
      <c r="D16" s="38">
        <v>2974264</v>
      </c>
      <c r="E16" s="876">
        <v>104.66359131756387</v>
      </c>
      <c r="F16" s="294">
        <v>639278</v>
      </c>
    </row>
    <row r="17" spans="1:6" ht="25.5">
      <c r="A17" s="877"/>
      <c r="B17" s="878" t="s">
        <v>1889</v>
      </c>
      <c r="C17" s="739">
        <v>2719911</v>
      </c>
      <c r="D17" s="739">
        <v>2801153</v>
      </c>
      <c r="E17" s="738">
        <v>102.98693596959606</v>
      </c>
      <c r="F17" s="313">
        <v>603050</v>
      </c>
    </row>
    <row r="18" spans="1:6" ht="25.5">
      <c r="A18" s="877"/>
      <c r="B18" s="878" t="s">
        <v>1890</v>
      </c>
      <c r="C18" s="739">
        <v>121826</v>
      </c>
      <c r="D18" s="739">
        <v>173111</v>
      </c>
      <c r="E18" s="738">
        <v>142.09692512271602</v>
      </c>
      <c r="F18" s="313">
        <v>36228</v>
      </c>
    </row>
    <row r="19" spans="1:6" ht="29.25" customHeight="1">
      <c r="A19" s="825"/>
      <c r="B19" s="90" t="s">
        <v>1891</v>
      </c>
      <c r="C19" s="691">
        <v>0</v>
      </c>
      <c r="D19" s="691">
        <v>100</v>
      </c>
      <c r="E19" s="729">
        <v>0</v>
      </c>
      <c r="F19" s="294">
        <v>0</v>
      </c>
    </row>
    <row r="20" spans="1:6" ht="16.5" customHeight="1">
      <c r="A20" s="879" t="s">
        <v>1049</v>
      </c>
      <c r="B20" s="90" t="s">
        <v>1902</v>
      </c>
      <c r="C20" s="38">
        <v>3685383</v>
      </c>
      <c r="D20" s="38">
        <v>2412922</v>
      </c>
      <c r="E20" s="876">
        <v>65.4727609043619</v>
      </c>
      <c r="F20" s="294">
        <v>382997</v>
      </c>
    </row>
    <row r="21" spans="1:6" ht="12.75">
      <c r="A21" s="880"/>
      <c r="B21" s="807" t="s">
        <v>1903</v>
      </c>
      <c r="C21" s="38">
        <v>2648231</v>
      </c>
      <c r="D21" s="38">
        <v>1467554</v>
      </c>
      <c r="E21" s="876">
        <v>55.41638928024028</v>
      </c>
      <c r="F21" s="294">
        <v>209988</v>
      </c>
    </row>
    <row r="22" spans="1:6" ht="12.75">
      <c r="A22" s="847">
        <v>1000</v>
      </c>
      <c r="B22" s="807" t="s">
        <v>1496</v>
      </c>
      <c r="C22" s="38">
        <v>2429363</v>
      </c>
      <c r="D22" s="38">
        <v>1327477</v>
      </c>
      <c r="E22" s="876">
        <v>54.6430072409928</v>
      </c>
      <c r="F22" s="294">
        <v>194465</v>
      </c>
    </row>
    <row r="23" spans="1:6" ht="12.75">
      <c r="A23" s="848">
        <v>1100</v>
      </c>
      <c r="B23" s="637" t="s">
        <v>1892</v>
      </c>
      <c r="C23" s="265">
        <v>319355</v>
      </c>
      <c r="D23" s="265">
        <v>142437</v>
      </c>
      <c r="E23" s="733">
        <v>44.601462322493774</v>
      </c>
      <c r="F23" s="264">
        <v>11403</v>
      </c>
    </row>
    <row r="24" spans="1:6" ht="13.5" customHeight="1">
      <c r="A24" s="848">
        <v>1200</v>
      </c>
      <c r="B24" s="637" t="s">
        <v>1714</v>
      </c>
      <c r="C24" s="265">
        <v>69193</v>
      </c>
      <c r="D24" s="265">
        <v>26369</v>
      </c>
      <c r="E24" s="733">
        <v>38.109346321159656</v>
      </c>
      <c r="F24" s="264">
        <v>3198</v>
      </c>
    </row>
    <row r="25" spans="1:6" ht="12.75">
      <c r="A25" s="848">
        <v>1300</v>
      </c>
      <c r="B25" s="637" t="s">
        <v>1716</v>
      </c>
      <c r="C25" s="265">
        <v>139513</v>
      </c>
      <c r="D25" s="265">
        <v>67912</v>
      </c>
      <c r="E25" s="733">
        <v>48.67790098413768</v>
      </c>
      <c r="F25" s="264">
        <v>10241</v>
      </c>
    </row>
    <row r="26" spans="1:6" ht="12.75">
      <c r="A26" s="848">
        <v>1400</v>
      </c>
      <c r="B26" s="637" t="s">
        <v>1718</v>
      </c>
      <c r="C26" s="265">
        <v>1463227</v>
      </c>
      <c r="D26" s="265">
        <v>878992</v>
      </c>
      <c r="E26" s="733">
        <v>60.072155584881905</v>
      </c>
      <c r="F26" s="264">
        <v>136226</v>
      </c>
    </row>
    <row r="27" spans="1:7" s="102" customFormat="1" ht="24" customHeight="1">
      <c r="A27" s="407">
        <v>1455</v>
      </c>
      <c r="B27" s="532" t="s">
        <v>1719</v>
      </c>
      <c r="C27" s="313">
        <v>0</v>
      </c>
      <c r="D27" s="313">
        <v>99</v>
      </c>
      <c r="E27" s="401">
        <v>0</v>
      </c>
      <c r="F27" s="313">
        <v>99</v>
      </c>
      <c r="G27" s="366"/>
    </row>
    <row r="28" spans="1:7" s="12" customFormat="1" ht="51" customHeight="1">
      <c r="A28" s="407">
        <v>1456</v>
      </c>
      <c r="B28" s="532" t="s">
        <v>1720</v>
      </c>
      <c r="C28" s="313">
        <v>0</v>
      </c>
      <c r="D28" s="313">
        <v>0</v>
      </c>
      <c r="E28" s="401">
        <v>0</v>
      </c>
      <c r="F28" s="313">
        <v>0</v>
      </c>
      <c r="G28" s="366"/>
    </row>
    <row r="29" spans="1:7" s="13" customFormat="1" ht="12.75" customHeight="1">
      <c r="A29" s="760">
        <v>1491</v>
      </c>
      <c r="B29" s="761" t="s">
        <v>1721</v>
      </c>
      <c r="C29" s="739" t="s">
        <v>545</v>
      </c>
      <c r="D29" s="739">
        <v>0</v>
      </c>
      <c r="E29" s="738" t="s">
        <v>545</v>
      </c>
      <c r="F29" s="313">
        <v>0</v>
      </c>
      <c r="G29" s="126"/>
    </row>
    <row r="30" spans="1:7" s="369" customFormat="1" ht="12.75" customHeight="1">
      <c r="A30" s="760">
        <v>1492</v>
      </c>
      <c r="B30" s="761" t="s">
        <v>1722</v>
      </c>
      <c r="C30" s="739" t="s">
        <v>545</v>
      </c>
      <c r="D30" s="739">
        <v>0</v>
      </c>
      <c r="E30" s="738" t="s">
        <v>545</v>
      </c>
      <c r="F30" s="313">
        <v>0</v>
      </c>
      <c r="G30" s="311"/>
    </row>
    <row r="31" spans="1:7" s="369" customFormat="1" ht="12.75" customHeight="1">
      <c r="A31" s="760">
        <v>1493</v>
      </c>
      <c r="B31" s="761" t="s">
        <v>1723</v>
      </c>
      <c r="C31" s="739" t="s">
        <v>545</v>
      </c>
      <c r="D31" s="739">
        <v>25</v>
      </c>
      <c r="E31" s="738" t="s">
        <v>545</v>
      </c>
      <c r="F31" s="313">
        <v>0</v>
      </c>
      <c r="G31" s="311"/>
    </row>
    <row r="32" spans="1:7" s="369" customFormat="1" ht="12.75" customHeight="1">
      <c r="A32" s="760">
        <v>1499</v>
      </c>
      <c r="B32" s="761" t="s">
        <v>1724</v>
      </c>
      <c r="C32" s="739" t="s">
        <v>545</v>
      </c>
      <c r="D32" s="739">
        <v>63</v>
      </c>
      <c r="E32" s="738" t="s">
        <v>545</v>
      </c>
      <c r="F32" s="313">
        <v>0</v>
      </c>
      <c r="G32" s="311"/>
    </row>
    <row r="33" spans="1:6" ht="25.5">
      <c r="A33" s="881">
        <v>1500</v>
      </c>
      <c r="B33" s="637" t="s">
        <v>1893</v>
      </c>
      <c r="C33" s="265">
        <v>406857</v>
      </c>
      <c r="D33" s="265">
        <v>192653</v>
      </c>
      <c r="E33" s="733">
        <v>47.351526457698895</v>
      </c>
      <c r="F33" s="264">
        <v>28691</v>
      </c>
    </row>
    <row r="34" spans="1:7" s="102" customFormat="1" ht="12.75">
      <c r="A34" s="407">
        <v>1564</v>
      </c>
      <c r="B34" s="532" t="s">
        <v>1727</v>
      </c>
      <c r="C34" s="313" t="s">
        <v>545</v>
      </c>
      <c r="D34" s="313">
        <v>0</v>
      </c>
      <c r="E34" s="401" t="s">
        <v>545</v>
      </c>
      <c r="F34" s="313">
        <v>0</v>
      </c>
      <c r="G34" s="366"/>
    </row>
    <row r="35" spans="1:7" s="12" customFormat="1" ht="12.75">
      <c r="A35" s="407">
        <v>1565</v>
      </c>
      <c r="B35" s="764" t="s">
        <v>1728</v>
      </c>
      <c r="C35" s="313" t="s">
        <v>545</v>
      </c>
      <c r="D35" s="313">
        <v>0</v>
      </c>
      <c r="E35" s="401" t="s">
        <v>545</v>
      </c>
      <c r="F35" s="313">
        <v>0</v>
      </c>
      <c r="G35" s="366"/>
    </row>
    <row r="36" spans="1:6" ht="12.75">
      <c r="A36" s="848">
        <v>1600</v>
      </c>
      <c r="B36" s="637" t="s">
        <v>1729</v>
      </c>
      <c r="C36" s="265">
        <v>31218</v>
      </c>
      <c r="D36" s="265">
        <v>19114</v>
      </c>
      <c r="E36" s="733">
        <v>61.22749695688385</v>
      </c>
      <c r="F36" s="264">
        <v>4706</v>
      </c>
    </row>
    <row r="37" spans="1:6" ht="12.75">
      <c r="A37" s="847">
        <v>3000</v>
      </c>
      <c r="B37" s="849" t="s">
        <v>1863</v>
      </c>
      <c r="C37" s="38">
        <v>218868</v>
      </c>
      <c r="D37" s="38">
        <v>140077</v>
      </c>
      <c r="E37" s="876">
        <v>64.00067620666337</v>
      </c>
      <c r="F37" s="294">
        <v>15523</v>
      </c>
    </row>
    <row r="38" spans="1:6" ht="12.75">
      <c r="A38" s="877">
        <v>3100</v>
      </c>
      <c r="B38" s="637" t="s">
        <v>4</v>
      </c>
      <c r="C38" s="265">
        <v>0</v>
      </c>
      <c r="D38" s="259">
        <v>0</v>
      </c>
      <c r="E38" s="882">
        <v>0</v>
      </c>
      <c r="F38" s="264">
        <v>0</v>
      </c>
    </row>
    <row r="39" spans="1:6" ht="14.25" customHeight="1">
      <c r="A39" s="877">
        <v>3400</v>
      </c>
      <c r="B39" s="637" t="s">
        <v>12</v>
      </c>
      <c r="C39" s="265">
        <v>161138</v>
      </c>
      <c r="D39" s="265">
        <v>100719</v>
      </c>
      <c r="E39" s="733">
        <v>62.50480954213159</v>
      </c>
      <c r="F39" s="264">
        <v>11217</v>
      </c>
    </row>
    <row r="40" spans="1:6" ht="12.75">
      <c r="A40" s="877">
        <v>3500</v>
      </c>
      <c r="B40" s="637" t="s">
        <v>14</v>
      </c>
      <c r="C40" s="265">
        <v>44472</v>
      </c>
      <c r="D40" s="265">
        <v>30490</v>
      </c>
      <c r="E40" s="733">
        <v>68.55999280446123</v>
      </c>
      <c r="F40" s="264">
        <v>3166</v>
      </c>
    </row>
    <row r="41" spans="1:7" s="102" customFormat="1" ht="12.75">
      <c r="A41" s="736" t="s">
        <v>1745</v>
      </c>
      <c r="B41" s="769" t="s">
        <v>1746</v>
      </c>
      <c r="C41" s="313" t="s">
        <v>545</v>
      </c>
      <c r="D41" s="313">
        <v>0</v>
      </c>
      <c r="E41" s="401" t="s">
        <v>545</v>
      </c>
      <c r="F41" s="264">
        <v>0</v>
      </c>
      <c r="G41" s="348"/>
    </row>
    <row r="42" spans="1:7" s="12" customFormat="1" ht="12.75">
      <c r="A42" s="736" t="s">
        <v>1747</v>
      </c>
      <c r="B42" s="772" t="s">
        <v>1748</v>
      </c>
      <c r="C42" s="313" t="s">
        <v>545</v>
      </c>
      <c r="D42" s="313">
        <v>0</v>
      </c>
      <c r="E42" s="401" t="s">
        <v>545</v>
      </c>
      <c r="F42" s="313">
        <v>0</v>
      </c>
      <c r="G42" s="348"/>
    </row>
    <row r="43" spans="1:7" s="12" customFormat="1" ht="14.25" customHeight="1">
      <c r="A43" s="736" t="s">
        <v>1749</v>
      </c>
      <c r="B43" s="772" t="s">
        <v>1750</v>
      </c>
      <c r="C43" s="313" t="s">
        <v>545</v>
      </c>
      <c r="D43" s="313">
        <v>495</v>
      </c>
      <c r="E43" s="401" t="s">
        <v>545</v>
      </c>
      <c r="F43" s="313">
        <v>25</v>
      </c>
      <c r="G43" s="348"/>
    </row>
    <row r="44" spans="1:7" s="369" customFormat="1" ht="15.75">
      <c r="A44" s="635">
        <v>3600</v>
      </c>
      <c r="B44" s="637" t="s">
        <v>19</v>
      </c>
      <c r="C44" s="265">
        <v>2300</v>
      </c>
      <c r="D44" s="265">
        <v>1700</v>
      </c>
      <c r="E44" s="733">
        <v>73.91304347826087</v>
      </c>
      <c r="F44" s="264">
        <v>0</v>
      </c>
      <c r="G44" s="326"/>
    </row>
    <row r="45" spans="1:6" s="250" customFormat="1" ht="25.5">
      <c r="A45" s="883" t="s">
        <v>1865</v>
      </c>
      <c r="B45" s="637" t="s">
        <v>1866</v>
      </c>
      <c r="C45" s="265">
        <v>10718</v>
      </c>
      <c r="D45" s="265">
        <v>7168</v>
      </c>
      <c r="E45" s="733">
        <v>0</v>
      </c>
      <c r="F45" s="264">
        <v>1350</v>
      </c>
    </row>
    <row r="46" spans="1:7" s="250" customFormat="1" ht="12.75">
      <c r="A46" s="633">
        <v>3900</v>
      </c>
      <c r="B46" s="301" t="s">
        <v>24</v>
      </c>
      <c r="C46" s="884">
        <v>240</v>
      </c>
      <c r="D46" s="260">
        <v>0</v>
      </c>
      <c r="E46" s="304">
        <v>0</v>
      </c>
      <c r="F46" s="264">
        <v>-210</v>
      </c>
      <c r="G46" s="348"/>
    </row>
    <row r="47" spans="1:7" s="250" customFormat="1" ht="12.75">
      <c r="A47" s="407">
        <v>3910</v>
      </c>
      <c r="B47" s="885" t="s">
        <v>1754</v>
      </c>
      <c r="C47" s="886" t="s">
        <v>545</v>
      </c>
      <c r="D47" s="850">
        <v>0</v>
      </c>
      <c r="E47" s="401" t="s">
        <v>545</v>
      </c>
      <c r="F47" s="313">
        <v>0</v>
      </c>
      <c r="G47" s="348"/>
    </row>
    <row r="48" spans="1:6" s="250" customFormat="1" ht="14.25" customHeight="1">
      <c r="A48" s="887"/>
      <c r="B48" s="888" t="s">
        <v>1786</v>
      </c>
      <c r="C48" s="269">
        <v>1037152</v>
      </c>
      <c r="D48" s="269">
        <v>945368</v>
      </c>
      <c r="E48" s="300">
        <v>91.15038104347289</v>
      </c>
      <c r="F48" s="294">
        <v>173009</v>
      </c>
    </row>
    <row r="49" spans="1:6" s="686" customFormat="1" ht="12.75">
      <c r="A49" s="847">
        <v>4000</v>
      </c>
      <c r="B49" s="849" t="s">
        <v>1756</v>
      </c>
      <c r="C49" s="691">
        <v>1037152</v>
      </c>
      <c r="D49" s="691">
        <v>945368</v>
      </c>
      <c r="E49" s="729">
        <v>91.15038104347289</v>
      </c>
      <c r="F49" s="294">
        <v>173009</v>
      </c>
    </row>
    <row r="50" spans="1:7" ht="25.5">
      <c r="A50" s="770" t="s">
        <v>1869</v>
      </c>
      <c r="B50" s="769" t="s">
        <v>1870</v>
      </c>
      <c r="C50" s="739" t="s">
        <v>545</v>
      </c>
      <c r="D50" s="739">
        <v>0</v>
      </c>
      <c r="E50" s="738" t="s">
        <v>545</v>
      </c>
      <c r="F50" s="313">
        <v>0</v>
      </c>
      <c r="G50" s="889"/>
    </row>
    <row r="51" spans="1:6" s="686" customFormat="1" ht="12.75">
      <c r="A51" s="847">
        <v>6000</v>
      </c>
      <c r="B51" s="849" t="s">
        <v>1759</v>
      </c>
      <c r="C51" s="691">
        <v>0</v>
      </c>
      <c r="D51" s="691">
        <v>0</v>
      </c>
      <c r="E51" s="729">
        <v>0</v>
      </c>
      <c r="F51" s="294">
        <v>0</v>
      </c>
    </row>
    <row r="52" spans="1:6" s="686" customFormat="1" ht="12.75">
      <c r="A52" s="847">
        <v>7000</v>
      </c>
      <c r="B52" s="849" t="s">
        <v>1760</v>
      </c>
      <c r="C52" s="691">
        <v>0</v>
      </c>
      <c r="D52" s="691">
        <v>0</v>
      </c>
      <c r="E52" s="729">
        <v>0</v>
      </c>
      <c r="F52" s="294">
        <v>0</v>
      </c>
    </row>
    <row r="53" spans="1:7" ht="12.75" customHeight="1">
      <c r="A53" s="736" t="s">
        <v>1873</v>
      </c>
      <c r="B53" s="769" t="s">
        <v>1761</v>
      </c>
      <c r="C53" s="265" t="s">
        <v>545</v>
      </c>
      <c r="D53" s="260">
        <v>0</v>
      </c>
      <c r="E53" s="733" t="s">
        <v>545</v>
      </c>
      <c r="F53" s="264">
        <v>0</v>
      </c>
      <c r="G53" s="12"/>
    </row>
    <row r="54" spans="1:6" ht="12.75">
      <c r="A54" s="847" t="s">
        <v>1763</v>
      </c>
      <c r="B54" s="807" t="s">
        <v>1894</v>
      </c>
      <c r="C54" s="691">
        <v>0</v>
      </c>
      <c r="D54" s="691">
        <v>0</v>
      </c>
      <c r="E54" s="729">
        <v>0</v>
      </c>
      <c r="F54" s="294">
        <v>0</v>
      </c>
    </row>
    <row r="55" spans="1:7" ht="12.75">
      <c r="A55" s="890">
        <v>8200</v>
      </c>
      <c r="B55" s="85" t="s">
        <v>1895</v>
      </c>
      <c r="C55" s="264">
        <v>0</v>
      </c>
      <c r="D55" s="260">
        <v>0</v>
      </c>
      <c r="E55" s="882">
        <v>0</v>
      </c>
      <c r="F55" s="264">
        <v>0</v>
      </c>
      <c r="G55" s="1"/>
    </row>
    <row r="56" spans="1:7" ht="13.5" customHeight="1">
      <c r="A56" s="756" t="s">
        <v>1770</v>
      </c>
      <c r="B56" s="335" t="s">
        <v>1883</v>
      </c>
      <c r="C56" s="38">
        <v>3685383</v>
      </c>
      <c r="D56" s="38">
        <v>2412922</v>
      </c>
      <c r="E56" s="876">
        <v>65.4727609043619</v>
      </c>
      <c r="F56" s="294">
        <v>382997</v>
      </c>
      <c r="G56" s="776"/>
    </row>
    <row r="57" spans="1:7" ht="14.25" customHeight="1">
      <c r="A57" s="891" t="s">
        <v>1772</v>
      </c>
      <c r="B57" s="335" t="s">
        <v>1884</v>
      </c>
      <c r="C57" s="892">
        <v>-843646</v>
      </c>
      <c r="D57" s="892">
        <v>561442</v>
      </c>
      <c r="E57" s="893">
        <v>-66.5494769133025</v>
      </c>
      <c r="F57" s="857">
        <v>256281</v>
      </c>
      <c r="G57" s="1"/>
    </row>
    <row r="58" spans="1:6" ht="12.75">
      <c r="A58" s="847" t="s">
        <v>1774</v>
      </c>
      <c r="B58" s="90" t="s">
        <v>1904</v>
      </c>
      <c r="C58" s="892">
        <v>843646</v>
      </c>
      <c r="D58" s="892">
        <v>-561442</v>
      </c>
      <c r="E58" s="893">
        <v>-66.5494769133025</v>
      </c>
      <c r="F58" s="892">
        <v>-256281</v>
      </c>
    </row>
    <row r="59" spans="1:6" ht="12.75">
      <c r="A59" s="847"/>
      <c r="B59" s="135" t="s">
        <v>1905</v>
      </c>
      <c r="C59" s="892">
        <v>843646</v>
      </c>
      <c r="D59" s="892">
        <v>-561442</v>
      </c>
      <c r="E59" s="893">
        <v>-66.5494769133025</v>
      </c>
      <c r="F59" s="857">
        <v>-256281</v>
      </c>
    </row>
    <row r="60" spans="1:6" ht="12.75">
      <c r="A60" s="894"/>
      <c r="B60" s="136" t="s">
        <v>1896</v>
      </c>
      <c r="C60" s="265">
        <v>1554512</v>
      </c>
      <c r="D60" s="265">
        <v>1560733</v>
      </c>
      <c r="E60" s="733">
        <v>100.40018989882356</v>
      </c>
      <c r="F60" s="264">
        <v>-3037</v>
      </c>
    </row>
    <row r="61" spans="1:6" ht="12.75">
      <c r="A61" s="894"/>
      <c r="B61" s="136" t="s">
        <v>1897</v>
      </c>
      <c r="C61" s="265">
        <v>710866</v>
      </c>
      <c r="D61" s="265">
        <v>2122175</v>
      </c>
      <c r="E61" s="733">
        <v>298.53376023047946</v>
      </c>
      <c r="F61" s="264">
        <v>253244</v>
      </c>
    </row>
    <row r="62" spans="1:7" ht="12.75">
      <c r="A62" s="895"/>
      <c r="B62" s="25"/>
      <c r="C62" s="126"/>
      <c r="D62" s="896"/>
      <c r="E62" s="784"/>
      <c r="F62" s="311"/>
      <c r="G62" s="12"/>
    </row>
    <row r="63" spans="1:7" ht="12.75">
      <c r="A63" s="124"/>
      <c r="B63" s="124"/>
      <c r="C63" s="124"/>
      <c r="D63" s="124"/>
      <c r="E63" s="124"/>
      <c r="F63" s="124"/>
      <c r="G63" s="12"/>
    </row>
    <row r="64" spans="1:6" ht="15.75">
      <c r="A64" s="895"/>
      <c r="B64" s="788"/>
      <c r="C64" s="594"/>
      <c r="D64" s="897"/>
      <c r="E64" s="594"/>
      <c r="F64" s="281"/>
    </row>
    <row r="65" spans="1:5" ht="15.75">
      <c r="A65" s="898"/>
      <c r="B65" s="788"/>
      <c r="C65" s="594"/>
      <c r="D65" s="897"/>
      <c r="E65" s="711"/>
    </row>
    <row r="66" spans="1:8" s="15" customFormat="1" ht="15.75" customHeight="1">
      <c r="A66" s="236" t="s">
        <v>941</v>
      </c>
      <c r="B66" s="236"/>
      <c r="D66" s="594"/>
      <c r="E66" s="710" t="s">
        <v>1898</v>
      </c>
      <c r="F66" s="710"/>
      <c r="G66" s="13"/>
      <c r="H66" s="13"/>
    </row>
    <row r="67" spans="1:8" s="15" customFormat="1" ht="15.75">
      <c r="A67" s="236"/>
      <c r="B67" s="236"/>
      <c r="D67" s="594"/>
      <c r="E67" s="710"/>
      <c r="F67" s="571"/>
      <c r="G67" s="13"/>
      <c r="H67" s="13"/>
    </row>
    <row r="68" spans="1:8" s="15" customFormat="1" ht="15.75">
      <c r="A68" s="899"/>
      <c r="B68" s="899"/>
      <c r="D68" s="594"/>
      <c r="E68" s="708"/>
      <c r="F68" s="711"/>
      <c r="G68" s="13"/>
      <c r="H68" s="13"/>
    </row>
    <row r="69" spans="1:6" s="178" customFormat="1" ht="17.25" customHeight="1">
      <c r="A69" s="54" t="s">
        <v>1899</v>
      </c>
      <c r="B69" s="54"/>
      <c r="C69" s="712"/>
      <c r="D69" s="900"/>
      <c r="E69" s="713"/>
      <c r="F69" s="901"/>
    </row>
  </sheetData>
  <mergeCells count="8">
    <mergeCell ref="A1:F1"/>
    <mergeCell ref="A2:F2"/>
    <mergeCell ref="A4:F4"/>
    <mergeCell ref="A6:F6"/>
    <mergeCell ref="A63:F63"/>
    <mergeCell ref="A7:F7"/>
    <mergeCell ref="A8:F8"/>
    <mergeCell ref="A9:F9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1">
      <selection activeCell="B30" sqref="B30"/>
    </sheetView>
  </sheetViews>
  <sheetFormatPr defaultColWidth="9.140625" defaultRowHeight="12.75"/>
  <cols>
    <col min="1" max="1" width="5.57421875" style="25" customWidth="1"/>
    <col min="2" max="2" width="43.7109375" style="104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206"/>
      <c r="F6" s="120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207" t="s">
        <v>585</v>
      </c>
      <c r="B7" s="1207"/>
      <c r="C7" s="1207"/>
      <c r="D7" s="1207"/>
      <c r="E7" s="1207"/>
      <c r="F7" s="120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8" t="s">
        <v>533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535</v>
      </c>
      <c r="B10" s="24"/>
      <c r="C10" s="20"/>
      <c r="D10" s="18"/>
      <c r="F10" s="21" t="s">
        <v>536</v>
      </c>
      <c r="G10" s="20"/>
      <c r="H10" s="21"/>
      <c r="I10" s="21"/>
      <c r="J10" s="22"/>
      <c r="K10" s="20"/>
      <c r="N10" s="5"/>
      <c r="O10" s="61"/>
    </row>
    <row r="11" spans="1:15" s="19" customFormat="1" ht="12.75">
      <c r="A11" s="23"/>
      <c r="B11" s="24"/>
      <c r="C11" s="20"/>
      <c r="D11" s="18"/>
      <c r="F11" s="62" t="s">
        <v>586</v>
      </c>
      <c r="G11" s="20"/>
      <c r="H11" s="21"/>
      <c r="I11" s="21"/>
      <c r="J11" s="22"/>
      <c r="K11" s="20"/>
      <c r="N11" s="5"/>
      <c r="O11" s="61"/>
    </row>
    <row r="12" spans="1:6" s="50" customFormat="1" ht="12.75">
      <c r="A12" s="25"/>
      <c r="B12" s="27"/>
      <c r="C12" s="63"/>
      <c r="D12" s="63"/>
      <c r="E12" s="63"/>
      <c r="F12" s="64" t="s">
        <v>587</v>
      </c>
    </row>
    <row r="13" spans="1:6" s="50" customFormat="1" ht="51">
      <c r="A13" s="65"/>
      <c r="B13" s="66" t="s">
        <v>588</v>
      </c>
      <c r="C13" s="67" t="s">
        <v>589</v>
      </c>
      <c r="D13" s="67" t="s">
        <v>590</v>
      </c>
      <c r="E13" s="67" t="s">
        <v>591</v>
      </c>
      <c r="F13" s="67" t="s">
        <v>592</v>
      </c>
    </row>
    <row r="14" spans="1:6" s="50" customFormat="1" ht="12.75">
      <c r="A14" s="68">
        <v>1</v>
      </c>
      <c r="B14" s="66">
        <v>2</v>
      </c>
      <c r="C14" s="69">
        <v>3</v>
      </c>
      <c r="D14" s="69">
        <v>4</v>
      </c>
      <c r="E14" s="69">
        <v>5</v>
      </c>
      <c r="F14" s="69">
        <v>6</v>
      </c>
    </row>
    <row r="15" spans="1:9" s="50" customFormat="1" ht="12.75">
      <c r="A15" s="70" t="s">
        <v>593</v>
      </c>
      <c r="B15" s="71" t="s">
        <v>594</v>
      </c>
      <c r="C15" s="72">
        <v>3258853490</v>
      </c>
      <c r="D15" s="72">
        <v>2383326718</v>
      </c>
      <c r="E15" s="73">
        <v>73.13390200920017</v>
      </c>
      <c r="F15" s="72">
        <v>279406371.68000007</v>
      </c>
      <c r="I15" s="74"/>
    </row>
    <row r="16" spans="1:9" s="50" customFormat="1" ht="12.75">
      <c r="A16" s="70"/>
      <c r="B16" s="71" t="s">
        <v>595</v>
      </c>
      <c r="C16" s="72">
        <v>2415480509</v>
      </c>
      <c r="D16" s="72">
        <v>1698591652</v>
      </c>
      <c r="E16" s="73">
        <v>70.32106637462418</v>
      </c>
      <c r="F16" s="72">
        <v>199385855.68000007</v>
      </c>
      <c r="I16" s="74"/>
    </row>
    <row r="17" spans="1:9" s="50" customFormat="1" ht="12.75">
      <c r="A17" s="75"/>
      <c r="B17" s="76" t="s">
        <v>596</v>
      </c>
      <c r="C17" s="77">
        <v>1624394344</v>
      </c>
      <c r="D17" s="77">
        <v>1276917887</v>
      </c>
      <c r="E17" s="78">
        <v>78.60886069423546</v>
      </c>
      <c r="F17" s="77">
        <v>159988751</v>
      </c>
      <c r="I17" s="74"/>
    </row>
    <row r="18" spans="1:9" s="50" customFormat="1" ht="12.75">
      <c r="A18" s="79"/>
      <c r="B18" s="76" t="s">
        <v>597</v>
      </c>
      <c r="C18" s="77">
        <v>376086000</v>
      </c>
      <c r="D18" s="77">
        <v>309043665</v>
      </c>
      <c r="E18" s="78">
        <v>82.17366905441841</v>
      </c>
      <c r="F18" s="77">
        <v>32428394</v>
      </c>
      <c r="I18" s="74"/>
    </row>
    <row r="19" spans="1:9" s="50" customFormat="1" ht="12.75">
      <c r="A19" s="79"/>
      <c r="B19" s="76" t="s">
        <v>598</v>
      </c>
      <c r="C19" s="77">
        <v>137536000</v>
      </c>
      <c r="D19" s="77">
        <v>116685027</v>
      </c>
      <c r="E19" s="78">
        <v>84.83962526174965</v>
      </c>
      <c r="F19" s="77">
        <v>13237673</v>
      </c>
      <c r="I19" s="74"/>
    </row>
    <row r="20" spans="1:9" s="50" customFormat="1" ht="12.75">
      <c r="A20" s="65"/>
      <c r="B20" s="76" t="s">
        <v>599</v>
      </c>
      <c r="C20" s="77">
        <v>238550000</v>
      </c>
      <c r="D20" s="77">
        <v>192358638</v>
      </c>
      <c r="E20" s="78">
        <v>80.63661203102075</v>
      </c>
      <c r="F20" s="77">
        <v>19190721</v>
      </c>
      <c r="I20" s="74"/>
    </row>
    <row r="21" spans="1:9" s="50" customFormat="1" ht="12.75">
      <c r="A21" s="75"/>
      <c r="B21" s="76" t="s">
        <v>600</v>
      </c>
      <c r="C21" s="77">
        <v>1230200444</v>
      </c>
      <c r="D21" s="77">
        <v>949861412</v>
      </c>
      <c r="E21" s="78">
        <v>77.21192238490202</v>
      </c>
      <c r="F21" s="77">
        <v>125909247</v>
      </c>
      <c r="I21" s="74"/>
    </row>
    <row r="22" spans="1:9" s="50" customFormat="1" ht="12.75">
      <c r="A22" s="65"/>
      <c r="B22" s="76" t="s">
        <v>601</v>
      </c>
      <c r="C22" s="77">
        <v>830117444</v>
      </c>
      <c r="D22" s="77">
        <v>664088250</v>
      </c>
      <c r="E22" s="78">
        <v>79.99931272375478</v>
      </c>
      <c r="F22" s="77">
        <v>88750908</v>
      </c>
      <c r="I22" s="74"/>
    </row>
    <row r="23" spans="1:9" s="50" customFormat="1" ht="12.75">
      <c r="A23" s="65"/>
      <c r="B23" s="76" t="s">
        <v>602</v>
      </c>
      <c r="C23" s="77">
        <v>370677000</v>
      </c>
      <c r="D23" s="77">
        <v>261239446</v>
      </c>
      <c r="E23" s="78">
        <v>70.47630308867289</v>
      </c>
      <c r="F23" s="77">
        <v>34034204</v>
      </c>
      <c r="I23" s="74"/>
    </row>
    <row r="24" spans="1:9" s="50" customFormat="1" ht="12.75">
      <c r="A24" s="65"/>
      <c r="B24" s="76" t="s">
        <v>603</v>
      </c>
      <c r="C24" s="77">
        <v>10356000</v>
      </c>
      <c r="D24" s="77">
        <v>9768817</v>
      </c>
      <c r="E24" s="78">
        <v>94.33002124372345</v>
      </c>
      <c r="F24" s="77">
        <v>1224740</v>
      </c>
      <c r="I24" s="74"/>
    </row>
    <row r="25" spans="1:9" s="50" customFormat="1" ht="12.75">
      <c r="A25" s="79"/>
      <c r="B25" s="76" t="s">
        <v>604</v>
      </c>
      <c r="C25" s="77">
        <v>19050000</v>
      </c>
      <c r="D25" s="77">
        <v>14764899</v>
      </c>
      <c r="E25" s="78">
        <v>77.50603149606299</v>
      </c>
      <c r="F25" s="77">
        <v>1899395</v>
      </c>
      <c r="I25" s="74"/>
    </row>
    <row r="26" spans="1:9" s="50" customFormat="1" ht="12.75">
      <c r="A26" s="79"/>
      <c r="B26" s="76" t="s">
        <v>605</v>
      </c>
      <c r="C26" s="77">
        <v>18107900</v>
      </c>
      <c r="D26" s="77">
        <v>18012810</v>
      </c>
      <c r="E26" s="78">
        <v>99.47487008432783</v>
      </c>
      <c r="F26" s="77">
        <v>1651110</v>
      </c>
      <c r="I26" s="74"/>
    </row>
    <row r="27" spans="1:9" s="50" customFormat="1" ht="12.75">
      <c r="A27" s="79"/>
      <c r="B27" s="76" t="s">
        <v>606</v>
      </c>
      <c r="C27" s="77">
        <v>10413900</v>
      </c>
      <c r="D27" s="77">
        <v>11075808</v>
      </c>
      <c r="E27" s="78">
        <v>106.35600495491602</v>
      </c>
      <c r="F27" s="77">
        <v>1385734</v>
      </c>
      <c r="I27" s="74"/>
    </row>
    <row r="28" spans="1:9" s="50" customFormat="1" ht="12.75">
      <c r="A28" s="79"/>
      <c r="B28" s="76" t="s">
        <v>607</v>
      </c>
      <c r="C28" s="77">
        <v>338000</v>
      </c>
      <c r="D28" s="77">
        <v>320374</v>
      </c>
      <c r="E28" s="78">
        <v>94.78520710059172</v>
      </c>
      <c r="F28" s="77">
        <v>36367</v>
      </c>
      <c r="I28" s="74"/>
    </row>
    <row r="29" spans="1:9" s="50" customFormat="1" ht="12.75">
      <c r="A29" s="79"/>
      <c r="B29" s="76" t="s">
        <v>608</v>
      </c>
      <c r="C29" s="77">
        <v>7356000</v>
      </c>
      <c r="D29" s="77">
        <v>6616628</v>
      </c>
      <c r="E29" s="78">
        <v>89.94872213159326</v>
      </c>
      <c r="F29" s="77">
        <v>229009</v>
      </c>
      <c r="I29" s="74"/>
    </row>
    <row r="30" spans="1:9" s="50" customFormat="1" ht="12.75">
      <c r="A30" s="75"/>
      <c r="B30" s="40" t="s">
        <v>609</v>
      </c>
      <c r="C30" s="80" t="s">
        <v>545</v>
      </c>
      <c r="D30" s="77">
        <v>24368</v>
      </c>
      <c r="E30" s="81" t="s">
        <v>545</v>
      </c>
      <c r="F30" s="77">
        <v>-2037</v>
      </c>
      <c r="I30" s="74"/>
    </row>
    <row r="31" spans="1:9" s="50" customFormat="1" ht="12.75">
      <c r="A31" s="82"/>
      <c r="B31" s="76" t="s">
        <v>610</v>
      </c>
      <c r="C31" s="77">
        <v>207371493</v>
      </c>
      <c r="D31" s="77">
        <v>148751109</v>
      </c>
      <c r="E31" s="78">
        <v>71.73170566891757</v>
      </c>
      <c r="F31" s="77">
        <v>10785189.680000067</v>
      </c>
      <c r="I31" s="74"/>
    </row>
    <row r="32" spans="1:9" s="50" customFormat="1" ht="12.75">
      <c r="A32" s="82"/>
      <c r="B32" s="76" t="s">
        <v>611</v>
      </c>
      <c r="C32" s="77">
        <v>110687482</v>
      </c>
      <c r="D32" s="77">
        <v>80555341</v>
      </c>
      <c r="E32" s="78">
        <v>72.77728207784146</v>
      </c>
      <c r="F32" s="77">
        <v>11578867</v>
      </c>
      <c r="I32" s="74"/>
    </row>
    <row r="33" spans="1:9" s="50" customFormat="1" ht="12.75">
      <c r="A33" s="82"/>
      <c r="B33" s="76" t="s">
        <v>612</v>
      </c>
      <c r="C33" s="77">
        <v>473027190</v>
      </c>
      <c r="D33" s="77">
        <v>192342947</v>
      </c>
      <c r="E33" s="78">
        <v>40.66213339660242</v>
      </c>
      <c r="F33" s="77">
        <v>17035085</v>
      </c>
      <c r="I33" s="74"/>
    </row>
    <row r="34" spans="1:9" s="50" customFormat="1" ht="12.75">
      <c r="A34" s="75" t="s">
        <v>613</v>
      </c>
      <c r="B34" s="71" t="s">
        <v>614</v>
      </c>
      <c r="C34" s="72">
        <v>2415480509</v>
      </c>
      <c r="D34" s="72">
        <v>1698591652</v>
      </c>
      <c r="E34" s="73">
        <v>70.32106637462418</v>
      </c>
      <c r="F34" s="72">
        <v>199385855.68000007</v>
      </c>
      <c r="I34" s="74"/>
    </row>
    <row r="35" spans="1:9" s="50" customFormat="1" ht="12.75">
      <c r="A35" s="75"/>
      <c r="B35" s="71" t="s">
        <v>615</v>
      </c>
      <c r="C35" s="72">
        <v>859043586</v>
      </c>
      <c r="D35" s="72">
        <v>695023158</v>
      </c>
      <c r="E35" s="73">
        <v>80.90662328744749</v>
      </c>
      <c r="F35" s="72">
        <v>80924262</v>
      </c>
      <c r="I35" s="74"/>
    </row>
    <row r="36" spans="1:9" s="50" customFormat="1" ht="12.75">
      <c r="A36" s="83"/>
      <c r="B36" s="76" t="s">
        <v>616</v>
      </c>
      <c r="C36" s="77">
        <v>842668241</v>
      </c>
      <c r="D36" s="77">
        <v>680724926</v>
      </c>
      <c r="E36" s="78">
        <v>80.78207921924044</v>
      </c>
      <c r="F36" s="77">
        <v>79591711</v>
      </c>
      <c r="I36" s="74"/>
    </row>
    <row r="37" spans="1:9" s="50" customFormat="1" ht="12.75">
      <c r="A37" s="84"/>
      <c r="B37" s="76" t="s">
        <v>617</v>
      </c>
      <c r="C37" s="77">
        <v>842668241</v>
      </c>
      <c r="D37" s="77">
        <v>680724926</v>
      </c>
      <c r="E37" s="78">
        <v>80.78207921924044</v>
      </c>
      <c r="F37" s="77">
        <v>79591711</v>
      </c>
      <c r="I37" s="74"/>
    </row>
    <row r="38" spans="1:9" s="50" customFormat="1" ht="12.75">
      <c r="A38" s="85"/>
      <c r="B38" s="76" t="s">
        <v>610</v>
      </c>
      <c r="C38" s="77">
        <v>16301655</v>
      </c>
      <c r="D38" s="77">
        <v>14211640</v>
      </c>
      <c r="E38" s="78">
        <v>87.17912383742632</v>
      </c>
      <c r="F38" s="77">
        <v>1325839</v>
      </c>
      <c r="I38" s="74"/>
    </row>
    <row r="39" spans="1:9" s="50" customFormat="1" ht="12.75" customHeight="1">
      <c r="A39" s="85"/>
      <c r="B39" s="76" t="s">
        <v>611</v>
      </c>
      <c r="C39" s="77">
        <v>73690</v>
      </c>
      <c r="D39" s="77">
        <v>86592</v>
      </c>
      <c r="E39" s="78">
        <v>117.50848147645543</v>
      </c>
      <c r="F39" s="77">
        <v>6712</v>
      </c>
      <c r="I39" s="74"/>
    </row>
    <row r="40" spans="1:9" s="50" customFormat="1" ht="12.75" customHeight="1">
      <c r="A40" s="85"/>
      <c r="B40" s="86" t="s">
        <v>618</v>
      </c>
      <c r="C40" s="87">
        <v>15670605</v>
      </c>
      <c r="D40" s="87">
        <v>10288092</v>
      </c>
      <c r="E40" s="78">
        <v>65.65216850274767</v>
      </c>
      <c r="F40" s="88">
        <v>903746</v>
      </c>
      <c r="I40" s="74"/>
    </row>
    <row r="41" spans="1:9" s="50" customFormat="1" ht="12.75">
      <c r="A41" s="83" t="s">
        <v>619</v>
      </c>
      <c r="B41" s="71" t="s">
        <v>620</v>
      </c>
      <c r="C41" s="72">
        <v>843372981</v>
      </c>
      <c r="D41" s="72">
        <v>684735066</v>
      </c>
      <c r="E41" s="73">
        <v>81.19006435184815</v>
      </c>
      <c r="F41" s="72">
        <v>80020516</v>
      </c>
      <c r="I41" s="74"/>
    </row>
    <row r="42" spans="1:9" s="50" customFormat="1" ht="12.75">
      <c r="A42" s="83" t="s">
        <v>621</v>
      </c>
      <c r="B42" s="71" t="s">
        <v>622</v>
      </c>
      <c r="C42" s="72">
        <v>3363205642</v>
      </c>
      <c r="D42" s="72">
        <v>2132091927</v>
      </c>
      <c r="E42" s="73">
        <v>63.39463458238335</v>
      </c>
      <c r="F42" s="72">
        <v>234721339</v>
      </c>
      <c r="I42" s="89"/>
    </row>
    <row r="43" spans="1:9" s="50" customFormat="1" ht="15" customHeight="1">
      <c r="A43" s="83" t="s">
        <v>623</v>
      </c>
      <c r="B43" s="71" t="s">
        <v>624</v>
      </c>
      <c r="C43" s="72">
        <v>2958979459</v>
      </c>
      <c r="D43" s="72">
        <v>1962350746</v>
      </c>
      <c r="E43" s="73">
        <v>66.31849842794058</v>
      </c>
      <c r="F43" s="72">
        <v>208311868</v>
      </c>
      <c r="I43" s="89"/>
    </row>
    <row r="44" spans="1:9" s="50" customFormat="1" ht="12" customHeight="1">
      <c r="A44" s="83" t="s">
        <v>625</v>
      </c>
      <c r="B44" s="71" t="s">
        <v>626</v>
      </c>
      <c r="C44" s="72">
        <v>155006695</v>
      </c>
      <c r="D44" s="72">
        <v>58854123</v>
      </c>
      <c r="E44" s="73">
        <v>37.96876192992825</v>
      </c>
      <c r="F44" s="72">
        <v>13012620</v>
      </c>
      <c r="I44" s="74"/>
    </row>
    <row r="45" spans="1:9" s="50" customFormat="1" ht="12" customHeight="1">
      <c r="A45" s="83" t="s">
        <v>627</v>
      </c>
      <c r="B45" s="71" t="s">
        <v>628</v>
      </c>
      <c r="C45" s="72">
        <v>249219488</v>
      </c>
      <c r="D45" s="72">
        <v>110887058</v>
      </c>
      <c r="E45" s="73">
        <v>44.493734775668905</v>
      </c>
      <c r="F45" s="72">
        <v>13396851</v>
      </c>
      <c r="I45" s="74"/>
    </row>
    <row r="46" spans="1:9" s="50" customFormat="1" ht="24" customHeight="1">
      <c r="A46" s="90" t="s">
        <v>629</v>
      </c>
      <c r="B46" s="71" t="s">
        <v>630</v>
      </c>
      <c r="C46" s="72">
        <v>-104352152</v>
      </c>
      <c r="D46" s="72">
        <v>251234791</v>
      </c>
      <c r="E46" s="91" t="s">
        <v>545</v>
      </c>
      <c r="F46" s="72">
        <v>44685032.68000007</v>
      </c>
      <c r="I46" s="89"/>
    </row>
    <row r="47" spans="1:9" s="50" customFormat="1" ht="12.75">
      <c r="A47" s="90" t="s">
        <v>631</v>
      </c>
      <c r="B47" s="71" t="s">
        <v>632</v>
      </c>
      <c r="C47" s="72">
        <v>42201205</v>
      </c>
      <c r="D47" s="72">
        <v>8945874</v>
      </c>
      <c r="E47" s="91" t="s">
        <v>545</v>
      </c>
      <c r="F47" s="72">
        <v>-768030</v>
      </c>
      <c r="I47" s="74"/>
    </row>
    <row r="48" spans="1:9" s="50" customFormat="1" ht="25.5">
      <c r="A48" s="90"/>
      <c r="B48" s="71" t="s">
        <v>633</v>
      </c>
      <c r="C48" s="72">
        <v>3405406847</v>
      </c>
      <c r="D48" s="72">
        <v>2141037801</v>
      </c>
      <c r="E48" s="73">
        <v>62.87171833480488</v>
      </c>
      <c r="F48" s="72">
        <v>233953309</v>
      </c>
      <c r="I48" s="92"/>
    </row>
    <row r="49" spans="1:9" s="50" customFormat="1" ht="25.5">
      <c r="A49" s="90" t="s">
        <v>634</v>
      </c>
      <c r="B49" s="71" t="s">
        <v>635</v>
      </c>
      <c r="C49" s="72">
        <v>-146553357</v>
      </c>
      <c r="D49" s="72">
        <v>242288917</v>
      </c>
      <c r="E49" s="91" t="s">
        <v>545</v>
      </c>
      <c r="F49" s="72">
        <v>45453062.68000007</v>
      </c>
      <c r="G49" s="74"/>
      <c r="I49" s="74"/>
    </row>
    <row r="50" spans="1:9" s="50" customFormat="1" ht="12.75">
      <c r="A50" s="85"/>
      <c r="B50" s="76" t="s">
        <v>636</v>
      </c>
      <c r="C50" s="77">
        <v>146553357</v>
      </c>
      <c r="D50" s="77">
        <v>-242288917</v>
      </c>
      <c r="E50" s="93" t="s">
        <v>545</v>
      </c>
      <c r="F50" s="77">
        <v>-45453063</v>
      </c>
      <c r="I50" s="74"/>
    </row>
    <row r="51" spans="1:9" s="50" customFormat="1" ht="12.75">
      <c r="A51" s="85"/>
      <c r="B51" s="76" t="s">
        <v>637</v>
      </c>
      <c r="C51" s="77">
        <v>222684358</v>
      </c>
      <c r="D51" s="77">
        <v>-141459951</v>
      </c>
      <c r="E51" s="93" t="s">
        <v>545</v>
      </c>
      <c r="F51" s="77">
        <v>-31798168</v>
      </c>
      <c r="I51" s="74"/>
    </row>
    <row r="52" spans="1:9" s="50" customFormat="1" ht="38.25">
      <c r="A52" s="85"/>
      <c r="B52" s="76" t="s">
        <v>638</v>
      </c>
      <c r="C52" s="77">
        <v>2297231</v>
      </c>
      <c r="D52" s="77">
        <v>2263945</v>
      </c>
      <c r="E52" s="93" t="s">
        <v>545</v>
      </c>
      <c r="F52" s="77">
        <v>77958</v>
      </c>
      <c r="I52" s="74"/>
    </row>
    <row r="53" spans="1:9" s="50" customFormat="1" ht="25.5">
      <c r="A53" s="85"/>
      <c r="B53" s="76" t="s">
        <v>639</v>
      </c>
      <c r="C53" s="77">
        <v>-88726821</v>
      </c>
      <c r="D53" s="77">
        <v>-120714122</v>
      </c>
      <c r="E53" s="93" t="s">
        <v>545</v>
      </c>
      <c r="F53" s="77">
        <v>-27115946</v>
      </c>
      <c r="I53" s="74"/>
    </row>
    <row r="54" spans="1:9" s="50" customFormat="1" ht="38.25">
      <c r="A54" s="85"/>
      <c r="B54" s="76" t="s">
        <v>640</v>
      </c>
      <c r="C54" s="77">
        <v>10298589</v>
      </c>
      <c r="D54" s="77">
        <v>16571211</v>
      </c>
      <c r="E54" s="93" t="s">
        <v>545</v>
      </c>
      <c r="F54" s="77">
        <v>13383093</v>
      </c>
      <c r="I54" s="74"/>
    </row>
    <row r="55" spans="1:9" s="50" customFormat="1" ht="12.75">
      <c r="A55" s="85"/>
      <c r="B55" s="71" t="s">
        <v>641</v>
      </c>
      <c r="C55" s="72">
        <v>2608559482</v>
      </c>
      <c r="D55" s="72">
        <v>1568070983</v>
      </c>
      <c r="E55" s="73">
        <v>60.11252546933488</v>
      </c>
      <c r="F55" s="72">
        <v>181816769</v>
      </c>
      <c r="I55" s="74"/>
    </row>
    <row r="56" spans="1:9" s="50" customFormat="1" ht="13.5" customHeight="1">
      <c r="A56" s="85"/>
      <c r="B56" s="86" t="s">
        <v>642</v>
      </c>
      <c r="C56" s="87">
        <v>15670605</v>
      </c>
      <c r="D56" s="87">
        <v>10288092</v>
      </c>
      <c r="E56" s="78">
        <v>65.65216850274767</v>
      </c>
      <c r="F56" s="87">
        <v>903746</v>
      </c>
      <c r="I56" s="74"/>
    </row>
    <row r="57" spans="1:9" s="50" customFormat="1" ht="13.5" customHeight="1">
      <c r="A57" s="83" t="s">
        <v>643</v>
      </c>
      <c r="B57" s="71" t="s">
        <v>644</v>
      </c>
      <c r="C57" s="72">
        <v>2592888877</v>
      </c>
      <c r="D57" s="72">
        <v>1557782891</v>
      </c>
      <c r="E57" s="73">
        <v>60.07904560886432</v>
      </c>
      <c r="F57" s="72">
        <v>180913023</v>
      </c>
      <c r="I57" s="89"/>
    </row>
    <row r="58" spans="1:9" s="50" customFormat="1" ht="12.75">
      <c r="A58" s="85"/>
      <c r="B58" s="76" t="s">
        <v>645</v>
      </c>
      <c r="C58" s="77">
        <v>2207193163</v>
      </c>
      <c r="D58" s="77">
        <v>1399891025</v>
      </c>
      <c r="E58" s="78">
        <v>63.42403775378131</v>
      </c>
      <c r="F58" s="77">
        <v>155469835</v>
      </c>
      <c r="I58" s="74"/>
    </row>
    <row r="59" spans="1:9" s="50" customFormat="1" ht="12.75">
      <c r="A59" s="85"/>
      <c r="B59" s="86" t="s">
        <v>646</v>
      </c>
      <c r="C59" s="88">
        <v>15670605</v>
      </c>
      <c r="D59" s="88">
        <v>10288092</v>
      </c>
      <c r="E59" s="94">
        <v>65.65216850274767</v>
      </c>
      <c r="F59" s="88">
        <v>903746</v>
      </c>
      <c r="I59" s="89"/>
    </row>
    <row r="60" spans="1:9" s="50" customFormat="1" ht="12.75">
      <c r="A60" s="85" t="s">
        <v>647</v>
      </c>
      <c r="B60" s="76" t="s">
        <v>648</v>
      </c>
      <c r="C60" s="72">
        <v>2191522558</v>
      </c>
      <c r="D60" s="72">
        <v>1389602933</v>
      </c>
      <c r="E60" s="73">
        <v>63.408105379858014</v>
      </c>
      <c r="F60" s="72">
        <v>154566089</v>
      </c>
      <c r="I60" s="89"/>
    </row>
    <row r="61" spans="1:9" s="50" customFormat="1" ht="12.75">
      <c r="A61" s="85"/>
      <c r="B61" s="76" t="s">
        <v>649</v>
      </c>
      <c r="C61" s="77">
        <v>154975330</v>
      </c>
      <c r="D61" s="77">
        <v>58833272</v>
      </c>
      <c r="E61" s="78">
        <v>37.96299191619724</v>
      </c>
      <c r="F61" s="77">
        <v>13012173</v>
      </c>
      <c r="I61" s="74"/>
    </row>
    <row r="62" spans="1:9" s="50" customFormat="1" ht="12.75">
      <c r="A62" s="85" t="s">
        <v>650</v>
      </c>
      <c r="B62" s="76" t="s">
        <v>651</v>
      </c>
      <c r="C62" s="72">
        <v>154975330</v>
      </c>
      <c r="D62" s="72">
        <v>58833272</v>
      </c>
      <c r="E62" s="73">
        <v>37.96299191619724</v>
      </c>
      <c r="F62" s="72">
        <v>13012173</v>
      </c>
      <c r="I62" s="74"/>
    </row>
    <row r="63" spans="1:9" s="50" customFormat="1" ht="12.75">
      <c r="A63" s="85"/>
      <c r="B63" s="76" t="s">
        <v>652</v>
      </c>
      <c r="C63" s="77">
        <v>246390989</v>
      </c>
      <c r="D63" s="77">
        <v>109346686</v>
      </c>
      <c r="E63" s="78">
        <v>44.379336453736954</v>
      </c>
      <c r="F63" s="77">
        <v>13334761</v>
      </c>
      <c r="I63" s="74"/>
    </row>
    <row r="64" spans="1:9" s="50" customFormat="1" ht="12.75">
      <c r="A64" s="85" t="s">
        <v>653</v>
      </c>
      <c r="B64" s="76" t="s">
        <v>654</v>
      </c>
      <c r="C64" s="72">
        <v>246390989</v>
      </c>
      <c r="D64" s="72">
        <v>109346686</v>
      </c>
      <c r="E64" s="73">
        <v>44.379336453736954</v>
      </c>
      <c r="F64" s="72">
        <v>13334761</v>
      </c>
      <c r="I64" s="74"/>
    </row>
    <row r="65" spans="1:9" s="50" customFormat="1" ht="25.5">
      <c r="A65" s="90" t="s">
        <v>655</v>
      </c>
      <c r="B65" s="71" t="s">
        <v>656</v>
      </c>
      <c r="C65" s="72">
        <v>-193078973</v>
      </c>
      <c r="D65" s="72">
        <v>130520669</v>
      </c>
      <c r="E65" s="91" t="s">
        <v>545</v>
      </c>
      <c r="F65" s="72">
        <v>17569086.680000067</v>
      </c>
      <c r="I65" s="74"/>
    </row>
    <row r="66" spans="1:9" s="50" customFormat="1" ht="12.75">
      <c r="A66" s="83" t="s">
        <v>657</v>
      </c>
      <c r="B66" s="71" t="s">
        <v>658</v>
      </c>
      <c r="C66" s="72">
        <v>42201205</v>
      </c>
      <c r="D66" s="72">
        <v>8945874</v>
      </c>
      <c r="E66" s="91" t="s">
        <v>545</v>
      </c>
      <c r="F66" s="72">
        <v>-768030</v>
      </c>
      <c r="I66" s="74"/>
    </row>
    <row r="67" spans="1:9" s="50" customFormat="1" ht="12.75" customHeight="1">
      <c r="A67" s="85"/>
      <c r="B67" s="76" t="s">
        <v>659</v>
      </c>
      <c r="C67" s="77">
        <v>42201205</v>
      </c>
      <c r="D67" s="77">
        <v>8945874</v>
      </c>
      <c r="E67" s="81" t="s">
        <v>545</v>
      </c>
      <c r="F67" s="77">
        <v>-768030</v>
      </c>
      <c r="I67" s="74"/>
    </row>
    <row r="68" spans="1:9" s="50" customFormat="1" ht="12.75" customHeight="1">
      <c r="A68" s="85"/>
      <c r="B68" s="76" t="s">
        <v>660</v>
      </c>
      <c r="C68" s="77">
        <v>42201205</v>
      </c>
      <c r="D68" s="77">
        <v>8945874</v>
      </c>
      <c r="E68" s="81" t="s">
        <v>545</v>
      </c>
      <c r="F68" s="77">
        <v>-768030</v>
      </c>
      <c r="I68" s="74"/>
    </row>
    <row r="69" spans="1:9" s="50" customFormat="1" ht="25.5">
      <c r="A69" s="90" t="s">
        <v>661</v>
      </c>
      <c r="B69" s="71" t="s">
        <v>662</v>
      </c>
      <c r="C69" s="72">
        <v>-235280178</v>
      </c>
      <c r="D69" s="72">
        <v>121574795</v>
      </c>
      <c r="E69" s="93" t="s">
        <v>545</v>
      </c>
      <c r="F69" s="72">
        <v>18337116.680000067</v>
      </c>
      <c r="I69" s="74"/>
    </row>
    <row r="70" spans="1:9" s="50" customFormat="1" ht="12.75">
      <c r="A70" s="85"/>
      <c r="B70" s="76" t="s">
        <v>636</v>
      </c>
      <c r="C70" s="77">
        <v>235280178</v>
      </c>
      <c r="D70" s="77">
        <v>-121574795</v>
      </c>
      <c r="E70" s="93" t="s">
        <v>545</v>
      </c>
      <c r="F70" s="77">
        <v>-18337117</v>
      </c>
      <c r="I70" s="74"/>
    </row>
    <row r="71" spans="1:9" s="50" customFormat="1" ht="12.75">
      <c r="A71" s="85"/>
      <c r="B71" s="76" t="s">
        <v>637</v>
      </c>
      <c r="C71" s="77">
        <v>222684358</v>
      </c>
      <c r="D71" s="77">
        <v>-141459951</v>
      </c>
      <c r="E71" s="93" t="s">
        <v>545</v>
      </c>
      <c r="F71" s="77">
        <v>-31798168</v>
      </c>
      <c r="I71" s="74"/>
    </row>
    <row r="72" spans="1:9" s="50" customFormat="1" ht="38.25">
      <c r="A72" s="85"/>
      <c r="B72" s="76" t="s">
        <v>638</v>
      </c>
      <c r="C72" s="77">
        <v>2297231</v>
      </c>
      <c r="D72" s="77">
        <v>2263945</v>
      </c>
      <c r="E72" s="93" t="s">
        <v>545</v>
      </c>
      <c r="F72" s="77">
        <v>77958</v>
      </c>
      <c r="I72" s="74"/>
    </row>
    <row r="73" spans="1:9" s="50" customFormat="1" ht="38.25">
      <c r="A73" s="85"/>
      <c r="B73" s="76" t="s">
        <v>640</v>
      </c>
      <c r="C73" s="77">
        <v>10298589</v>
      </c>
      <c r="D73" s="77">
        <v>16571211</v>
      </c>
      <c r="E73" s="93" t="s">
        <v>545</v>
      </c>
      <c r="F73" s="77">
        <v>13383093</v>
      </c>
      <c r="I73" s="74"/>
    </row>
    <row r="74" spans="1:9" s="50" customFormat="1" ht="12.75">
      <c r="A74" s="85"/>
      <c r="B74" s="71" t="s">
        <v>663</v>
      </c>
      <c r="C74" s="72">
        <v>770316765</v>
      </c>
      <c r="D74" s="72">
        <v>574309036</v>
      </c>
      <c r="E74" s="73">
        <v>74.55491845617563</v>
      </c>
      <c r="F74" s="72">
        <v>53808316</v>
      </c>
      <c r="I74" s="74"/>
    </row>
    <row r="75" spans="1:9" s="50" customFormat="1" ht="11.25" customHeight="1">
      <c r="A75" s="83" t="s">
        <v>664</v>
      </c>
      <c r="B75" s="71" t="s">
        <v>665</v>
      </c>
      <c r="C75" s="72">
        <v>770316765</v>
      </c>
      <c r="D75" s="72">
        <v>574309036</v>
      </c>
      <c r="E75" s="73">
        <v>74.55491845617563</v>
      </c>
      <c r="F75" s="72">
        <v>53808316</v>
      </c>
      <c r="I75" s="74"/>
    </row>
    <row r="76" spans="1:9" s="50" customFormat="1" ht="11.25" customHeight="1">
      <c r="A76" s="83"/>
      <c r="B76" s="76" t="s">
        <v>666</v>
      </c>
      <c r="C76" s="77">
        <v>767456901</v>
      </c>
      <c r="D76" s="77">
        <v>572747813</v>
      </c>
      <c r="E76" s="78">
        <v>74.62931302770318</v>
      </c>
      <c r="F76" s="77">
        <v>53745779</v>
      </c>
      <c r="I76" s="74"/>
    </row>
    <row r="77" spans="1:9" s="50" customFormat="1" ht="13.5" customHeight="1">
      <c r="A77" s="85" t="s">
        <v>667</v>
      </c>
      <c r="B77" s="76" t="s">
        <v>668</v>
      </c>
      <c r="C77" s="72">
        <v>767456901</v>
      </c>
      <c r="D77" s="72">
        <v>572747813</v>
      </c>
      <c r="E77" s="73">
        <v>74.62931302770318</v>
      </c>
      <c r="F77" s="72">
        <v>53745779</v>
      </c>
      <c r="I77" s="74"/>
    </row>
    <row r="78" spans="1:9" s="50" customFormat="1" ht="13.5" customHeight="1">
      <c r="A78" s="85"/>
      <c r="B78" s="76" t="s">
        <v>669</v>
      </c>
      <c r="C78" s="77">
        <v>31365</v>
      </c>
      <c r="D78" s="77">
        <v>20851</v>
      </c>
      <c r="E78" s="78">
        <v>66.47855890323609</v>
      </c>
      <c r="F78" s="77">
        <v>447</v>
      </c>
      <c r="I78" s="74"/>
    </row>
    <row r="79" spans="1:9" s="50" customFormat="1" ht="12" customHeight="1">
      <c r="A79" s="85" t="s">
        <v>670</v>
      </c>
      <c r="B79" s="76" t="s">
        <v>671</v>
      </c>
      <c r="C79" s="72">
        <v>31365</v>
      </c>
      <c r="D79" s="72">
        <v>20851</v>
      </c>
      <c r="E79" s="73">
        <v>66.47855890323609</v>
      </c>
      <c r="F79" s="72">
        <v>447</v>
      </c>
      <c r="I79" s="74"/>
    </row>
    <row r="80" spans="1:9" s="50" customFormat="1" ht="12" customHeight="1">
      <c r="A80" s="85"/>
      <c r="B80" s="85" t="s">
        <v>672</v>
      </c>
      <c r="C80" s="77">
        <v>2828499</v>
      </c>
      <c r="D80" s="77">
        <v>1540372</v>
      </c>
      <c r="E80" s="78">
        <v>54.45899043980571</v>
      </c>
      <c r="F80" s="77">
        <v>62090</v>
      </c>
      <c r="I80" s="74"/>
    </row>
    <row r="81" spans="1:9" s="50" customFormat="1" ht="12.75">
      <c r="A81" s="79" t="s">
        <v>673</v>
      </c>
      <c r="B81" s="85" t="s">
        <v>674</v>
      </c>
      <c r="C81" s="72">
        <v>2828499</v>
      </c>
      <c r="D81" s="72">
        <v>1540372</v>
      </c>
      <c r="E81" s="73">
        <v>54.45899043980571</v>
      </c>
      <c r="F81" s="72">
        <v>62090</v>
      </c>
      <c r="I81" s="74"/>
    </row>
    <row r="82" spans="1:9" s="50" customFormat="1" ht="25.5">
      <c r="A82" s="95" t="s">
        <v>675</v>
      </c>
      <c r="B82" s="96" t="s">
        <v>676</v>
      </c>
      <c r="C82" s="72">
        <v>88726821</v>
      </c>
      <c r="D82" s="72">
        <v>120714122</v>
      </c>
      <c r="E82" s="91" t="s">
        <v>545</v>
      </c>
      <c r="F82" s="72">
        <v>27115946</v>
      </c>
      <c r="I82" s="74"/>
    </row>
    <row r="83" spans="1:9" s="50" customFormat="1" ht="25.5">
      <c r="A83" s="95" t="s">
        <v>677</v>
      </c>
      <c r="B83" s="96" t="s">
        <v>678</v>
      </c>
      <c r="C83" s="72">
        <v>88726821</v>
      </c>
      <c r="D83" s="72">
        <v>120714122</v>
      </c>
      <c r="E83" s="91" t="s">
        <v>545</v>
      </c>
      <c r="F83" s="72">
        <v>27115946</v>
      </c>
      <c r="I83" s="74"/>
    </row>
    <row r="84" spans="1:9" s="50" customFormat="1" ht="12.75">
      <c r="A84" s="65"/>
      <c r="B84" s="97" t="s">
        <v>679</v>
      </c>
      <c r="C84" s="77">
        <v>-88726821</v>
      </c>
      <c r="D84" s="77">
        <v>-120714122</v>
      </c>
      <c r="E84" s="93" t="s">
        <v>545</v>
      </c>
      <c r="F84" s="77">
        <v>-27115946</v>
      </c>
      <c r="I84" s="74"/>
    </row>
    <row r="85" spans="1:9" s="50" customFormat="1" ht="25.5">
      <c r="A85" s="65"/>
      <c r="B85" s="97" t="s">
        <v>639</v>
      </c>
      <c r="C85" s="77">
        <v>-88726821</v>
      </c>
      <c r="D85" s="77">
        <v>-120714122</v>
      </c>
      <c r="E85" s="93" t="s">
        <v>545</v>
      </c>
      <c r="F85" s="77">
        <v>-27115946</v>
      </c>
      <c r="I85" s="74"/>
    </row>
    <row r="86" spans="1:6" s="50" customFormat="1" ht="38.25">
      <c r="A86" s="12"/>
      <c r="B86" s="51" t="s">
        <v>680</v>
      </c>
      <c r="C86" s="52"/>
      <c r="D86" s="52"/>
      <c r="E86" s="98"/>
      <c r="F86" s="52"/>
    </row>
    <row r="87" spans="1:6" s="50" customFormat="1" ht="12.75">
      <c r="A87" s="12"/>
      <c r="B87" s="51"/>
      <c r="C87" s="52"/>
      <c r="D87" s="52"/>
      <c r="E87" s="98"/>
      <c r="F87" s="52"/>
    </row>
    <row r="88" spans="1:2" s="50" customFormat="1" ht="12.75">
      <c r="A88" s="25"/>
      <c r="B88" s="27"/>
    </row>
    <row r="89" spans="1:6" s="50" customFormat="1" ht="12.75">
      <c r="A89" s="1210" t="s">
        <v>681</v>
      </c>
      <c r="B89" s="1210"/>
      <c r="E89" s="1211" t="s">
        <v>583</v>
      </c>
      <c r="F89" s="1211"/>
    </row>
    <row r="90" spans="1:5" s="50" customFormat="1" ht="12.75">
      <c r="A90" s="25"/>
      <c r="B90" s="27"/>
      <c r="E90" s="25"/>
    </row>
    <row r="91" spans="1:8" s="100" customFormat="1" ht="12.75">
      <c r="A91" s="99"/>
      <c r="C91" s="101"/>
      <c r="D91" s="101"/>
      <c r="E91" s="99"/>
      <c r="F91" s="102"/>
      <c r="H91" s="102"/>
    </row>
    <row r="92" spans="1:8" s="100" customFormat="1" ht="12.75">
      <c r="A92" s="99"/>
      <c r="C92" s="101"/>
      <c r="D92" s="101"/>
      <c r="E92" s="99"/>
      <c r="F92" s="102"/>
      <c r="H92" s="102"/>
    </row>
    <row r="93" spans="1:8" s="100" customFormat="1" ht="12.75">
      <c r="A93" s="99"/>
      <c r="C93" s="101"/>
      <c r="D93" s="101"/>
      <c r="E93" s="99"/>
      <c r="F93" s="102"/>
      <c r="H93" s="102"/>
    </row>
    <row r="94" spans="1:2" s="50" customFormat="1" ht="12.75">
      <c r="A94" s="25"/>
      <c r="B94" s="27"/>
    </row>
    <row r="95" spans="1:105" s="57" customFormat="1" ht="12.75">
      <c r="A95" s="54" t="s">
        <v>584</v>
      </c>
      <c r="B95" s="24"/>
      <c r="C95" s="50"/>
      <c r="D95" s="50"/>
      <c r="E95" s="50"/>
      <c r="F95" s="50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103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</row>
    <row r="96" spans="1:2" s="50" customFormat="1" ht="12.75">
      <c r="A96" s="25"/>
      <c r="B96" s="27"/>
    </row>
    <row r="97" spans="1:2" s="50" customFormat="1" ht="12.75">
      <c r="A97" s="25"/>
      <c r="B97" s="27"/>
    </row>
    <row r="98" spans="1:2" s="50" customFormat="1" ht="12.75">
      <c r="A98" s="25"/>
      <c r="B98" s="27"/>
    </row>
    <row r="99" spans="1:2" s="50" customFormat="1" ht="12.75">
      <c r="A99" s="25"/>
      <c r="B99" s="27"/>
    </row>
    <row r="100" spans="1:2" s="50" customFormat="1" ht="12.75">
      <c r="A100" s="25"/>
      <c r="B100" s="27"/>
    </row>
    <row r="101" spans="1:2" s="50" customFormat="1" ht="12.75">
      <c r="A101" s="25"/>
      <c r="B101" s="27"/>
    </row>
    <row r="102" spans="1:2" s="50" customFormat="1" ht="12.75">
      <c r="A102" s="25"/>
      <c r="B102" s="27"/>
    </row>
    <row r="103" spans="1:2" s="50" customFormat="1" ht="12.75">
      <c r="A103" s="25"/>
      <c r="B103" s="27"/>
    </row>
    <row r="104" spans="1:2" s="50" customFormat="1" ht="12.75">
      <c r="A104" s="25"/>
      <c r="B104" s="27"/>
    </row>
    <row r="105" spans="1:2" s="50" customFormat="1" ht="12.75">
      <c r="A105" s="25"/>
      <c r="B105" s="27"/>
    </row>
    <row r="106" spans="1:2" s="50" customFormat="1" ht="12.75">
      <c r="A106" s="25"/>
      <c r="B106" s="27"/>
    </row>
    <row r="107" spans="1:2" s="50" customFormat="1" ht="12.75">
      <c r="A107" s="25"/>
      <c r="B107" s="27"/>
    </row>
    <row r="108" spans="1:2" s="50" customFormat="1" ht="12.75">
      <c r="A108" s="25"/>
      <c r="B108" s="27"/>
    </row>
    <row r="109" spans="1:2" s="50" customFormat="1" ht="12.75">
      <c r="A109" s="25"/>
      <c r="B109" s="27"/>
    </row>
    <row r="110" spans="1:2" s="50" customFormat="1" ht="12.75">
      <c r="A110" s="25"/>
      <c r="B110" s="27"/>
    </row>
    <row r="111" spans="1:2" s="50" customFormat="1" ht="12.75">
      <c r="A111" s="25"/>
      <c r="B111" s="27"/>
    </row>
    <row r="112" spans="1:2" s="50" customFormat="1" ht="12.75">
      <c r="A112" s="25"/>
      <c r="B112" s="27"/>
    </row>
    <row r="113" spans="1:2" s="50" customFormat="1" ht="12.75">
      <c r="A113" s="25"/>
      <c r="B113" s="27"/>
    </row>
    <row r="114" spans="1:2" s="50" customFormat="1" ht="12.75">
      <c r="A114" s="25"/>
      <c r="B114" s="27"/>
    </row>
    <row r="115" spans="1:2" s="50" customFormat="1" ht="12.75">
      <c r="A115" s="25"/>
      <c r="B115" s="27"/>
    </row>
    <row r="116" spans="1:2" s="50" customFormat="1" ht="12.75">
      <c r="A116" s="25"/>
      <c r="B116" s="27"/>
    </row>
    <row r="117" spans="1:2" s="50" customFormat="1" ht="12.75">
      <c r="A117" s="25"/>
      <c r="B117" s="27"/>
    </row>
    <row r="118" spans="1:2" s="50" customFormat="1" ht="12.75">
      <c r="A118" s="25"/>
      <c r="B118" s="27"/>
    </row>
    <row r="119" spans="1:2" s="50" customFormat="1" ht="12.75">
      <c r="A119" s="25"/>
      <c r="B119" s="27"/>
    </row>
    <row r="120" spans="1:2" s="50" customFormat="1" ht="12.75">
      <c r="A120" s="25"/>
      <c r="B120" s="27"/>
    </row>
    <row r="121" spans="1:2" s="50" customFormat="1" ht="12.75">
      <c r="A121" s="25"/>
      <c r="B121" s="27"/>
    </row>
    <row r="122" spans="1:2" s="50" customFormat="1" ht="12.75">
      <c r="A122" s="25"/>
      <c r="B122" s="27"/>
    </row>
    <row r="123" spans="1:2" s="50" customFormat="1" ht="12.75">
      <c r="A123" s="25"/>
      <c r="B123" s="27"/>
    </row>
    <row r="124" spans="1:2" s="50" customFormat="1" ht="12.75">
      <c r="A124" s="25"/>
      <c r="B124" s="27"/>
    </row>
    <row r="125" spans="1:2" s="50" customFormat="1" ht="12.75">
      <c r="A125" s="25"/>
      <c r="B125" s="27"/>
    </row>
    <row r="126" spans="1:2" s="50" customFormat="1" ht="12.75">
      <c r="A126" s="25"/>
      <c r="B126" s="27"/>
    </row>
    <row r="127" spans="1:2" s="50" customFormat="1" ht="12.75">
      <c r="A127" s="25"/>
      <c r="B127" s="27"/>
    </row>
    <row r="128" spans="1:2" s="50" customFormat="1" ht="12.75">
      <c r="A128" s="25"/>
      <c r="B128" s="27"/>
    </row>
    <row r="129" spans="1:2" s="50" customFormat="1" ht="12.75">
      <c r="A129" s="25"/>
      <c r="B129" s="27"/>
    </row>
    <row r="130" spans="1:2" s="50" customFormat="1" ht="12.75">
      <c r="A130" s="25"/>
      <c r="B130" s="27"/>
    </row>
    <row r="131" spans="1:2" s="50" customFormat="1" ht="12.75">
      <c r="A131" s="25"/>
      <c r="B131" s="27"/>
    </row>
    <row r="132" spans="1:2" s="50" customFormat="1" ht="12.75">
      <c r="A132" s="25"/>
      <c r="B132" s="27"/>
    </row>
    <row r="133" spans="1:2" s="50" customFormat="1" ht="12.75">
      <c r="A133" s="25"/>
      <c r="B133" s="27"/>
    </row>
    <row r="134" spans="1:2" s="50" customFormat="1" ht="12.75">
      <c r="A134" s="25"/>
      <c r="B134" s="27"/>
    </row>
    <row r="135" spans="1:2" s="50" customFormat="1" ht="12.75">
      <c r="A135" s="25"/>
      <c r="B135" s="27"/>
    </row>
    <row r="136" spans="1:2" s="50" customFormat="1" ht="12.75">
      <c r="A136" s="25"/>
      <c r="B136" s="27"/>
    </row>
    <row r="137" spans="1:2" s="50" customFormat="1" ht="12.75">
      <c r="A137" s="25"/>
      <c r="B137" s="27"/>
    </row>
    <row r="138" spans="1:2" s="50" customFormat="1" ht="12.75">
      <c r="A138" s="25"/>
      <c r="B138" s="27"/>
    </row>
    <row r="139" spans="1:2" s="50" customFormat="1" ht="12.75">
      <c r="A139" s="25"/>
      <c r="B139" s="27"/>
    </row>
    <row r="140" spans="1:2" s="50" customFormat="1" ht="12.75">
      <c r="A140" s="25"/>
      <c r="B140" s="27"/>
    </row>
    <row r="141" spans="1:2" s="50" customFormat="1" ht="12.75">
      <c r="A141" s="25"/>
      <c r="B141" s="27"/>
    </row>
    <row r="142" spans="1:2" s="50" customFormat="1" ht="12.75">
      <c r="A142" s="25"/>
      <c r="B142" s="27"/>
    </row>
    <row r="143" spans="1:2" s="50" customFormat="1" ht="12.75">
      <c r="A143" s="25"/>
      <c r="B143" s="27"/>
    </row>
    <row r="144" spans="1:2" s="50" customFormat="1" ht="12.75">
      <c r="A144" s="25"/>
      <c r="B144" s="27"/>
    </row>
    <row r="145" spans="1:2" s="50" customFormat="1" ht="12.75">
      <c r="A145" s="25"/>
      <c r="B145" s="27"/>
    </row>
    <row r="146" spans="1:2" s="50" customFormat="1" ht="12.75">
      <c r="A146" s="25"/>
      <c r="B146" s="27"/>
    </row>
    <row r="147" spans="1:2" s="50" customFormat="1" ht="12.75">
      <c r="A147" s="25"/>
      <c r="B147" s="27"/>
    </row>
    <row r="148" spans="1:2" s="50" customFormat="1" ht="12.75">
      <c r="A148" s="25"/>
      <c r="B148" s="27"/>
    </row>
    <row r="149" spans="1:2" s="50" customFormat="1" ht="12.75">
      <c r="A149" s="25"/>
      <c r="B149" s="27"/>
    </row>
    <row r="150" spans="1:2" s="50" customFormat="1" ht="12.75">
      <c r="A150" s="25"/>
      <c r="B150" s="27"/>
    </row>
    <row r="151" spans="1:2" s="50" customFormat="1" ht="12.75">
      <c r="A151" s="25"/>
      <c r="B151" s="27"/>
    </row>
    <row r="152" spans="1:2" s="50" customFormat="1" ht="12.75">
      <c r="A152" s="25"/>
      <c r="B152" s="27"/>
    </row>
    <row r="153" spans="1:2" s="50" customFormat="1" ht="12.75">
      <c r="A153" s="25"/>
      <c r="B153" s="27"/>
    </row>
    <row r="154" spans="1:2" s="50" customFormat="1" ht="12.75">
      <c r="A154" s="25"/>
      <c r="B154" s="27"/>
    </row>
    <row r="155" spans="1:2" s="50" customFormat="1" ht="12.75">
      <c r="A155" s="25"/>
      <c r="B155" s="27"/>
    </row>
    <row r="156" spans="1:2" s="50" customFormat="1" ht="12.75">
      <c r="A156" s="25"/>
      <c r="B156" s="27"/>
    </row>
    <row r="157" spans="1:2" s="50" customFormat="1" ht="12.75">
      <c r="A157" s="25"/>
      <c r="B157" s="27"/>
    </row>
    <row r="158" spans="1:2" s="50" customFormat="1" ht="12.75">
      <c r="A158" s="25"/>
      <c r="B158" s="27"/>
    </row>
    <row r="159" spans="1:2" s="50" customFormat="1" ht="12.75">
      <c r="A159" s="25"/>
      <c r="B159" s="27"/>
    </row>
    <row r="160" spans="1:2" s="50" customFormat="1" ht="12.75">
      <c r="A160" s="25"/>
      <c r="B160" s="27"/>
    </row>
    <row r="161" spans="1:2" s="50" customFormat="1" ht="12.75">
      <c r="A161" s="25"/>
      <c r="B161" s="27"/>
    </row>
    <row r="162" spans="1:2" s="50" customFormat="1" ht="12.75">
      <c r="A162" s="25"/>
      <c r="B162" s="27"/>
    </row>
    <row r="163" spans="1:2" s="50" customFormat="1" ht="12.75">
      <c r="A163" s="25"/>
      <c r="B163" s="27"/>
    </row>
    <row r="164" spans="1:2" s="50" customFormat="1" ht="12.75">
      <c r="A164" s="25"/>
      <c r="B164" s="27"/>
    </row>
    <row r="165" spans="1:2" s="50" customFormat="1" ht="12.75">
      <c r="A165" s="25"/>
      <c r="B165" s="27"/>
    </row>
    <row r="166" spans="1:2" s="50" customFormat="1" ht="12.75">
      <c r="A166" s="25"/>
      <c r="B166" s="27"/>
    </row>
    <row r="167" spans="1:2" s="50" customFormat="1" ht="12.75">
      <c r="A167" s="25"/>
      <c r="B167" s="27"/>
    </row>
    <row r="168" spans="1:2" s="50" customFormat="1" ht="12.75">
      <c r="A168" s="25"/>
      <c r="B168" s="27"/>
    </row>
    <row r="169" spans="1:2" s="50" customFormat="1" ht="12.75">
      <c r="A169" s="25"/>
      <c r="B169" s="27"/>
    </row>
    <row r="170" spans="1:2" s="50" customFormat="1" ht="12.75">
      <c r="A170" s="25"/>
      <c r="B170" s="27"/>
    </row>
    <row r="171" spans="1:2" s="50" customFormat="1" ht="12.75">
      <c r="A171" s="25"/>
      <c r="B171" s="27"/>
    </row>
    <row r="172" spans="1:2" s="50" customFormat="1" ht="12.75">
      <c r="A172" s="25"/>
      <c r="B172" s="27"/>
    </row>
    <row r="173" spans="1:2" s="50" customFormat="1" ht="12.75">
      <c r="A173" s="25"/>
      <c r="B173" s="27"/>
    </row>
    <row r="174" spans="1:2" s="50" customFormat="1" ht="12.75">
      <c r="A174" s="25"/>
      <c r="B174" s="27"/>
    </row>
    <row r="175" spans="1:2" s="50" customFormat="1" ht="12.75">
      <c r="A175" s="25"/>
      <c r="B175" s="27"/>
    </row>
    <row r="176" spans="1:2" s="50" customFormat="1" ht="12.75">
      <c r="A176" s="25"/>
      <c r="B176" s="27"/>
    </row>
    <row r="177" spans="1:2" s="50" customFormat="1" ht="12.75">
      <c r="A177" s="25"/>
      <c r="B177" s="27"/>
    </row>
    <row r="178" spans="1:2" s="50" customFormat="1" ht="12.75">
      <c r="A178" s="25"/>
      <c r="B178" s="27"/>
    </row>
    <row r="179" spans="1:2" s="50" customFormat="1" ht="12.75">
      <c r="A179" s="25"/>
      <c r="B179" s="27"/>
    </row>
    <row r="180" spans="1:2" s="50" customFormat="1" ht="12.75">
      <c r="A180" s="25"/>
      <c r="B180" s="27"/>
    </row>
    <row r="181" spans="1:2" s="50" customFormat="1" ht="12.75">
      <c r="A181" s="25"/>
      <c r="B181" s="27"/>
    </row>
    <row r="182" spans="1:2" s="50" customFormat="1" ht="12.75">
      <c r="A182" s="25"/>
      <c r="B182" s="27"/>
    </row>
    <row r="183" spans="1:2" s="50" customFormat="1" ht="12.75">
      <c r="A183" s="25"/>
      <c r="B183" s="27"/>
    </row>
    <row r="184" spans="1:2" s="50" customFormat="1" ht="12.75">
      <c r="A184" s="25"/>
      <c r="B184" s="27"/>
    </row>
    <row r="185" spans="1:2" s="50" customFormat="1" ht="12.75">
      <c r="A185" s="25"/>
      <c r="B185" s="27"/>
    </row>
    <row r="186" spans="1:2" s="50" customFormat="1" ht="12.75">
      <c r="A186" s="25"/>
      <c r="B186" s="27"/>
    </row>
    <row r="187" spans="1:2" s="50" customFormat="1" ht="12.75">
      <c r="A187" s="25"/>
      <c r="B187" s="27"/>
    </row>
    <row r="188" spans="1:2" s="50" customFormat="1" ht="12.75">
      <c r="A188" s="25"/>
      <c r="B188" s="27"/>
    </row>
    <row r="189" spans="1:2" s="50" customFormat="1" ht="12.75">
      <c r="A189" s="25"/>
      <c r="B189" s="27"/>
    </row>
    <row r="190" spans="1:2" s="50" customFormat="1" ht="12.75">
      <c r="A190" s="25"/>
      <c r="B190" s="27"/>
    </row>
    <row r="191" spans="1:2" s="50" customFormat="1" ht="12.75">
      <c r="A191" s="25"/>
      <c r="B191" s="27"/>
    </row>
    <row r="192" spans="1:2" s="50" customFormat="1" ht="12.75">
      <c r="A192" s="25"/>
      <c r="B192" s="27"/>
    </row>
    <row r="193" spans="1:2" s="50" customFormat="1" ht="12.75">
      <c r="A193" s="25"/>
      <c r="B193" s="27"/>
    </row>
    <row r="194" spans="1:2" s="50" customFormat="1" ht="12.75">
      <c r="A194" s="25"/>
      <c r="B194" s="27"/>
    </row>
    <row r="195" spans="1:2" s="50" customFormat="1" ht="12.75">
      <c r="A195" s="25"/>
      <c r="B195" s="27"/>
    </row>
    <row r="196" spans="1:2" s="50" customFormat="1" ht="12.75">
      <c r="A196" s="25"/>
      <c r="B196" s="27"/>
    </row>
    <row r="197" spans="1:2" s="50" customFormat="1" ht="12.75">
      <c r="A197" s="25"/>
      <c r="B197" s="27"/>
    </row>
    <row r="198" spans="1:2" s="50" customFormat="1" ht="12.75">
      <c r="A198" s="25"/>
      <c r="B198" s="27"/>
    </row>
    <row r="199" spans="1:2" s="50" customFormat="1" ht="12.75">
      <c r="A199" s="25"/>
      <c r="B199" s="27"/>
    </row>
    <row r="200" spans="1:2" s="50" customFormat="1" ht="12.75">
      <c r="A200" s="25"/>
      <c r="B200" s="27"/>
    </row>
    <row r="201" spans="1:2" s="50" customFormat="1" ht="12.75">
      <c r="A201" s="25"/>
      <c r="B201" s="27"/>
    </row>
    <row r="202" spans="1:2" s="50" customFormat="1" ht="12.75">
      <c r="A202" s="25"/>
      <c r="B202" s="27"/>
    </row>
    <row r="203" spans="1:2" s="50" customFormat="1" ht="12.75">
      <c r="A203" s="25"/>
      <c r="B203" s="27"/>
    </row>
    <row r="204" spans="1:2" s="50" customFormat="1" ht="12.75">
      <c r="A204" s="25"/>
      <c r="B204" s="27"/>
    </row>
    <row r="205" spans="1:2" s="50" customFormat="1" ht="12.75">
      <c r="A205" s="25"/>
      <c r="B205" s="27"/>
    </row>
    <row r="206" spans="1:6" s="50" customFormat="1" ht="12.75">
      <c r="A206" s="25"/>
      <c r="B206" s="27"/>
      <c r="C206"/>
      <c r="D206"/>
      <c r="E206"/>
      <c r="F206"/>
    </row>
    <row r="207" spans="1:6" s="50" customFormat="1" ht="12.75">
      <c r="A207" s="25"/>
      <c r="B207" s="27"/>
      <c r="C207"/>
      <c r="D207"/>
      <c r="E207"/>
      <c r="F207"/>
    </row>
    <row r="208" spans="1:6" s="50" customFormat="1" ht="12.75">
      <c r="A208" s="25"/>
      <c r="B208" s="27"/>
      <c r="C208"/>
      <c r="D208"/>
      <c r="E208"/>
      <c r="F208"/>
    </row>
    <row r="209" spans="1:6" s="50" customFormat="1" ht="12.75">
      <c r="A209" s="25"/>
      <c r="B209" s="27"/>
      <c r="C209"/>
      <c r="D209"/>
      <c r="E209"/>
      <c r="F209"/>
    </row>
    <row r="210" spans="1:6" s="50" customFormat="1" ht="12.75">
      <c r="A210" s="25"/>
      <c r="B210" s="27"/>
      <c r="C210"/>
      <c r="D210"/>
      <c r="E210"/>
      <c r="F210"/>
    </row>
  </sheetData>
  <mergeCells count="9">
    <mergeCell ref="A89:B89"/>
    <mergeCell ref="E89:F89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workbookViewId="0" topLeftCell="A1">
      <selection activeCell="G25" sqref="G25"/>
    </sheetView>
  </sheetViews>
  <sheetFormatPr defaultColWidth="9.140625" defaultRowHeight="17.25" customHeight="1"/>
  <cols>
    <col min="1" max="1" width="9.140625" style="789" customWidth="1"/>
    <col min="2" max="2" width="38.28125" style="873" customWidth="1"/>
    <col min="3" max="3" width="11.7109375" style="913" customWidth="1"/>
    <col min="4" max="5" width="11.7109375" style="15" customWidth="1"/>
    <col min="6" max="6" width="11.7109375" style="278" customWidth="1"/>
    <col min="7" max="7" width="8.28125" style="15" customWidth="1"/>
    <col min="8" max="8" width="12.8515625" style="13" customWidth="1"/>
    <col min="9" max="9" width="9.140625" style="15" customWidth="1"/>
    <col min="10" max="10" width="8.421875" style="15" customWidth="1"/>
    <col min="11" max="16384" width="9.140625" style="15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276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24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6" t="s">
        <v>531</v>
      </c>
      <c r="B6" s="1206"/>
      <c r="C6" s="1206"/>
      <c r="D6" s="1206"/>
      <c r="E6" s="1206"/>
      <c r="F6" s="1206"/>
      <c r="M6" s="13"/>
      <c r="N6" s="13"/>
      <c r="O6" s="13"/>
      <c r="P6" s="13"/>
      <c r="Q6" s="13"/>
    </row>
    <row r="7" spans="1:7" ht="17.25" customHeight="1">
      <c r="A7" s="1226" t="s">
        <v>1906</v>
      </c>
      <c r="B7" s="1226"/>
      <c r="C7" s="1226"/>
      <c r="D7" s="1226"/>
      <c r="E7" s="1226"/>
      <c r="F7" s="1226"/>
      <c r="G7" s="903"/>
    </row>
    <row r="8" spans="1:7" ht="17.25" customHeight="1">
      <c r="A8" s="1225" t="s">
        <v>836</v>
      </c>
      <c r="B8" s="1225"/>
      <c r="C8" s="1225"/>
      <c r="D8" s="1225"/>
      <c r="E8" s="1225"/>
      <c r="F8" s="1225"/>
      <c r="G8" s="903"/>
    </row>
    <row r="9" spans="1:7" ht="17.25" customHeight="1">
      <c r="A9" s="1209" t="s">
        <v>534</v>
      </c>
      <c r="B9" s="1209"/>
      <c r="C9" s="1209"/>
      <c r="D9" s="1209"/>
      <c r="E9" s="1209"/>
      <c r="F9" s="1209"/>
      <c r="G9" s="903"/>
    </row>
    <row r="10" spans="1:8" s="25" customFormat="1" ht="17.25" customHeight="1">
      <c r="A10" s="23" t="s">
        <v>535</v>
      </c>
      <c r="B10" s="24"/>
      <c r="C10" s="20"/>
      <c r="D10" s="18"/>
      <c r="E10" s="19"/>
      <c r="F10" s="289" t="s">
        <v>1887</v>
      </c>
      <c r="G10" s="904"/>
      <c r="H10" s="12"/>
    </row>
    <row r="11" spans="1:8" s="25" customFormat="1" ht="17.25" customHeight="1">
      <c r="A11" s="648"/>
      <c r="B11" s="649"/>
      <c r="C11" s="15"/>
      <c r="D11" s="650"/>
      <c r="E11" s="15"/>
      <c r="F11" s="905" t="s">
        <v>1907</v>
      </c>
      <c r="G11" s="23"/>
      <c r="H11" s="12"/>
    </row>
    <row r="12" spans="1:8" s="25" customFormat="1" ht="17.25" customHeight="1">
      <c r="A12" s="648"/>
      <c r="B12" s="649"/>
      <c r="C12" s="15"/>
      <c r="D12" s="650"/>
      <c r="E12" s="15"/>
      <c r="F12" s="905" t="s">
        <v>587</v>
      </c>
      <c r="G12" s="23"/>
      <c r="H12" s="12"/>
    </row>
    <row r="13" spans="1:8" s="25" customFormat="1" ht="38.25">
      <c r="A13" s="804" t="s">
        <v>1041</v>
      </c>
      <c r="B13" s="804" t="s">
        <v>538</v>
      </c>
      <c r="C13" s="804" t="s">
        <v>685</v>
      </c>
      <c r="D13" s="804" t="s">
        <v>590</v>
      </c>
      <c r="E13" s="804" t="s">
        <v>1527</v>
      </c>
      <c r="F13" s="292" t="s">
        <v>592</v>
      </c>
      <c r="H13" s="12"/>
    </row>
    <row r="14" spans="1:8" s="25" customFormat="1" ht="12.75">
      <c r="A14" s="765" t="s">
        <v>1793</v>
      </c>
      <c r="B14" s="765" t="s">
        <v>1794</v>
      </c>
      <c r="C14" s="765" t="s">
        <v>1795</v>
      </c>
      <c r="D14" s="765" t="s">
        <v>1796</v>
      </c>
      <c r="E14" s="765" t="s">
        <v>1797</v>
      </c>
      <c r="F14" s="765" t="s">
        <v>1798</v>
      </c>
      <c r="H14" s="12"/>
    </row>
    <row r="15" spans="1:8" s="25" customFormat="1" ht="12.75">
      <c r="A15" s="68"/>
      <c r="B15" s="727" t="s">
        <v>1908</v>
      </c>
      <c r="C15" s="257">
        <v>3685383</v>
      </c>
      <c r="D15" s="257">
        <v>2412922</v>
      </c>
      <c r="E15" s="906">
        <v>65.4727609043619</v>
      </c>
      <c r="F15" s="258">
        <v>382997</v>
      </c>
      <c r="H15" s="12"/>
    </row>
    <row r="16" spans="1:8" s="25" customFormat="1" ht="17.25" customHeight="1">
      <c r="A16" s="68"/>
      <c r="B16" s="907" t="s">
        <v>1909</v>
      </c>
      <c r="C16" s="257">
        <v>3674665</v>
      </c>
      <c r="D16" s="257">
        <v>2405754</v>
      </c>
      <c r="E16" s="906">
        <v>65.46866176916808</v>
      </c>
      <c r="F16" s="258">
        <v>381647</v>
      </c>
      <c r="H16" s="12"/>
    </row>
    <row r="17" spans="1:8" s="25" customFormat="1" ht="15.75">
      <c r="A17" s="765" t="s">
        <v>50</v>
      </c>
      <c r="B17" s="637" t="s">
        <v>51</v>
      </c>
      <c r="C17" s="262">
        <v>220468</v>
      </c>
      <c r="D17" s="262">
        <v>142015</v>
      </c>
      <c r="E17" s="908">
        <v>64.41524393562784</v>
      </c>
      <c r="F17" s="263">
        <v>22006</v>
      </c>
      <c r="H17" s="909"/>
    </row>
    <row r="18" spans="1:8" s="25" customFormat="1" ht="15.75">
      <c r="A18" s="765" t="s">
        <v>52</v>
      </c>
      <c r="B18" s="637" t="s">
        <v>53</v>
      </c>
      <c r="C18" s="262">
        <v>0</v>
      </c>
      <c r="D18" s="262">
        <v>0</v>
      </c>
      <c r="E18" s="908">
        <v>0</v>
      </c>
      <c r="F18" s="263">
        <v>0</v>
      </c>
      <c r="H18" s="909"/>
    </row>
    <row r="19" spans="1:8" s="25" customFormat="1" ht="12.75" customHeight="1">
      <c r="A19" s="765" t="s">
        <v>54</v>
      </c>
      <c r="B19" s="637" t="s">
        <v>55</v>
      </c>
      <c r="C19" s="262">
        <v>7690</v>
      </c>
      <c r="D19" s="262">
        <v>2783</v>
      </c>
      <c r="E19" s="908">
        <v>36.18985695708712</v>
      </c>
      <c r="F19" s="263">
        <v>50</v>
      </c>
      <c r="H19" s="909"/>
    </row>
    <row r="20" spans="1:10" s="25" customFormat="1" ht="15.75">
      <c r="A20" s="765" t="s">
        <v>56</v>
      </c>
      <c r="B20" s="637" t="s">
        <v>57</v>
      </c>
      <c r="C20" s="262">
        <v>1069609</v>
      </c>
      <c r="D20" s="262">
        <v>470326</v>
      </c>
      <c r="E20" s="908">
        <v>43.971769123109475</v>
      </c>
      <c r="F20" s="263">
        <v>42963</v>
      </c>
      <c r="H20" s="909"/>
      <c r="J20" s="25" t="s">
        <v>943</v>
      </c>
    </row>
    <row r="21" spans="1:8" s="25" customFormat="1" ht="15.75">
      <c r="A21" s="765" t="s">
        <v>58</v>
      </c>
      <c r="B21" s="637" t="s">
        <v>59</v>
      </c>
      <c r="C21" s="262">
        <v>7280</v>
      </c>
      <c r="D21" s="262">
        <v>7734</v>
      </c>
      <c r="E21" s="908">
        <v>106.23626373626374</v>
      </c>
      <c r="F21" s="263">
        <v>389</v>
      </c>
      <c r="H21" s="909"/>
    </row>
    <row r="22" spans="1:8" s="25" customFormat="1" ht="12.75" customHeight="1">
      <c r="A22" s="765" t="s">
        <v>60</v>
      </c>
      <c r="B22" s="637" t="s">
        <v>61</v>
      </c>
      <c r="C22" s="262">
        <v>266704</v>
      </c>
      <c r="D22" s="262">
        <v>133949</v>
      </c>
      <c r="E22" s="908">
        <v>50.22384366188734</v>
      </c>
      <c r="F22" s="263">
        <v>20904</v>
      </c>
      <c r="H22" s="909"/>
    </row>
    <row r="23" spans="1:8" s="25" customFormat="1" ht="38.25">
      <c r="A23" s="765" t="s">
        <v>62</v>
      </c>
      <c r="B23" s="637" t="s">
        <v>1515</v>
      </c>
      <c r="C23" s="262">
        <v>736824</v>
      </c>
      <c r="D23" s="262">
        <v>824470</v>
      </c>
      <c r="E23" s="908">
        <v>111.89510656547561</v>
      </c>
      <c r="F23" s="263">
        <v>163077</v>
      </c>
      <c r="H23" s="909"/>
    </row>
    <row r="24" spans="1:8" s="25" customFormat="1" ht="15.75">
      <c r="A24" s="765" t="s">
        <v>64</v>
      </c>
      <c r="B24" s="637" t="s">
        <v>1687</v>
      </c>
      <c r="C24" s="262">
        <v>953256</v>
      </c>
      <c r="D24" s="262">
        <v>749222</v>
      </c>
      <c r="E24" s="908">
        <v>78.59609590708058</v>
      </c>
      <c r="F24" s="263">
        <v>127537</v>
      </c>
      <c r="H24" s="909"/>
    </row>
    <row r="25" spans="1:8" s="25" customFormat="1" ht="15.75">
      <c r="A25" s="765" t="s">
        <v>66</v>
      </c>
      <c r="B25" s="637" t="s">
        <v>67</v>
      </c>
      <c r="C25" s="262">
        <v>611</v>
      </c>
      <c r="D25" s="262">
        <v>609</v>
      </c>
      <c r="E25" s="908">
        <v>0</v>
      </c>
      <c r="F25" s="263">
        <v>0</v>
      </c>
      <c r="H25" s="909"/>
    </row>
    <row r="26" spans="1:8" s="25" customFormat="1" ht="25.5">
      <c r="A26" s="765" t="s">
        <v>68</v>
      </c>
      <c r="B26" s="637" t="s">
        <v>1688</v>
      </c>
      <c r="C26" s="262">
        <v>0</v>
      </c>
      <c r="D26" s="262">
        <v>0</v>
      </c>
      <c r="E26" s="908">
        <v>0</v>
      </c>
      <c r="F26" s="263">
        <v>0</v>
      </c>
      <c r="H26" s="909"/>
    </row>
    <row r="27" spans="1:8" s="25" customFormat="1" ht="25.5">
      <c r="A27" s="765" t="s">
        <v>70</v>
      </c>
      <c r="B27" s="637" t="s">
        <v>71</v>
      </c>
      <c r="C27" s="262">
        <v>0</v>
      </c>
      <c r="D27" s="262">
        <v>0</v>
      </c>
      <c r="E27" s="908">
        <v>0</v>
      </c>
      <c r="F27" s="263">
        <v>0</v>
      </c>
      <c r="H27" s="909"/>
    </row>
    <row r="28" spans="1:8" s="25" customFormat="1" ht="15.75">
      <c r="A28" s="765" t="s">
        <v>72</v>
      </c>
      <c r="B28" s="637" t="s">
        <v>161</v>
      </c>
      <c r="C28" s="677">
        <v>53271</v>
      </c>
      <c r="D28" s="262">
        <v>3269</v>
      </c>
      <c r="E28" s="908">
        <v>6.136547089410749</v>
      </c>
      <c r="F28" s="263">
        <v>0</v>
      </c>
      <c r="H28" s="909"/>
    </row>
    <row r="29" spans="1:8" s="25" customFormat="1" ht="15.75">
      <c r="A29" s="765" t="s">
        <v>74</v>
      </c>
      <c r="B29" s="637" t="s">
        <v>75</v>
      </c>
      <c r="C29" s="262">
        <v>141881</v>
      </c>
      <c r="D29" s="262">
        <v>71175</v>
      </c>
      <c r="E29" s="908">
        <v>50.16527935382469</v>
      </c>
      <c r="F29" s="263">
        <v>4927</v>
      </c>
      <c r="H29" s="909"/>
    </row>
    <row r="30" spans="1:8" s="25" customFormat="1" ht="12.75">
      <c r="A30" s="765" t="s">
        <v>1691</v>
      </c>
      <c r="B30" s="637" t="s">
        <v>1692</v>
      </c>
      <c r="C30" s="262">
        <v>0</v>
      </c>
      <c r="D30" s="262">
        <v>0</v>
      </c>
      <c r="E30" s="908">
        <v>0</v>
      </c>
      <c r="F30" s="263">
        <v>0</v>
      </c>
      <c r="H30" s="12"/>
    </row>
    <row r="31" spans="1:8" s="25" customFormat="1" ht="25.5">
      <c r="A31" s="765" t="s">
        <v>1693</v>
      </c>
      <c r="B31" s="637" t="s">
        <v>1694</v>
      </c>
      <c r="C31" s="262">
        <v>217071</v>
      </c>
      <c r="D31" s="262">
        <v>202</v>
      </c>
      <c r="E31" s="908">
        <v>0.09305711034638436</v>
      </c>
      <c r="F31" s="263">
        <v>-206</v>
      </c>
      <c r="H31" s="909"/>
    </row>
    <row r="32" spans="1:8" s="25" customFormat="1" ht="15.75">
      <c r="A32" s="727" t="s">
        <v>1697</v>
      </c>
      <c r="B32" s="907" t="s">
        <v>162</v>
      </c>
      <c r="C32" s="257">
        <v>10718</v>
      </c>
      <c r="D32" s="257">
        <v>7168</v>
      </c>
      <c r="E32" s="906">
        <v>66.87814890837844</v>
      </c>
      <c r="F32" s="258">
        <v>1350</v>
      </c>
      <c r="H32" s="909"/>
    </row>
    <row r="33" spans="1:8" s="174" customFormat="1" ht="12.75">
      <c r="A33" s="2"/>
      <c r="B33" s="741"/>
      <c r="C33" s="184"/>
      <c r="D33" s="184"/>
      <c r="E33" s="184"/>
      <c r="F33" s="326"/>
      <c r="H33" s="910"/>
    </row>
    <row r="34" spans="1:8" s="25" customFormat="1" ht="12.75">
      <c r="A34" s="124"/>
      <c r="B34" s="124"/>
      <c r="C34" s="124"/>
      <c r="D34" s="124"/>
      <c r="E34" s="124"/>
      <c r="F34" s="124"/>
      <c r="H34" s="12"/>
    </row>
    <row r="35" spans="1:8" s="25" customFormat="1" ht="12.75">
      <c r="A35" s="836"/>
      <c r="B35" s="836"/>
      <c r="C35" s="836"/>
      <c r="D35" s="836"/>
      <c r="E35" s="836"/>
      <c r="F35" s="624"/>
      <c r="H35" s="12"/>
    </row>
    <row r="36" spans="1:8" s="25" customFormat="1" ht="17.25" customHeight="1">
      <c r="A36" s="236" t="s">
        <v>163</v>
      </c>
      <c r="B36" s="236"/>
      <c r="C36" s="15"/>
      <c r="D36" s="594"/>
      <c r="E36" s="15"/>
      <c r="F36" s="278" t="s">
        <v>583</v>
      </c>
      <c r="H36" s="12"/>
    </row>
    <row r="37" spans="1:8" s="250" customFormat="1" ht="17.25" customHeight="1">
      <c r="A37" s="236"/>
      <c r="B37" s="236"/>
      <c r="C37" s="278"/>
      <c r="D37" s="281"/>
      <c r="E37" s="15"/>
      <c r="F37" s="571"/>
      <c r="H37" s="102"/>
    </row>
    <row r="38" spans="1:7" s="12" customFormat="1" ht="17.25" customHeight="1">
      <c r="A38" s="899"/>
      <c r="B38" s="899"/>
      <c r="C38" s="15"/>
      <c r="D38" s="594"/>
      <c r="E38" s="708"/>
      <c r="F38" s="571"/>
      <c r="G38" s="13"/>
    </row>
    <row r="39" spans="1:7" s="12" customFormat="1" ht="17.25" customHeight="1">
      <c r="A39" s="54" t="s">
        <v>1899</v>
      </c>
      <c r="B39" s="54"/>
      <c r="C39" s="712"/>
      <c r="D39" s="900"/>
      <c r="E39" s="713"/>
      <c r="F39" s="911"/>
      <c r="G39" s="13"/>
    </row>
    <row r="40" spans="1:6" s="12" customFormat="1" ht="17.25" customHeight="1">
      <c r="A40" s="25"/>
      <c r="B40" s="23"/>
      <c r="C40" s="117"/>
      <c r="D40" s="23"/>
      <c r="E40" s="117"/>
      <c r="F40" s="273"/>
    </row>
    <row r="41" spans="1:6" s="12" customFormat="1" ht="17.25" customHeight="1">
      <c r="A41" s="23"/>
      <c r="B41" s="863"/>
      <c r="C41" s="25"/>
      <c r="D41" s="25"/>
      <c r="E41" s="25"/>
      <c r="F41" s="250"/>
    </row>
    <row r="42" spans="1:6" s="12" customFormat="1" ht="17.25" customHeight="1">
      <c r="A42" s="23"/>
      <c r="B42" s="863"/>
      <c r="C42" s="25"/>
      <c r="D42" s="25"/>
      <c r="E42" s="25"/>
      <c r="F42" s="250"/>
    </row>
    <row r="43" spans="1:8" s="25" customFormat="1" ht="17.25" customHeight="1">
      <c r="A43" s="912"/>
      <c r="B43" s="23"/>
      <c r="F43" s="250"/>
      <c r="H43" s="12"/>
    </row>
    <row r="44" ht="17.25" customHeight="1">
      <c r="A44" s="873"/>
    </row>
  </sheetData>
  <mergeCells count="8">
    <mergeCell ref="A34:F34"/>
    <mergeCell ref="A7:F7"/>
    <mergeCell ref="A4:F4"/>
    <mergeCell ref="A9:F9"/>
    <mergeCell ref="A1:F1"/>
    <mergeCell ref="A2:F2"/>
    <mergeCell ref="A6:F6"/>
    <mergeCell ref="A8:F8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10"/>
  <sheetViews>
    <sheetView zoomScaleSheetLayoutView="75" workbookViewId="0" topLeftCell="A1">
      <selection activeCell="D38" sqref="D38"/>
    </sheetView>
  </sheetViews>
  <sheetFormatPr defaultColWidth="9.140625" defaultRowHeight="9.75" customHeight="1"/>
  <cols>
    <col min="1" max="1" width="58.28125" style="1018" customWidth="1"/>
    <col min="2" max="2" width="12.28125" style="1018" customWidth="1"/>
    <col min="3" max="3" width="12.8515625" style="1018" customWidth="1"/>
    <col min="4" max="4" width="12.00390625" style="1017" customWidth="1"/>
    <col min="5" max="5" width="10.28125" style="250" customWidth="1"/>
    <col min="6" max="6" width="10.421875" style="250" customWidth="1"/>
    <col min="7" max="16384" width="9.140625" style="250" customWidth="1"/>
  </cols>
  <sheetData>
    <row r="1" spans="1:4" ht="20.25" customHeight="1">
      <c r="A1" s="1216" t="s">
        <v>528</v>
      </c>
      <c r="B1" s="1216"/>
      <c r="C1" s="1216"/>
      <c r="D1" s="1216"/>
    </row>
    <row r="2" spans="1:4" ht="12.75" customHeight="1">
      <c r="A2" s="1215" t="s">
        <v>529</v>
      </c>
      <c r="B2" s="1215"/>
      <c r="C2" s="1215"/>
      <c r="D2" s="1215"/>
    </row>
    <row r="3" spans="1:4" ht="1.5" customHeight="1">
      <c r="A3" s="276"/>
      <c r="B3" s="8"/>
      <c r="C3" s="8"/>
      <c r="D3" s="8"/>
    </row>
    <row r="4" spans="1:4" ht="12" customHeight="1">
      <c r="A4" s="1214" t="s">
        <v>530</v>
      </c>
      <c r="B4" s="1214"/>
      <c r="C4" s="1214"/>
      <c r="D4" s="1214"/>
    </row>
    <row r="6" spans="1:4" ht="12.75">
      <c r="A6" s="1216" t="s">
        <v>531</v>
      </c>
      <c r="B6" s="1216"/>
      <c r="C6" s="1216"/>
      <c r="D6" s="1216"/>
    </row>
    <row r="7" spans="1:4" s="278" customFormat="1" ht="13.5" customHeight="1">
      <c r="A7" s="1059" t="s">
        <v>164</v>
      </c>
      <c r="B7" s="1059"/>
      <c r="C7" s="1059"/>
      <c r="D7" s="1059"/>
    </row>
    <row r="8" spans="1:4" s="278" customFormat="1" ht="14.25" customHeight="1">
      <c r="A8" s="1216" t="s">
        <v>836</v>
      </c>
      <c r="B8" s="1216"/>
      <c r="C8" s="1216"/>
      <c r="D8" s="1216"/>
    </row>
    <row r="9" spans="1:4" s="278" customFormat="1" ht="14.25" customHeight="1">
      <c r="A9" s="1217" t="s">
        <v>534</v>
      </c>
      <c r="B9" s="1217"/>
      <c r="C9" s="1217"/>
      <c r="D9" s="1217"/>
    </row>
    <row r="10" spans="1:4" s="278" customFormat="1" ht="14.25" customHeight="1">
      <c r="A10" s="287" t="s">
        <v>535</v>
      </c>
      <c r="B10" s="54"/>
      <c r="C10" s="247"/>
      <c r="D10" s="289" t="s">
        <v>1523</v>
      </c>
    </row>
    <row r="11" spans="1:4" s="278" customFormat="1" ht="14.25" customHeight="1">
      <c r="A11" s="914"/>
      <c r="B11" s="914"/>
      <c r="C11" s="914"/>
      <c r="D11" s="915" t="s">
        <v>165</v>
      </c>
    </row>
    <row r="12" spans="1:4" ht="15.75" customHeight="1">
      <c r="A12" s="306"/>
      <c r="B12" s="250"/>
      <c r="C12" s="250"/>
      <c r="D12" s="273" t="s">
        <v>166</v>
      </c>
    </row>
    <row r="13" spans="1:4" ht="35.25" customHeight="1">
      <c r="A13" s="916" t="s">
        <v>538</v>
      </c>
      <c r="B13" s="916" t="s">
        <v>685</v>
      </c>
      <c r="C13" s="917" t="s">
        <v>590</v>
      </c>
      <c r="D13" s="916" t="s">
        <v>542</v>
      </c>
    </row>
    <row r="14" spans="1:4" ht="15" customHeight="1">
      <c r="A14" s="916">
        <v>1</v>
      </c>
      <c r="B14" s="916">
        <v>2</v>
      </c>
      <c r="C14" s="917">
        <v>3</v>
      </c>
      <c r="D14" s="916">
        <v>4</v>
      </c>
    </row>
    <row r="15" spans="1:6" ht="12.75" customHeight="1">
      <c r="A15" s="918" t="s">
        <v>167</v>
      </c>
      <c r="B15" s="919">
        <v>42201205</v>
      </c>
      <c r="C15" s="920">
        <v>8945874</v>
      </c>
      <c r="D15" s="920">
        <v>-768030</v>
      </c>
      <c r="E15" s="365"/>
      <c r="F15" s="365"/>
    </row>
    <row r="16" spans="1:6" ht="12.75" customHeight="1">
      <c r="A16" s="921" t="s">
        <v>168</v>
      </c>
      <c r="B16" s="922">
        <v>81040100</v>
      </c>
      <c r="C16" s="921">
        <v>44713601</v>
      </c>
      <c r="D16" s="921">
        <v>5284368</v>
      </c>
      <c r="E16" s="365"/>
      <c r="F16" s="365"/>
    </row>
    <row r="17" spans="1:6" ht="12.75">
      <c r="A17" s="920" t="s">
        <v>169</v>
      </c>
      <c r="B17" s="919">
        <v>263529</v>
      </c>
      <c r="C17" s="920">
        <v>55219</v>
      </c>
      <c r="D17" s="920">
        <v>2485</v>
      </c>
      <c r="E17" s="365"/>
      <c r="F17" s="365"/>
    </row>
    <row r="18" spans="1:6" ht="12.75" customHeight="1">
      <c r="A18" s="920" t="s">
        <v>170</v>
      </c>
      <c r="B18" s="922">
        <v>263529</v>
      </c>
      <c r="C18" s="921">
        <v>55219</v>
      </c>
      <c r="D18" s="921">
        <v>2485</v>
      </c>
      <c r="E18" s="365"/>
      <c r="F18" s="365"/>
    </row>
    <row r="19" spans="1:6" ht="12.75">
      <c r="A19" s="923" t="s">
        <v>171</v>
      </c>
      <c r="B19" s="924"/>
      <c r="C19" s="925"/>
      <c r="D19" s="926"/>
      <c r="E19" s="365"/>
      <c r="F19" s="365"/>
    </row>
    <row r="20" spans="1:6" ht="12.75">
      <c r="A20" s="927" t="s">
        <v>172</v>
      </c>
      <c r="B20" s="928">
        <v>263529</v>
      </c>
      <c r="C20" s="334">
        <v>55219</v>
      </c>
      <c r="D20" s="929">
        <v>2485</v>
      </c>
      <c r="E20" s="365"/>
      <c r="F20" s="365"/>
    </row>
    <row r="21" spans="1:6" ht="12.75">
      <c r="A21" s="930" t="s">
        <v>173</v>
      </c>
      <c r="B21" s="931">
        <v>0</v>
      </c>
      <c r="C21" s="930">
        <v>0</v>
      </c>
      <c r="D21" s="930">
        <v>0</v>
      </c>
      <c r="E21" s="365"/>
      <c r="F21" s="365"/>
    </row>
    <row r="22" spans="1:6" ht="12.75" customHeight="1">
      <c r="A22" s="932" t="s">
        <v>174</v>
      </c>
      <c r="B22" s="919">
        <v>74934782</v>
      </c>
      <c r="C22" s="920">
        <v>44525261</v>
      </c>
      <c r="D22" s="920">
        <v>5281883</v>
      </c>
      <c r="E22" s="365"/>
      <c r="F22" s="365"/>
    </row>
    <row r="23" spans="1:6" ht="12.75" customHeight="1">
      <c r="A23" s="934" t="s">
        <v>175</v>
      </c>
      <c r="B23" s="935">
        <v>64160356</v>
      </c>
      <c r="C23" s="935">
        <v>44008907</v>
      </c>
      <c r="D23" s="935">
        <v>4945996</v>
      </c>
      <c r="E23" s="365"/>
      <c r="F23" s="365"/>
    </row>
    <row r="24" spans="1:6" ht="12.75" customHeight="1">
      <c r="A24" s="936" t="s">
        <v>176</v>
      </c>
      <c r="B24" s="937">
        <v>1281224</v>
      </c>
      <c r="C24" s="938">
        <v>58645</v>
      </c>
      <c r="D24" s="939">
        <v>0</v>
      </c>
      <c r="E24" s="365"/>
      <c r="F24" s="365"/>
    </row>
    <row r="25" spans="1:6" ht="12.75" customHeight="1">
      <c r="A25" s="936" t="s">
        <v>177</v>
      </c>
      <c r="B25" s="940" t="s">
        <v>545</v>
      </c>
      <c r="C25" s="941">
        <v>6685</v>
      </c>
      <c r="D25" s="936">
        <v>0</v>
      </c>
      <c r="E25" s="365"/>
      <c r="F25" s="365"/>
    </row>
    <row r="26" spans="1:6" ht="12.75" customHeight="1">
      <c r="A26" s="936" t="s">
        <v>178</v>
      </c>
      <c r="B26" s="940" t="s">
        <v>545</v>
      </c>
      <c r="C26" s="941">
        <v>51960</v>
      </c>
      <c r="D26" s="936">
        <v>0</v>
      </c>
      <c r="E26" s="365"/>
      <c r="F26" s="365"/>
    </row>
    <row r="27" spans="1:6" ht="12.75" customHeight="1">
      <c r="A27" s="936" t="s">
        <v>179</v>
      </c>
      <c r="B27" s="942">
        <v>22000000</v>
      </c>
      <c r="C27" s="938">
        <v>13064314</v>
      </c>
      <c r="D27" s="942">
        <v>1076543</v>
      </c>
      <c r="E27" s="365"/>
      <c r="F27" s="365"/>
    </row>
    <row r="28" spans="1:6" ht="12.75" customHeight="1">
      <c r="A28" s="943" t="s">
        <v>180</v>
      </c>
      <c r="B28" s="940" t="s">
        <v>545</v>
      </c>
      <c r="C28" s="944">
        <v>80000</v>
      </c>
      <c r="D28" s="936">
        <v>20000</v>
      </c>
      <c r="E28" s="365"/>
      <c r="F28" s="365"/>
    </row>
    <row r="29" spans="1:6" ht="12.75" customHeight="1">
      <c r="A29" s="943" t="s">
        <v>181</v>
      </c>
      <c r="B29" s="940" t="s">
        <v>545</v>
      </c>
      <c r="C29" s="944">
        <v>31000</v>
      </c>
      <c r="D29" s="936">
        <v>31000</v>
      </c>
      <c r="E29" s="365"/>
      <c r="F29" s="365"/>
    </row>
    <row r="30" spans="1:6" ht="12.75" customHeight="1">
      <c r="A30" s="943" t="s">
        <v>182</v>
      </c>
      <c r="B30" s="940" t="s">
        <v>545</v>
      </c>
      <c r="C30" s="944">
        <v>130000</v>
      </c>
      <c r="D30" s="936">
        <v>80000</v>
      </c>
      <c r="E30" s="365"/>
      <c r="F30" s="365"/>
    </row>
    <row r="31" spans="1:6" ht="12.75" customHeight="1">
      <c r="A31" s="943" t="s">
        <v>183</v>
      </c>
      <c r="B31" s="940" t="s">
        <v>545</v>
      </c>
      <c r="C31" s="944">
        <v>100000</v>
      </c>
      <c r="D31" s="936">
        <v>0</v>
      </c>
      <c r="E31" s="365"/>
      <c r="F31" s="365"/>
    </row>
    <row r="32" spans="1:6" ht="12.75" customHeight="1">
      <c r="A32" s="943" t="s">
        <v>184</v>
      </c>
      <c r="B32" s="940" t="s">
        <v>545</v>
      </c>
      <c r="C32" s="944">
        <v>256000</v>
      </c>
      <c r="D32" s="936">
        <v>64000</v>
      </c>
      <c r="E32" s="365"/>
      <c r="F32" s="365"/>
    </row>
    <row r="33" spans="1:6" ht="12.75" customHeight="1">
      <c r="A33" s="943" t="s">
        <v>185</v>
      </c>
      <c r="B33" s="940" t="s">
        <v>545</v>
      </c>
      <c r="C33" s="944">
        <v>118068</v>
      </c>
      <c r="D33" s="936">
        <v>0</v>
      </c>
      <c r="E33" s="365"/>
      <c r="F33" s="365"/>
    </row>
    <row r="34" spans="1:6" ht="12.75" customHeight="1">
      <c r="A34" s="943" t="s">
        <v>186</v>
      </c>
      <c r="B34" s="940" t="s">
        <v>545</v>
      </c>
      <c r="C34" s="944">
        <v>225000</v>
      </c>
      <c r="D34" s="936">
        <v>0</v>
      </c>
      <c r="E34" s="365"/>
      <c r="F34" s="365"/>
    </row>
    <row r="35" spans="1:6" ht="12.75" customHeight="1">
      <c r="A35" s="943" t="s">
        <v>187</v>
      </c>
      <c r="B35" s="940" t="s">
        <v>545</v>
      </c>
      <c r="C35" s="944">
        <v>197500</v>
      </c>
      <c r="D35" s="936">
        <v>0</v>
      </c>
      <c r="E35" s="365"/>
      <c r="F35" s="365"/>
    </row>
    <row r="36" spans="1:6" ht="12.75" customHeight="1">
      <c r="A36" s="943" t="s">
        <v>188</v>
      </c>
      <c r="B36" s="940" t="s">
        <v>545</v>
      </c>
      <c r="C36" s="944">
        <v>20855</v>
      </c>
      <c r="D36" s="936">
        <v>0</v>
      </c>
      <c r="E36" s="365"/>
      <c r="F36" s="365"/>
    </row>
    <row r="37" spans="1:6" ht="12.75" customHeight="1">
      <c r="A37" s="943" t="s">
        <v>189</v>
      </c>
      <c r="B37" s="940" t="s">
        <v>545</v>
      </c>
      <c r="C37" s="944">
        <v>30246</v>
      </c>
      <c r="D37" s="936">
        <v>0</v>
      </c>
      <c r="E37" s="365"/>
      <c r="F37" s="365"/>
    </row>
    <row r="38" spans="1:6" ht="12.75" customHeight="1">
      <c r="A38" s="943" t="s">
        <v>190</v>
      </c>
      <c r="B38" s="940" t="s">
        <v>545</v>
      </c>
      <c r="C38" s="944">
        <v>373446</v>
      </c>
      <c r="D38" s="936">
        <v>0</v>
      </c>
      <c r="E38" s="365"/>
      <c r="F38" s="365"/>
    </row>
    <row r="39" spans="1:6" ht="12.75" customHeight="1">
      <c r="A39" s="943" t="s">
        <v>191</v>
      </c>
      <c r="B39" s="940" t="s">
        <v>545</v>
      </c>
      <c r="C39" s="944">
        <v>130000</v>
      </c>
      <c r="D39" s="936">
        <v>0</v>
      </c>
      <c r="E39" s="365"/>
      <c r="F39" s="365"/>
    </row>
    <row r="40" spans="1:6" ht="12.75" customHeight="1">
      <c r="A40" s="943" t="s">
        <v>192</v>
      </c>
      <c r="B40" s="940" t="s">
        <v>545</v>
      </c>
      <c r="C40" s="944">
        <v>12480</v>
      </c>
      <c r="D40" s="936">
        <v>0</v>
      </c>
      <c r="E40" s="365"/>
      <c r="F40" s="365"/>
    </row>
    <row r="41" spans="1:6" ht="12.75" customHeight="1">
      <c r="A41" s="943" t="s">
        <v>193</v>
      </c>
      <c r="B41" s="940" t="s">
        <v>545</v>
      </c>
      <c r="C41" s="944">
        <v>200000</v>
      </c>
      <c r="D41" s="936">
        <v>0</v>
      </c>
      <c r="E41" s="365"/>
      <c r="F41" s="365"/>
    </row>
    <row r="42" spans="1:6" ht="12.75" customHeight="1">
      <c r="A42" s="943" t="s">
        <v>194</v>
      </c>
      <c r="B42" s="940" t="s">
        <v>545</v>
      </c>
      <c r="C42" s="944">
        <v>130000</v>
      </c>
      <c r="D42" s="936">
        <v>0</v>
      </c>
      <c r="E42" s="365"/>
      <c r="F42" s="365"/>
    </row>
    <row r="43" spans="1:6" ht="12.75" customHeight="1">
      <c r="A43" s="943" t="s">
        <v>195</v>
      </c>
      <c r="B43" s="940" t="s">
        <v>545</v>
      </c>
      <c r="C43" s="944">
        <v>140000</v>
      </c>
      <c r="D43" s="936">
        <v>0</v>
      </c>
      <c r="E43" s="365"/>
      <c r="F43" s="365"/>
    </row>
    <row r="44" spans="1:6" ht="12.75" customHeight="1">
      <c r="A44" s="943" t="s">
        <v>196</v>
      </c>
      <c r="B44" s="940" t="s">
        <v>545</v>
      </c>
      <c r="C44" s="944">
        <v>37868</v>
      </c>
      <c r="D44" s="936">
        <v>0</v>
      </c>
      <c r="E44" s="365"/>
      <c r="F44" s="365"/>
    </row>
    <row r="45" spans="1:6" ht="12.75" customHeight="1">
      <c r="A45" s="943" t="s">
        <v>197</v>
      </c>
      <c r="B45" s="940" t="s">
        <v>545</v>
      </c>
      <c r="C45" s="944">
        <v>621262</v>
      </c>
      <c r="D45" s="936">
        <v>0</v>
      </c>
      <c r="E45" s="365"/>
      <c r="F45" s="365"/>
    </row>
    <row r="46" spans="1:6" ht="12.75" customHeight="1">
      <c r="A46" s="943" t="s">
        <v>198</v>
      </c>
      <c r="B46" s="940" t="s">
        <v>545</v>
      </c>
      <c r="C46" s="944">
        <v>145400</v>
      </c>
      <c r="D46" s="936">
        <v>0</v>
      </c>
      <c r="E46" s="365"/>
      <c r="F46" s="365"/>
    </row>
    <row r="47" spans="1:6" ht="12.75" customHeight="1">
      <c r="A47" s="943" t="s">
        <v>199</v>
      </c>
      <c r="B47" s="940" t="s">
        <v>545</v>
      </c>
      <c r="C47" s="944">
        <v>49068</v>
      </c>
      <c r="D47" s="936">
        <v>0</v>
      </c>
      <c r="E47" s="365"/>
      <c r="F47" s="365"/>
    </row>
    <row r="48" spans="1:6" ht="12.75" customHeight="1">
      <c r="A48" s="943" t="s">
        <v>200</v>
      </c>
      <c r="B48" s="940" t="s">
        <v>545</v>
      </c>
      <c r="C48" s="944">
        <v>40000</v>
      </c>
      <c r="D48" s="936">
        <v>0</v>
      </c>
      <c r="E48" s="365"/>
      <c r="F48" s="365"/>
    </row>
    <row r="49" spans="1:6" ht="12.75" customHeight="1">
      <c r="A49" s="943" t="s">
        <v>201</v>
      </c>
      <c r="B49" s="940" t="s">
        <v>545</v>
      </c>
      <c r="C49" s="944">
        <v>107000</v>
      </c>
      <c r="D49" s="936">
        <v>47000</v>
      </c>
      <c r="E49" s="365"/>
      <c r="F49" s="365"/>
    </row>
    <row r="50" spans="1:6" ht="12.75" customHeight="1">
      <c r="A50" s="943" t="s">
        <v>202</v>
      </c>
      <c r="B50" s="940" t="s">
        <v>545</v>
      </c>
      <c r="C50" s="944">
        <v>43263</v>
      </c>
      <c r="D50" s="936">
        <v>0</v>
      </c>
      <c r="E50" s="365"/>
      <c r="F50" s="365"/>
    </row>
    <row r="51" spans="1:6" ht="12.75" customHeight="1">
      <c r="A51" s="943" t="s">
        <v>203</v>
      </c>
      <c r="B51" s="940" t="s">
        <v>545</v>
      </c>
      <c r="C51" s="944">
        <v>74000</v>
      </c>
      <c r="D51" s="936">
        <v>0</v>
      </c>
      <c r="E51" s="365"/>
      <c r="F51" s="365"/>
    </row>
    <row r="52" spans="1:6" ht="12.75" customHeight="1">
      <c r="A52" s="943" t="s">
        <v>204</v>
      </c>
      <c r="B52" s="940" t="s">
        <v>545</v>
      </c>
      <c r="C52" s="944">
        <v>353500</v>
      </c>
      <c r="D52" s="936">
        <v>68000</v>
      </c>
      <c r="E52" s="365"/>
      <c r="F52" s="365"/>
    </row>
    <row r="53" spans="1:6" ht="12.75" customHeight="1">
      <c r="A53" s="943" t="s">
        <v>205</v>
      </c>
      <c r="B53" s="940" t="s">
        <v>545</v>
      </c>
      <c r="C53" s="944">
        <v>352702</v>
      </c>
      <c r="D53" s="936">
        <v>0</v>
      </c>
      <c r="E53" s="365"/>
      <c r="F53" s="365"/>
    </row>
    <row r="54" spans="1:6" ht="12.75" customHeight="1">
      <c r="A54" s="943" t="s">
        <v>206</v>
      </c>
      <c r="B54" s="940" t="s">
        <v>545</v>
      </c>
      <c r="C54" s="944">
        <v>17000</v>
      </c>
      <c r="D54" s="936">
        <v>0</v>
      </c>
      <c r="E54" s="365"/>
      <c r="F54" s="365"/>
    </row>
    <row r="55" spans="1:6" ht="12.75" customHeight="1">
      <c r="A55" s="943" t="s">
        <v>207</v>
      </c>
      <c r="B55" s="940" t="s">
        <v>545</v>
      </c>
      <c r="C55" s="944">
        <v>145000</v>
      </c>
      <c r="D55" s="936">
        <v>25000</v>
      </c>
      <c r="E55" s="365"/>
      <c r="F55" s="365"/>
    </row>
    <row r="56" spans="1:6" ht="12.75" customHeight="1">
      <c r="A56" s="943" t="s">
        <v>208</v>
      </c>
      <c r="B56" s="940" t="s">
        <v>545</v>
      </c>
      <c r="C56" s="944">
        <v>33000</v>
      </c>
      <c r="D56" s="936">
        <v>0</v>
      </c>
      <c r="E56" s="365"/>
      <c r="F56" s="365"/>
    </row>
    <row r="57" spans="1:6" ht="12.75" customHeight="1">
      <c r="A57" s="943" t="s">
        <v>209</v>
      </c>
      <c r="B57" s="940" t="s">
        <v>545</v>
      </c>
      <c r="C57" s="944">
        <v>36495</v>
      </c>
      <c r="D57" s="936">
        <v>0</v>
      </c>
      <c r="E57" s="365"/>
      <c r="F57" s="365"/>
    </row>
    <row r="58" spans="1:6" ht="12.75" customHeight="1">
      <c r="A58" s="943" t="s">
        <v>210</v>
      </c>
      <c r="B58" s="940" t="s">
        <v>545</v>
      </c>
      <c r="C58" s="944">
        <v>29700</v>
      </c>
      <c r="D58" s="936">
        <v>29700</v>
      </c>
      <c r="E58" s="365"/>
      <c r="F58" s="365"/>
    </row>
    <row r="59" spans="1:6" ht="12.75" customHeight="1">
      <c r="A59" s="943" t="s">
        <v>211</v>
      </c>
      <c r="B59" s="940" t="s">
        <v>545</v>
      </c>
      <c r="C59" s="944">
        <v>200000</v>
      </c>
      <c r="D59" s="936">
        <v>0</v>
      </c>
      <c r="E59" s="365"/>
      <c r="F59" s="365"/>
    </row>
    <row r="60" spans="1:6" ht="12.75" customHeight="1">
      <c r="A60" s="943" t="s">
        <v>212</v>
      </c>
      <c r="B60" s="940" t="s">
        <v>545</v>
      </c>
      <c r="C60" s="944">
        <v>26412</v>
      </c>
      <c r="D60" s="936">
        <v>0</v>
      </c>
      <c r="E60" s="365"/>
      <c r="F60" s="365"/>
    </row>
    <row r="61" spans="1:6" ht="12.75" customHeight="1">
      <c r="A61" s="943" t="s">
        <v>213</v>
      </c>
      <c r="B61" s="940" t="s">
        <v>545</v>
      </c>
      <c r="C61" s="944">
        <v>148947</v>
      </c>
      <c r="D61" s="936">
        <v>0</v>
      </c>
      <c r="E61" s="365"/>
      <c r="F61" s="365"/>
    </row>
    <row r="62" spans="1:6" ht="12.75" customHeight="1">
      <c r="A62" s="943" t="s">
        <v>214</v>
      </c>
      <c r="B62" s="940" t="s">
        <v>545</v>
      </c>
      <c r="C62" s="944">
        <v>228193</v>
      </c>
      <c r="D62" s="936">
        <v>0</v>
      </c>
      <c r="E62" s="365"/>
      <c r="F62" s="365"/>
    </row>
    <row r="63" spans="1:6" ht="12.75" customHeight="1">
      <c r="A63" s="943" t="s">
        <v>215</v>
      </c>
      <c r="B63" s="940" t="s">
        <v>545</v>
      </c>
      <c r="C63" s="944">
        <v>150000</v>
      </c>
      <c r="D63" s="936">
        <v>0</v>
      </c>
      <c r="E63" s="365"/>
      <c r="F63" s="365"/>
    </row>
    <row r="64" spans="1:6" ht="12.75" customHeight="1">
      <c r="A64" s="943" t="s">
        <v>216</v>
      </c>
      <c r="B64" s="940" t="s">
        <v>545</v>
      </c>
      <c r="C64" s="944">
        <v>100000</v>
      </c>
      <c r="D64" s="936">
        <v>100000</v>
      </c>
      <c r="E64" s="365"/>
      <c r="F64" s="365"/>
    </row>
    <row r="65" spans="1:6" ht="12.75" customHeight="1">
      <c r="A65" s="943" t="s">
        <v>217</v>
      </c>
      <c r="B65" s="940" t="s">
        <v>545</v>
      </c>
      <c r="C65" s="944">
        <v>3200</v>
      </c>
      <c r="D65" s="936">
        <v>0</v>
      </c>
      <c r="E65" s="365"/>
      <c r="F65" s="365"/>
    </row>
    <row r="66" spans="1:6" ht="12.75" customHeight="1">
      <c r="A66" s="943" t="s">
        <v>218</v>
      </c>
      <c r="B66" s="940" t="s">
        <v>545</v>
      </c>
      <c r="C66" s="945">
        <v>370000</v>
      </c>
      <c r="D66" s="936">
        <v>0</v>
      </c>
      <c r="E66" s="365"/>
      <c r="F66" s="365"/>
    </row>
    <row r="67" spans="1:6" ht="12.75" customHeight="1">
      <c r="A67" s="927" t="s">
        <v>219</v>
      </c>
      <c r="B67" s="940" t="s">
        <v>545</v>
      </c>
      <c r="C67" s="945">
        <v>80048</v>
      </c>
      <c r="D67" s="936">
        <v>0</v>
      </c>
      <c r="E67" s="365"/>
      <c r="F67" s="365"/>
    </row>
    <row r="68" spans="1:6" ht="12.75" customHeight="1">
      <c r="A68" s="927" t="s">
        <v>220</v>
      </c>
      <c r="B68" s="940" t="s">
        <v>545</v>
      </c>
      <c r="C68" s="945">
        <v>42000</v>
      </c>
      <c r="D68" s="936">
        <v>0</v>
      </c>
      <c r="E68" s="365"/>
      <c r="F68" s="365"/>
    </row>
    <row r="69" spans="1:6" ht="12.75" customHeight="1">
      <c r="A69" s="943" t="s">
        <v>221</v>
      </c>
      <c r="B69" s="940" t="s">
        <v>545</v>
      </c>
      <c r="C69" s="945">
        <v>4000000</v>
      </c>
      <c r="D69" s="936">
        <v>0</v>
      </c>
      <c r="E69" s="365"/>
      <c r="F69" s="365"/>
    </row>
    <row r="70" spans="1:6" ht="12.75" customHeight="1">
      <c r="A70" s="943" t="s">
        <v>222</v>
      </c>
      <c r="B70" s="940" t="s">
        <v>545</v>
      </c>
      <c r="C70" s="944">
        <v>150000</v>
      </c>
      <c r="D70" s="936">
        <v>80000</v>
      </c>
      <c r="E70" s="365"/>
      <c r="F70" s="365"/>
    </row>
    <row r="71" spans="1:6" ht="12.75" customHeight="1">
      <c r="A71" s="943" t="s">
        <v>223</v>
      </c>
      <c r="B71" s="940" t="s">
        <v>545</v>
      </c>
      <c r="C71" s="944">
        <v>250000</v>
      </c>
      <c r="D71" s="936">
        <v>0</v>
      </c>
      <c r="E71" s="365"/>
      <c r="F71" s="365"/>
    </row>
    <row r="72" spans="1:6" ht="12.75" customHeight="1">
      <c r="A72" s="943" t="s">
        <v>224</v>
      </c>
      <c r="B72" s="940" t="s">
        <v>545</v>
      </c>
      <c r="C72" s="944">
        <v>407000</v>
      </c>
      <c r="D72" s="936">
        <v>70000</v>
      </c>
      <c r="E72" s="365"/>
      <c r="F72" s="365"/>
    </row>
    <row r="73" spans="1:6" ht="12.75" customHeight="1">
      <c r="A73" s="943" t="s">
        <v>225</v>
      </c>
      <c r="B73" s="940" t="s">
        <v>545</v>
      </c>
      <c r="C73" s="944">
        <v>125000</v>
      </c>
      <c r="D73" s="936">
        <v>0</v>
      </c>
      <c r="E73" s="365"/>
      <c r="F73" s="365"/>
    </row>
    <row r="74" spans="1:6" ht="12.75" customHeight="1">
      <c r="A74" s="943" t="s">
        <v>226</v>
      </c>
      <c r="B74" s="940" t="s">
        <v>545</v>
      </c>
      <c r="C74" s="944">
        <v>517377</v>
      </c>
      <c r="D74" s="936">
        <v>225843</v>
      </c>
      <c r="E74" s="365"/>
      <c r="F74" s="365"/>
    </row>
    <row r="75" spans="1:6" ht="12.75" customHeight="1">
      <c r="A75" s="943" t="s">
        <v>227</v>
      </c>
      <c r="B75" s="940" t="s">
        <v>545</v>
      </c>
      <c r="C75" s="944">
        <v>148150</v>
      </c>
      <c r="D75" s="936">
        <v>0</v>
      </c>
      <c r="E75" s="365"/>
      <c r="F75" s="365"/>
    </row>
    <row r="76" spans="1:6" ht="12.75" customHeight="1">
      <c r="A76" s="943" t="s">
        <v>228</v>
      </c>
      <c r="B76" s="940" t="s">
        <v>545</v>
      </c>
      <c r="C76" s="944">
        <v>116310</v>
      </c>
      <c r="D76" s="936">
        <v>0</v>
      </c>
      <c r="E76" s="365"/>
      <c r="F76" s="365"/>
    </row>
    <row r="77" spans="1:6" ht="12.75" customHeight="1">
      <c r="A77" s="943" t="s">
        <v>229</v>
      </c>
      <c r="B77" s="940" t="s">
        <v>545</v>
      </c>
      <c r="C77" s="944">
        <v>177759</v>
      </c>
      <c r="D77" s="936">
        <v>0</v>
      </c>
      <c r="E77" s="365"/>
      <c r="F77" s="365"/>
    </row>
    <row r="78" spans="1:6" ht="12.75" customHeight="1">
      <c r="A78" s="943" t="s">
        <v>230</v>
      </c>
      <c r="B78" s="940" t="s">
        <v>545</v>
      </c>
      <c r="C78" s="945">
        <v>50000</v>
      </c>
      <c r="D78" s="936">
        <v>25000</v>
      </c>
      <c r="E78" s="365"/>
      <c r="F78" s="365"/>
    </row>
    <row r="79" spans="1:6" ht="12.75" customHeight="1">
      <c r="A79" s="943" t="s">
        <v>231</v>
      </c>
      <c r="B79" s="940" t="s">
        <v>545</v>
      </c>
      <c r="C79" s="945">
        <v>7022</v>
      </c>
      <c r="D79" s="936">
        <v>0</v>
      </c>
      <c r="E79" s="365"/>
      <c r="F79" s="365"/>
    </row>
    <row r="80" spans="1:6" ht="12.75" customHeight="1">
      <c r="A80" s="943" t="s">
        <v>232</v>
      </c>
      <c r="B80" s="940" t="s">
        <v>545</v>
      </c>
      <c r="C80" s="945">
        <v>259004</v>
      </c>
      <c r="D80" s="936">
        <v>0</v>
      </c>
      <c r="E80" s="365"/>
      <c r="F80" s="365"/>
    </row>
    <row r="81" spans="1:6" ht="12.75" customHeight="1">
      <c r="A81" s="927" t="s">
        <v>233</v>
      </c>
      <c r="B81" s="940" t="s">
        <v>545</v>
      </c>
      <c r="C81" s="945">
        <v>161442</v>
      </c>
      <c r="D81" s="936">
        <v>0</v>
      </c>
      <c r="E81" s="365"/>
      <c r="F81" s="365"/>
    </row>
    <row r="82" spans="1:6" ht="12.75" customHeight="1">
      <c r="A82" s="927" t="s">
        <v>234</v>
      </c>
      <c r="B82" s="940" t="s">
        <v>545</v>
      </c>
      <c r="C82" s="945">
        <v>193000</v>
      </c>
      <c r="D82" s="936">
        <v>0</v>
      </c>
      <c r="E82" s="365"/>
      <c r="F82" s="365"/>
    </row>
    <row r="83" spans="1:6" ht="12.75" customHeight="1">
      <c r="A83" s="927" t="s">
        <v>235</v>
      </c>
      <c r="B83" s="940" t="s">
        <v>545</v>
      </c>
      <c r="C83" s="945">
        <v>70000</v>
      </c>
      <c r="D83" s="936">
        <v>0</v>
      </c>
      <c r="E83" s="365"/>
      <c r="F83" s="365"/>
    </row>
    <row r="84" spans="1:6" ht="12.75" customHeight="1">
      <c r="A84" s="927" t="s">
        <v>236</v>
      </c>
      <c r="B84" s="940" t="s">
        <v>545</v>
      </c>
      <c r="C84" s="945">
        <v>4600</v>
      </c>
      <c r="D84" s="936">
        <v>0</v>
      </c>
      <c r="E84" s="365"/>
      <c r="F84" s="365"/>
    </row>
    <row r="85" spans="1:6" ht="12.75" customHeight="1">
      <c r="A85" s="927" t="s">
        <v>237</v>
      </c>
      <c r="B85" s="940" t="s">
        <v>545</v>
      </c>
      <c r="C85" s="945">
        <v>425000</v>
      </c>
      <c r="D85" s="936">
        <v>0</v>
      </c>
      <c r="E85" s="365"/>
      <c r="F85" s="365"/>
    </row>
    <row r="86" spans="1:6" ht="12.75" customHeight="1">
      <c r="A86" s="927" t="s">
        <v>238</v>
      </c>
      <c r="B86" s="940" t="s">
        <v>545</v>
      </c>
      <c r="C86" s="945">
        <v>154217</v>
      </c>
      <c r="D86" s="936">
        <v>50000</v>
      </c>
      <c r="E86" s="365"/>
      <c r="F86" s="365"/>
    </row>
    <row r="87" spans="1:6" ht="12.75" customHeight="1">
      <c r="A87" s="927" t="s">
        <v>239</v>
      </c>
      <c r="B87" s="940" t="s">
        <v>545</v>
      </c>
      <c r="C87" s="945">
        <v>40000</v>
      </c>
      <c r="D87" s="936">
        <v>0</v>
      </c>
      <c r="E87" s="365"/>
      <c r="F87" s="365"/>
    </row>
    <row r="88" spans="1:6" ht="12.75" customHeight="1">
      <c r="A88" s="927" t="s">
        <v>240</v>
      </c>
      <c r="B88" s="940" t="s">
        <v>545</v>
      </c>
      <c r="C88" s="945">
        <v>106000</v>
      </c>
      <c r="D88" s="936">
        <v>106000</v>
      </c>
      <c r="E88" s="365"/>
      <c r="F88" s="365"/>
    </row>
    <row r="89" spans="1:6" ht="12.75" customHeight="1">
      <c r="A89" s="927" t="s">
        <v>241</v>
      </c>
      <c r="B89" s="940" t="s">
        <v>545</v>
      </c>
      <c r="C89" s="945">
        <v>55000</v>
      </c>
      <c r="D89" s="936">
        <v>55000</v>
      </c>
      <c r="E89" s="365"/>
      <c r="F89" s="365"/>
    </row>
    <row r="90" spans="1:6" ht="12.75" customHeight="1">
      <c r="A90" s="927" t="s">
        <v>242</v>
      </c>
      <c r="B90" s="940" t="s">
        <v>545</v>
      </c>
      <c r="C90" s="945">
        <v>38780</v>
      </c>
      <c r="D90" s="936">
        <v>0</v>
      </c>
      <c r="E90" s="365"/>
      <c r="F90" s="365"/>
    </row>
    <row r="91" spans="1:6" ht="12.75" customHeight="1">
      <c r="A91" s="943" t="s">
        <v>243</v>
      </c>
      <c r="B91" s="946">
        <v>40879132</v>
      </c>
      <c r="C91" s="947">
        <v>30885948</v>
      </c>
      <c r="D91" s="948">
        <v>3869453</v>
      </c>
      <c r="E91" s="365"/>
      <c r="F91" s="365"/>
    </row>
    <row r="92" spans="1:6" ht="12.75" customHeight="1">
      <c r="A92" s="943" t="s">
        <v>244</v>
      </c>
      <c r="B92" s="940" t="s">
        <v>545</v>
      </c>
      <c r="C92" s="944">
        <v>182410</v>
      </c>
      <c r="D92" s="936">
        <v>0</v>
      </c>
      <c r="E92" s="365"/>
      <c r="F92" s="365"/>
    </row>
    <row r="93" spans="1:6" ht="12.75" customHeight="1">
      <c r="A93" s="943" t="s">
        <v>245</v>
      </c>
      <c r="B93" s="940" t="s">
        <v>545</v>
      </c>
      <c r="C93" s="944">
        <v>221700</v>
      </c>
      <c r="D93" s="936">
        <v>0</v>
      </c>
      <c r="E93" s="365"/>
      <c r="F93" s="365"/>
    </row>
    <row r="94" spans="1:6" ht="12.75" customHeight="1">
      <c r="A94" s="943" t="s">
        <v>246</v>
      </c>
      <c r="B94" s="940" t="s">
        <v>545</v>
      </c>
      <c r="C94" s="944">
        <v>85000</v>
      </c>
      <c r="D94" s="936">
        <v>15000</v>
      </c>
      <c r="E94" s="365"/>
      <c r="F94" s="365"/>
    </row>
    <row r="95" spans="1:6" ht="12.75" customHeight="1">
      <c r="A95" s="943" t="s">
        <v>247</v>
      </c>
      <c r="B95" s="940" t="s">
        <v>545</v>
      </c>
      <c r="C95" s="944">
        <v>18000</v>
      </c>
      <c r="D95" s="936">
        <v>0</v>
      </c>
      <c r="E95" s="365"/>
      <c r="F95" s="365"/>
    </row>
    <row r="96" spans="1:6" ht="12.75" customHeight="1">
      <c r="A96" s="943" t="s">
        <v>248</v>
      </c>
      <c r="B96" s="940" t="s">
        <v>545</v>
      </c>
      <c r="C96" s="944">
        <v>54900</v>
      </c>
      <c r="D96" s="936">
        <v>0</v>
      </c>
      <c r="E96" s="365"/>
      <c r="F96" s="365"/>
    </row>
    <row r="97" spans="1:6" ht="12.75" customHeight="1">
      <c r="A97" s="943" t="s">
        <v>249</v>
      </c>
      <c r="B97" s="940" t="s">
        <v>545</v>
      </c>
      <c r="C97" s="944">
        <v>41160</v>
      </c>
      <c r="D97" s="936">
        <v>0</v>
      </c>
      <c r="E97" s="365"/>
      <c r="F97" s="365"/>
    </row>
    <row r="98" spans="1:6" ht="12.75" customHeight="1">
      <c r="A98" s="943" t="s">
        <v>183</v>
      </c>
      <c r="B98" s="940" t="s">
        <v>545</v>
      </c>
      <c r="C98" s="944">
        <v>100000</v>
      </c>
      <c r="D98" s="936">
        <v>30000</v>
      </c>
      <c r="E98" s="365"/>
      <c r="F98" s="365"/>
    </row>
    <row r="99" spans="1:6" ht="12.75" customHeight="1">
      <c r="A99" s="943" t="s">
        <v>250</v>
      </c>
      <c r="B99" s="940" t="s">
        <v>545</v>
      </c>
      <c r="C99" s="944">
        <v>59000</v>
      </c>
      <c r="D99" s="936">
        <v>0</v>
      </c>
      <c r="E99" s="365"/>
      <c r="F99" s="365"/>
    </row>
    <row r="100" spans="1:6" ht="12.75" customHeight="1">
      <c r="A100" s="943" t="s">
        <v>251</v>
      </c>
      <c r="B100" s="940" t="s">
        <v>545</v>
      </c>
      <c r="C100" s="944">
        <v>10700</v>
      </c>
      <c r="D100" s="936">
        <v>0</v>
      </c>
      <c r="E100" s="365"/>
      <c r="F100" s="365"/>
    </row>
    <row r="101" spans="1:6" ht="12.75" customHeight="1">
      <c r="A101" s="943" t="s">
        <v>186</v>
      </c>
      <c r="B101" s="940" t="s">
        <v>545</v>
      </c>
      <c r="C101" s="944">
        <v>600000</v>
      </c>
      <c r="D101" s="936">
        <v>0</v>
      </c>
      <c r="E101" s="365"/>
      <c r="F101" s="365"/>
    </row>
    <row r="102" spans="1:6" ht="12.75" customHeight="1">
      <c r="A102" s="943" t="s">
        <v>252</v>
      </c>
      <c r="B102" s="940" t="s">
        <v>545</v>
      </c>
      <c r="C102" s="944">
        <v>250000</v>
      </c>
      <c r="D102" s="936">
        <v>0</v>
      </c>
      <c r="E102" s="365"/>
      <c r="F102" s="365"/>
    </row>
    <row r="103" spans="1:6" ht="12.75" customHeight="1">
      <c r="A103" s="943" t="s">
        <v>253</v>
      </c>
      <c r="B103" s="940" t="s">
        <v>545</v>
      </c>
      <c r="C103" s="944">
        <v>80000</v>
      </c>
      <c r="D103" s="936">
        <v>0</v>
      </c>
      <c r="E103" s="365"/>
      <c r="F103" s="365"/>
    </row>
    <row r="104" spans="1:6" ht="12.75" customHeight="1">
      <c r="A104" s="943" t="s">
        <v>254</v>
      </c>
      <c r="B104" s="940" t="s">
        <v>545</v>
      </c>
      <c r="C104" s="944">
        <v>200000</v>
      </c>
      <c r="D104" s="936">
        <v>0</v>
      </c>
      <c r="E104" s="365"/>
      <c r="F104" s="365"/>
    </row>
    <row r="105" spans="1:6" ht="12.75" customHeight="1">
      <c r="A105" s="943" t="s">
        <v>187</v>
      </c>
      <c r="B105" s="940" t="s">
        <v>545</v>
      </c>
      <c r="C105" s="944">
        <v>345062</v>
      </c>
      <c r="D105" s="936">
        <v>0</v>
      </c>
      <c r="E105" s="365"/>
      <c r="F105" s="365"/>
    </row>
    <row r="106" spans="1:6" ht="12.75" customHeight="1">
      <c r="A106" s="943" t="s">
        <v>255</v>
      </c>
      <c r="B106" s="940" t="s">
        <v>545</v>
      </c>
      <c r="C106" s="944">
        <v>75000</v>
      </c>
      <c r="D106" s="936">
        <v>0</v>
      </c>
      <c r="E106" s="365"/>
      <c r="F106" s="365"/>
    </row>
    <row r="107" spans="1:6" ht="12.75" customHeight="1">
      <c r="A107" s="943" t="s">
        <v>256</v>
      </c>
      <c r="B107" s="940" t="s">
        <v>545</v>
      </c>
      <c r="C107" s="944">
        <v>20000</v>
      </c>
      <c r="D107" s="936">
        <v>20000</v>
      </c>
      <c r="E107" s="365"/>
      <c r="F107" s="365"/>
    </row>
    <row r="108" spans="1:6" ht="12.75" customHeight="1">
      <c r="A108" s="943" t="s">
        <v>257</v>
      </c>
      <c r="B108" s="940" t="s">
        <v>545</v>
      </c>
      <c r="C108" s="944">
        <v>7000</v>
      </c>
      <c r="D108" s="936">
        <v>7000</v>
      </c>
      <c r="E108" s="365"/>
      <c r="F108" s="365"/>
    </row>
    <row r="109" spans="1:6" ht="12.75" customHeight="1">
      <c r="A109" s="943" t="s">
        <v>258</v>
      </c>
      <c r="B109" s="940" t="s">
        <v>545</v>
      </c>
      <c r="C109" s="944">
        <v>15000</v>
      </c>
      <c r="D109" s="936">
        <v>0</v>
      </c>
      <c r="E109" s="365"/>
      <c r="F109" s="365"/>
    </row>
    <row r="110" spans="1:6" ht="12.75" customHeight="1">
      <c r="A110" s="943" t="s">
        <v>259</v>
      </c>
      <c r="B110" s="940" t="s">
        <v>545</v>
      </c>
      <c r="C110" s="944">
        <v>25000</v>
      </c>
      <c r="D110" s="936">
        <v>0</v>
      </c>
      <c r="E110" s="365"/>
      <c r="F110" s="365"/>
    </row>
    <row r="111" spans="1:6" ht="12.75" customHeight="1">
      <c r="A111" s="943" t="s">
        <v>260</v>
      </c>
      <c r="B111" s="940" t="s">
        <v>545</v>
      </c>
      <c r="C111" s="944">
        <v>50000</v>
      </c>
      <c r="D111" s="936">
        <v>0</v>
      </c>
      <c r="E111" s="365"/>
      <c r="F111" s="365"/>
    </row>
    <row r="112" spans="1:6" ht="12.75" customHeight="1">
      <c r="A112" s="943" t="s">
        <v>261</v>
      </c>
      <c r="B112" s="940" t="s">
        <v>545</v>
      </c>
      <c r="C112" s="944">
        <v>34000</v>
      </c>
      <c r="D112" s="936">
        <v>0</v>
      </c>
      <c r="E112" s="365"/>
      <c r="F112" s="365"/>
    </row>
    <row r="113" spans="1:6" ht="12.75" customHeight="1">
      <c r="A113" s="943" t="s">
        <v>262</v>
      </c>
      <c r="B113" s="940" t="s">
        <v>545</v>
      </c>
      <c r="C113" s="944">
        <v>1430000</v>
      </c>
      <c r="D113" s="936">
        <v>0</v>
      </c>
      <c r="E113" s="365"/>
      <c r="F113" s="365"/>
    </row>
    <row r="114" spans="1:6" ht="12.75" customHeight="1">
      <c r="A114" s="943" t="s">
        <v>263</v>
      </c>
      <c r="B114" s="940" t="s">
        <v>545</v>
      </c>
      <c r="C114" s="944">
        <v>1958255</v>
      </c>
      <c r="D114" s="936">
        <v>0</v>
      </c>
      <c r="E114" s="365"/>
      <c r="F114" s="365"/>
    </row>
    <row r="115" spans="1:6" ht="12.75" customHeight="1">
      <c r="A115" s="943" t="s">
        <v>264</v>
      </c>
      <c r="B115" s="940" t="s">
        <v>545</v>
      </c>
      <c r="C115" s="944">
        <v>2000000</v>
      </c>
      <c r="D115" s="936">
        <v>0</v>
      </c>
      <c r="E115" s="365"/>
      <c r="F115" s="365"/>
    </row>
    <row r="116" spans="1:6" ht="12.75" customHeight="1">
      <c r="A116" s="943" t="s">
        <v>265</v>
      </c>
      <c r="B116" s="940" t="s">
        <v>545</v>
      </c>
      <c r="C116" s="944">
        <v>360374</v>
      </c>
      <c r="D116" s="936">
        <v>360374</v>
      </c>
      <c r="E116" s="365"/>
      <c r="F116" s="365"/>
    </row>
    <row r="117" spans="1:6" ht="12.75" customHeight="1">
      <c r="A117" s="943" t="s">
        <v>266</v>
      </c>
      <c r="B117" s="940" t="s">
        <v>545</v>
      </c>
      <c r="C117" s="944">
        <v>91500</v>
      </c>
      <c r="D117" s="936">
        <v>20000</v>
      </c>
      <c r="E117" s="365"/>
      <c r="F117" s="365"/>
    </row>
    <row r="118" spans="1:6" ht="12.75" customHeight="1">
      <c r="A118" s="943" t="s">
        <v>267</v>
      </c>
      <c r="B118" s="940" t="s">
        <v>545</v>
      </c>
      <c r="C118" s="944">
        <v>49004</v>
      </c>
      <c r="D118" s="936">
        <v>0</v>
      </c>
      <c r="E118" s="365"/>
      <c r="F118" s="365"/>
    </row>
    <row r="119" spans="1:6" ht="12.75" customHeight="1">
      <c r="A119" s="943" t="s">
        <v>268</v>
      </c>
      <c r="B119" s="940" t="s">
        <v>545</v>
      </c>
      <c r="C119" s="944">
        <v>60000</v>
      </c>
      <c r="D119" s="936">
        <v>0</v>
      </c>
      <c r="E119" s="365"/>
      <c r="F119" s="365"/>
    </row>
    <row r="120" spans="1:6" ht="12.75" customHeight="1">
      <c r="A120" s="943" t="s">
        <v>269</v>
      </c>
      <c r="B120" s="940" t="s">
        <v>545</v>
      </c>
      <c r="C120" s="944">
        <v>250000</v>
      </c>
      <c r="D120" s="936">
        <v>0</v>
      </c>
      <c r="E120" s="365"/>
      <c r="F120" s="365"/>
    </row>
    <row r="121" spans="1:6" ht="12.75" customHeight="1">
      <c r="A121" s="943" t="s">
        <v>270</v>
      </c>
      <c r="B121" s="940" t="s">
        <v>545</v>
      </c>
      <c r="C121" s="944">
        <v>70000</v>
      </c>
      <c r="D121" s="936">
        <v>0</v>
      </c>
      <c r="E121" s="365"/>
      <c r="F121" s="365"/>
    </row>
    <row r="122" spans="1:6" ht="12.75" customHeight="1">
      <c r="A122" s="943" t="s">
        <v>196</v>
      </c>
      <c r="B122" s="940" t="s">
        <v>545</v>
      </c>
      <c r="C122" s="944">
        <v>49897</v>
      </c>
      <c r="D122" s="936">
        <v>0</v>
      </c>
      <c r="E122" s="365"/>
      <c r="F122" s="365"/>
    </row>
    <row r="123" spans="1:6" ht="12.75" customHeight="1">
      <c r="A123" s="943" t="s">
        <v>271</v>
      </c>
      <c r="B123" s="940" t="s">
        <v>545</v>
      </c>
      <c r="C123" s="944">
        <v>10000</v>
      </c>
      <c r="D123" s="936">
        <v>0</v>
      </c>
      <c r="E123" s="365"/>
      <c r="F123" s="365"/>
    </row>
    <row r="124" spans="1:6" ht="12.75" customHeight="1">
      <c r="A124" s="943" t="s">
        <v>272</v>
      </c>
      <c r="B124" s="940" t="s">
        <v>545</v>
      </c>
      <c r="C124" s="944">
        <v>140000</v>
      </c>
      <c r="D124" s="936">
        <v>0</v>
      </c>
      <c r="E124" s="365"/>
      <c r="F124" s="365"/>
    </row>
    <row r="125" spans="1:6" ht="12.75" customHeight="1">
      <c r="A125" s="943" t="s">
        <v>273</v>
      </c>
      <c r="B125" s="940" t="s">
        <v>545</v>
      </c>
      <c r="C125" s="944">
        <v>35000</v>
      </c>
      <c r="D125" s="936">
        <v>0</v>
      </c>
      <c r="E125" s="365"/>
      <c r="F125" s="365"/>
    </row>
    <row r="126" spans="1:6" ht="12.75" customHeight="1">
      <c r="A126" s="943" t="s">
        <v>200</v>
      </c>
      <c r="B126" s="940" t="s">
        <v>545</v>
      </c>
      <c r="C126" s="944">
        <v>3436137</v>
      </c>
      <c r="D126" s="936">
        <v>0</v>
      </c>
      <c r="E126" s="365"/>
      <c r="F126" s="365"/>
    </row>
    <row r="127" spans="1:6" ht="12.75" customHeight="1">
      <c r="A127" s="943" t="s">
        <v>274</v>
      </c>
      <c r="B127" s="940" t="s">
        <v>545</v>
      </c>
      <c r="C127" s="944">
        <v>1332300</v>
      </c>
      <c r="D127" s="936">
        <v>520000</v>
      </c>
      <c r="E127" s="365"/>
      <c r="F127" s="365"/>
    </row>
    <row r="128" spans="1:6" ht="12.75" customHeight="1">
      <c r="A128" s="943" t="s">
        <v>275</v>
      </c>
      <c r="B128" s="940" t="s">
        <v>545</v>
      </c>
      <c r="C128" s="944">
        <v>40000</v>
      </c>
      <c r="D128" s="936">
        <v>0</v>
      </c>
      <c r="E128" s="365"/>
      <c r="F128" s="365"/>
    </row>
    <row r="129" spans="1:6" ht="12.75" customHeight="1">
      <c r="A129" s="943" t="s">
        <v>276</v>
      </c>
      <c r="B129" s="940" t="s">
        <v>545</v>
      </c>
      <c r="C129" s="944">
        <v>223507</v>
      </c>
      <c r="D129" s="936">
        <v>125772</v>
      </c>
      <c r="E129" s="365"/>
      <c r="F129" s="365"/>
    </row>
    <row r="130" spans="1:6" ht="12.75" customHeight="1">
      <c r="A130" s="943" t="s">
        <v>277</v>
      </c>
      <c r="B130" s="940" t="s">
        <v>545</v>
      </c>
      <c r="C130" s="944">
        <v>60000</v>
      </c>
      <c r="D130" s="936">
        <v>0</v>
      </c>
      <c r="E130" s="365"/>
      <c r="F130" s="365"/>
    </row>
    <row r="131" spans="1:6" ht="12.75" customHeight="1">
      <c r="A131" s="943" t="s">
        <v>278</v>
      </c>
      <c r="B131" s="940" t="s">
        <v>545</v>
      </c>
      <c r="C131" s="944">
        <v>80000</v>
      </c>
      <c r="D131" s="936">
        <v>0</v>
      </c>
      <c r="E131" s="365"/>
      <c r="F131" s="365"/>
    </row>
    <row r="132" spans="1:6" ht="12.75" customHeight="1">
      <c r="A132" s="943" t="s">
        <v>279</v>
      </c>
      <c r="B132" s="940" t="s">
        <v>545</v>
      </c>
      <c r="C132" s="944">
        <v>100000</v>
      </c>
      <c r="D132" s="936">
        <v>0</v>
      </c>
      <c r="E132" s="365"/>
      <c r="F132" s="365"/>
    </row>
    <row r="133" spans="1:6" ht="12.75" customHeight="1">
      <c r="A133" s="943" t="s">
        <v>280</v>
      </c>
      <c r="B133" s="940" t="s">
        <v>545</v>
      </c>
      <c r="C133" s="944">
        <v>377809</v>
      </c>
      <c r="D133" s="936">
        <v>0</v>
      </c>
      <c r="E133" s="365"/>
      <c r="F133" s="365"/>
    </row>
    <row r="134" spans="1:6" ht="12.75" customHeight="1">
      <c r="A134" s="943" t="s">
        <v>281</v>
      </c>
      <c r="B134" s="940"/>
      <c r="C134" s="944">
        <v>348022</v>
      </c>
      <c r="D134" s="936">
        <v>348022</v>
      </c>
      <c r="E134" s="365"/>
      <c r="F134" s="365"/>
    </row>
    <row r="135" spans="1:6" ht="12.75" customHeight="1">
      <c r="A135" s="943" t="s">
        <v>282</v>
      </c>
      <c r="B135" s="940" t="s">
        <v>545</v>
      </c>
      <c r="C135" s="944">
        <v>500000</v>
      </c>
      <c r="D135" s="936">
        <v>300000</v>
      </c>
      <c r="E135" s="365"/>
      <c r="F135" s="365"/>
    </row>
    <row r="136" spans="1:6" ht="12.75" customHeight="1">
      <c r="A136" s="943" t="s">
        <v>206</v>
      </c>
      <c r="B136" s="940" t="s">
        <v>545</v>
      </c>
      <c r="C136" s="944">
        <v>9850</v>
      </c>
      <c r="D136" s="936">
        <v>9850</v>
      </c>
      <c r="E136" s="365"/>
      <c r="F136" s="365"/>
    </row>
    <row r="137" spans="1:6" ht="12.75" customHeight="1">
      <c r="A137" s="943" t="s">
        <v>283</v>
      </c>
      <c r="B137" s="940" t="s">
        <v>545</v>
      </c>
      <c r="C137" s="944">
        <v>376230</v>
      </c>
      <c r="D137" s="936">
        <v>0</v>
      </c>
      <c r="E137" s="365"/>
      <c r="F137" s="365"/>
    </row>
    <row r="138" spans="1:6" ht="12.75" customHeight="1">
      <c r="A138" s="943" t="s">
        <v>284</v>
      </c>
      <c r="B138" s="940" t="s">
        <v>545</v>
      </c>
      <c r="C138" s="944">
        <v>15000</v>
      </c>
      <c r="D138" s="936">
        <v>0</v>
      </c>
      <c r="E138" s="365"/>
      <c r="F138" s="365"/>
    </row>
    <row r="139" spans="1:6" ht="12.75" customHeight="1">
      <c r="A139" s="943" t="s">
        <v>285</v>
      </c>
      <c r="B139" s="940" t="s">
        <v>545</v>
      </c>
      <c r="C139" s="944">
        <v>4045493</v>
      </c>
      <c r="D139" s="936">
        <v>554537</v>
      </c>
      <c r="E139" s="365"/>
      <c r="F139" s="365"/>
    </row>
    <row r="140" spans="1:6" ht="12.75" customHeight="1">
      <c r="A140" s="943" t="s">
        <v>211</v>
      </c>
      <c r="B140" s="940" t="s">
        <v>545</v>
      </c>
      <c r="C140" s="944">
        <v>384000</v>
      </c>
      <c r="D140" s="936">
        <v>0</v>
      </c>
      <c r="E140" s="365"/>
      <c r="F140" s="365"/>
    </row>
    <row r="141" spans="1:6" ht="12.75" customHeight="1">
      <c r="A141" s="943" t="s">
        <v>286</v>
      </c>
      <c r="B141" s="940" t="s">
        <v>545</v>
      </c>
      <c r="C141" s="944">
        <v>39999</v>
      </c>
      <c r="D141" s="936">
        <v>0</v>
      </c>
      <c r="E141" s="365"/>
      <c r="F141" s="365"/>
    </row>
    <row r="142" spans="1:6" ht="12.75" customHeight="1">
      <c r="A142" s="943" t="s">
        <v>287</v>
      </c>
      <c r="B142" s="940" t="s">
        <v>545</v>
      </c>
      <c r="C142" s="944">
        <v>138759</v>
      </c>
      <c r="D142" s="936">
        <v>98759</v>
      </c>
      <c r="E142" s="365"/>
      <c r="F142" s="365"/>
    </row>
    <row r="143" spans="1:6" ht="12.75" customHeight="1">
      <c r="A143" s="943" t="s">
        <v>288</v>
      </c>
      <c r="B143" s="940" t="s">
        <v>545</v>
      </c>
      <c r="C143" s="944">
        <v>15033</v>
      </c>
      <c r="D143" s="936">
        <v>0</v>
      </c>
      <c r="E143" s="365"/>
      <c r="F143" s="365"/>
    </row>
    <row r="144" spans="1:6" ht="12.75" customHeight="1">
      <c r="A144" s="943" t="s">
        <v>289</v>
      </c>
      <c r="B144" s="940" t="s">
        <v>545</v>
      </c>
      <c r="C144" s="944">
        <v>245511</v>
      </c>
      <c r="D144" s="936">
        <v>0</v>
      </c>
      <c r="E144" s="365"/>
      <c r="F144" s="365"/>
    </row>
    <row r="145" spans="1:6" ht="12.75" customHeight="1">
      <c r="A145" s="927" t="s">
        <v>290</v>
      </c>
      <c r="B145" s="940" t="s">
        <v>545</v>
      </c>
      <c r="C145" s="945">
        <v>400000</v>
      </c>
      <c r="D145" s="936">
        <v>100000</v>
      </c>
      <c r="E145" s="365"/>
      <c r="F145" s="365"/>
    </row>
    <row r="146" spans="1:6" ht="12.75" customHeight="1">
      <c r="A146" s="927" t="s">
        <v>291</v>
      </c>
      <c r="B146" s="940" t="s">
        <v>545</v>
      </c>
      <c r="C146" s="945">
        <v>18406</v>
      </c>
      <c r="D146" s="936">
        <v>18406</v>
      </c>
      <c r="E146" s="365"/>
      <c r="F146" s="365"/>
    </row>
    <row r="147" spans="1:6" ht="12.75" customHeight="1">
      <c r="A147" s="943" t="s">
        <v>292</v>
      </c>
      <c r="B147" s="940" t="s">
        <v>545</v>
      </c>
      <c r="C147" s="945">
        <v>85000</v>
      </c>
      <c r="D147" s="936">
        <v>0</v>
      </c>
      <c r="E147" s="365"/>
      <c r="F147" s="365"/>
    </row>
    <row r="148" spans="1:6" ht="12.75" customHeight="1">
      <c r="A148" s="943" t="s">
        <v>293</v>
      </c>
      <c r="B148" s="940" t="s">
        <v>545</v>
      </c>
      <c r="C148" s="945">
        <v>60000</v>
      </c>
      <c r="D148" s="936">
        <v>49000</v>
      </c>
      <c r="E148" s="365"/>
      <c r="F148" s="365"/>
    </row>
    <row r="149" spans="1:6" ht="12.75" customHeight="1">
      <c r="A149" s="943" t="s">
        <v>294</v>
      </c>
      <c r="B149" s="940" t="s">
        <v>545</v>
      </c>
      <c r="C149" s="945">
        <v>18614</v>
      </c>
      <c r="D149" s="936">
        <v>18614</v>
      </c>
      <c r="E149" s="365"/>
      <c r="F149" s="365"/>
    </row>
    <row r="150" spans="1:6" ht="12.75" customHeight="1">
      <c r="A150" s="943" t="s">
        <v>295</v>
      </c>
      <c r="B150" s="940" t="s">
        <v>545</v>
      </c>
      <c r="C150" s="945">
        <v>9800</v>
      </c>
      <c r="D150" s="936">
        <v>0</v>
      </c>
      <c r="E150" s="365"/>
      <c r="F150" s="365"/>
    </row>
    <row r="151" spans="1:6" ht="12.75" customHeight="1">
      <c r="A151" s="943" t="s">
        <v>296</v>
      </c>
      <c r="B151" s="940" t="s">
        <v>545</v>
      </c>
      <c r="C151" s="945">
        <v>300000</v>
      </c>
      <c r="D151" s="936">
        <v>0</v>
      </c>
      <c r="E151" s="365"/>
      <c r="F151" s="365"/>
    </row>
    <row r="152" spans="1:6" ht="12.75" customHeight="1">
      <c r="A152" s="943" t="s">
        <v>297</v>
      </c>
      <c r="B152" s="949" t="s">
        <v>545</v>
      </c>
      <c r="C152" s="950">
        <v>20000</v>
      </c>
      <c r="D152" s="936">
        <v>0</v>
      </c>
      <c r="E152" s="365"/>
      <c r="F152" s="365"/>
    </row>
    <row r="153" spans="1:6" ht="12.75" customHeight="1">
      <c r="A153" s="943" t="s">
        <v>298</v>
      </c>
      <c r="B153" s="940" t="s">
        <v>545</v>
      </c>
      <c r="C153" s="944">
        <v>130000</v>
      </c>
      <c r="D153" s="936">
        <v>0</v>
      </c>
      <c r="E153" s="365"/>
      <c r="F153" s="365"/>
    </row>
    <row r="154" spans="1:6" ht="12.75" customHeight="1">
      <c r="A154" s="943" t="s">
        <v>219</v>
      </c>
      <c r="B154" s="940" t="s">
        <v>545</v>
      </c>
      <c r="C154" s="944">
        <v>156570</v>
      </c>
      <c r="D154" s="936">
        <v>0</v>
      </c>
      <c r="E154" s="365"/>
      <c r="F154" s="365"/>
    </row>
    <row r="155" spans="1:6" ht="12.75" customHeight="1">
      <c r="A155" s="943" t="s">
        <v>299</v>
      </c>
      <c r="B155" s="940" t="s">
        <v>545</v>
      </c>
      <c r="C155" s="945">
        <v>36995</v>
      </c>
      <c r="D155" s="936">
        <v>0</v>
      </c>
      <c r="E155" s="365"/>
      <c r="F155" s="365"/>
    </row>
    <row r="156" spans="1:6" ht="12.75" customHeight="1">
      <c r="A156" s="943" t="s">
        <v>300</v>
      </c>
      <c r="B156" s="940" t="s">
        <v>545</v>
      </c>
      <c r="C156" s="945">
        <v>18871</v>
      </c>
      <c r="D156" s="936">
        <v>18871</v>
      </c>
      <c r="E156" s="365"/>
      <c r="F156" s="365"/>
    </row>
    <row r="157" spans="1:6" ht="12.75" customHeight="1">
      <c r="A157" s="943" t="s">
        <v>220</v>
      </c>
      <c r="B157" s="940" t="s">
        <v>545</v>
      </c>
      <c r="C157" s="945">
        <v>20000</v>
      </c>
      <c r="D157" s="936">
        <v>20000</v>
      </c>
      <c r="E157" s="365"/>
      <c r="F157" s="365"/>
    </row>
    <row r="158" spans="1:6" ht="12.75" customHeight="1">
      <c r="A158" s="943" t="s">
        <v>301</v>
      </c>
      <c r="B158" s="940" t="s">
        <v>545</v>
      </c>
      <c r="C158" s="945">
        <v>86858</v>
      </c>
      <c r="D158" s="936">
        <v>0</v>
      </c>
      <c r="E158" s="365"/>
      <c r="F158" s="365"/>
    </row>
    <row r="159" spans="1:6" ht="12.75" customHeight="1">
      <c r="A159" s="943" t="s">
        <v>302</v>
      </c>
      <c r="B159" s="940" t="s">
        <v>545</v>
      </c>
      <c r="C159" s="945">
        <v>261617</v>
      </c>
      <c r="D159" s="936">
        <v>0</v>
      </c>
      <c r="E159" s="365"/>
      <c r="F159" s="365"/>
    </row>
    <row r="160" spans="1:6" ht="12.75" customHeight="1">
      <c r="A160" s="943" t="s">
        <v>303</v>
      </c>
      <c r="B160" s="940" t="s">
        <v>545</v>
      </c>
      <c r="C160" s="945">
        <v>250000</v>
      </c>
      <c r="D160" s="936">
        <v>0</v>
      </c>
      <c r="E160" s="365"/>
      <c r="F160" s="365"/>
    </row>
    <row r="161" spans="1:6" ht="12.75" customHeight="1">
      <c r="A161" s="943" t="s">
        <v>304</v>
      </c>
      <c r="B161" s="940" t="s">
        <v>545</v>
      </c>
      <c r="C161" s="945">
        <v>14906</v>
      </c>
      <c r="D161" s="936">
        <v>14906</v>
      </c>
      <c r="E161" s="365"/>
      <c r="F161" s="365"/>
    </row>
    <row r="162" spans="1:6" ht="12.75" customHeight="1">
      <c r="A162" s="943" t="s">
        <v>305</v>
      </c>
      <c r="B162" s="940" t="s">
        <v>545</v>
      </c>
      <c r="C162" s="945">
        <v>20000</v>
      </c>
      <c r="D162" s="936">
        <v>20000</v>
      </c>
      <c r="E162" s="365"/>
      <c r="F162" s="365"/>
    </row>
    <row r="163" spans="1:6" ht="12.75" customHeight="1">
      <c r="A163" s="943" t="s">
        <v>306</v>
      </c>
      <c r="B163" s="940" t="s">
        <v>545</v>
      </c>
      <c r="C163" s="945">
        <v>79352</v>
      </c>
      <c r="D163" s="936">
        <v>19352</v>
      </c>
      <c r="E163" s="365"/>
      <c r="F163" s="365"/>
    </row>
    <row r="164" spans="1:6" ht="12.75" customHeight="1">
      <c r="A164" s="927" t="s">
        <v>223</v>
      </c>
      <c r="B164" s="940" t="s">
        <v>545</v>
      </c>
      <c r="C164" s="945">
        <v>116000</v>
      </c>
      <c r="D164" s="936">
        <v>20000</v>
      </c>
      <c r="E164" s="365"/>
      <c r="F164" s="365"/>
    </row>
    <row r="165" spans="1:6" ht="12.75" customHeight="1">
      <c r="A165" s="943" t="s">
        <v>224</v>
      </c>
      <c r="B165" s="940" t="s">
        <v>545</v>
      </c>
      <c r="C165" s="950">
        <v>225000</v>
      </c>
      <c r="D165" s="936">
        <v>200000</v>
      </c>
      <c r="E165" s="365"/>
      <c r="F165" s="365"/>
    </row>
    <row r="166" spans="1:6" ht="12.75" customHeight="1">
      <c r="A166" s="927" t="s">
        <v>307</v>
      </c>
      <c r="B166" s="940" t="s">
        <v>545</v>
      </c>
      <c r="C166" s="945">
        <v>55000</v>
      </c>
      <c r="D166" s="936">
        <v>0</v>
      </c>
      <c r="E166" s="365"/>
      <c r="F166" s="365"/>
    </row>
    <row r="167" spans="1:6" ht="12.75" customHeight="1">
      <c r="A167" s="927" t="s">
        <v>308</v>
      </c>
      <c r="B167" s="940" t="s">
        <v>545</v>
      </c>
      <c r="C167" s="945">
        <v>1497000</v>
      </c>
      <c r="D167" s="936">
        <v>0</v>
      </c>
      <c r="E167" s="365"/>
      <c r="F167" s="365"/>
    </row>
    <row r="168" spans="1:6" ht="12.75" customHeight="1">
      <c r="A168" s="927" t="s">
        <v>228</v>
      </c>
      <c r="B168" s="940" t="s">
        <v>545</v>
      </c>
      <c r="C168" s="945">
        <v>350000</v>
      </c>
      <c r="D168" s="936">
        <v>0</v>
      </c>
      <c r="E168" s="365"/>
      <c r="F168" s="365"/>
    </row>
    <row r="169" spans="1:6" ht="12.75" customHeight="1">
      <c r="A169" s="943" t="s">
        <v>309</v>
      </c>
      <c r="B169" s="940" t="s">
        <v>545</v>
      </c>
      <c r="C169" s="944">
        <v>100000</v>
      </c>
      <c r="D169" s="936">
        <v>50000</v>
      </c>
      <c r="E169" s="365"/>
      <c r="F169" s="365"/>
    </row>
    <row r="170" spans="1:6" ht="12.75" customHeight="1">
      <c r="A170" s="943" t="s">
        <v>310</v>
      </c>
      <c r="B170" s="940" t="s">
        <v>545</v>
      </c>
      <c r="C170" s="950">
        <v>1270000</v>
      </c>
      <c r="D170" s="936">
        <v>0</v>
      </c>
      <c r="E170" s="365"/>
      <c r="F170" s="365"/>
    </row>
    <row r="171" spans="1:6" ht="12.75" customHeight="1">
      <c r="A171" s="943" t="s">
        <v>311</v>
      </c>
      <c r="B171" s="940" t="s">
        <v>545</v>
      </c>
      <c r="C171" s="950">
        <v>180000</v>
      </c>
      <c r="D171" s="936">
        <v>0</v>
      </c>
      <c r="E171" s="365"/>
      <c r="F171" s="365"/>
    </row>
    <row r="172" spans="1:6" ht="12.75" customHeight="1">
      <c r="A172" s="943" t="s">
        <v>312</v>
      </c>
      <c r="B172" s="940" t="s">
        <v>545</v>
      </c>
      <c r="C172" s="950">
        <v>14000</v>
      </c>
      <c r="D172" s="936">
        <v>14000</v>
      </c>
      <c r="E172" s="365"/>
      <c r="F172" s="365"/>
    </row>
    <row r="173" spans="1:6" ht="12.75" customHeight="1">
      <c r="A173" s="943" t="s">
        <v>230</v>
      </c>
      <c r="B173" s="940" t="s">
        <v>545</v>
      </c>
      <c r="C173" s="950">
        <v>20000</v>
      </c>
      <c r="D173" s="936">
        <v>0</v>
      </c>
      <c r="E173" s="365"/>
      <c r="F173" s="365"/>
    </row>
    <row r="174" spans="1:6" ht="12.75" customHeight="1">
      <c r="A174" s="943" t="s">
        <v>313</v>
      </c>
      <c r="B174" s="940" t="s">
        <v>545</v>
      </c>
      <c r="C174" s="950">
        <v>240000</v>
      </c>
      <c r="D174" s="936">
        <v>0</v>
      </c>
      <c r="E174" s="365"/>
      <c r="F174" s="365"/>
    </row>
    <row r="175" spans="1:6" ht="12.75" customHeight="1">
      <c r="A175" s="943" t="s">
        <v>314</v>
      </c>
      <c r="B175" s="940" t="s">
        <v>545</v>
      </c>
      <c r="C175" s="950">
        <v>40000</v>
      </c>
      <c r="D175" s="936">
        <v>0</v>
      </c>
      <c r="E175" s="365"/>
      <c r="F175" s="365"/>
    </row>
    <row r="176" spans="1:6" ht="12.75" customHeight="1">
      <c r="A176" s="943" t="s">
        <v>315</v>
      </c>
      <c r="B176" s="940" t="s">
        <v>545</v>
      </c>
      <c r="C176" s="950">
        <v>10000</v>
      </c>
      <c r="D176" s="936">
        <v>0</v>
      </c>
      <c r="E176" s="365"/>
      <c r="F176" s="365"/>
    </row>
    <row r="177" spans="1:6" ht="12.75" customHeight="1">
      <c r="A177" s="943" t="s">
        <v>235</v>
      </c>
      <c r="B177" s="940" t="s">
        <v>545</v>
      </c>
      <c r="C177" s="945">
        <v>160000</v>
      </c>
      <c r="D177" s="936">
        <v>160000</v>
      </c>
      <c r="E177" s="365"/>
      <c r="F177" s="365"/>
    </row>
    <row r="178" spans="1:6" ht="12.75" customHeight="1">
      <c r="A178" s="943" t="s">
        <v>316</v>
      </c>
      <c r="B178" s="940" t="s">
        <v>545</v>
      </c>
      <c r="C178" s="945">
        <v>57000</v>
      </c>
      <c r="D178" s="936">
        <v>57000</v>
      </c>
      <c r="E178" s="365"/>
      <c r="F178" s="365"/>
    </row>
    <row r="179" spans="1:6" ht="12.75" customHeight="1">
      <c r="A179" s="927" t="s">
        <v>317</v>
      </c>
      <c r="B179" s="940" t="s">
        <v>545</v>
      </c>
      <c r="C179" s="945">
        <v>26000</v>
      </c>
      <c r="D179" s="936">
        <v>0</v>
      </c>
      <c r="E179" s="365"/>
      <c r="F179" s="365"/>
    </row>
    <row r="180" spans="1:6" ht="12.75" customHeight="1">
      <c r="A180" s="927" t="s">
        <v>237</v>
      </c>
      <c r="B180" s="940" t="s">
        <v>545</v>
      </c>
      <c r="C180" s="945">
        <v>880000</v>
      </c>
      <c r="D180" s="936">
        <v>0</v>
      </c>
      <c r="E180" s="365"/>
      <c r="F180" s="365"/>
    </row>
    <row r="181" spans="1:6" ht="12.75" customHeight="1">
      <c r="A181" s="943" t="s">
        <v>318</v>
      </c>
      <c r="B181" s="940" t="s">
        <v>545</v>
      </c>
      <c r="C181" s="944">
        <v>14950</v>
      </c>
      <c r="D181" s="936">
        <v>0</v>
      </c>
      <c r="E181" s="365"/>
      <c r="F181" s="365"/>
    </row>
    <row r="182" spans="1:6" ht="12.75" customHeight="1">
      <c r="A182" s="943" t="s">
        <v>319</v>
      </c>
      <c r="B182" s="940" t="s">
        <v>545</v>
      </c>
      <c r="C182" s="945">
        <v>64914</v>
      </c>
      <c r="D182" s="936">
        <v>64914</v>
      </c>
      <c r="E182" s="365"/>
      <c r="F182" s="365"/>
    </row>
    <row r="183" spans="1:6" ht="12.75" customHeight="1">
      <c r="A183" s="927" t="s">
        <v>239</v>
      </c>
      <c r="B183" s="940" t="s">
        <v>545</v>
      </c>
      <c r="C183" s="945">
        <v>414794</v>
      </c>
      <c r="D183" s="936">
        <v>0</v>
      </c>
      <c r="E183" s="365"/>
      <c r="F183" s="365"/>
    </row>
    <row r="184" spans="1:6" ht="12.75" customHeight="1">
      <c r="A184" s="927" t="s">
        <v>320</v>
      </c>
      <c r="B184" s="940" t="s">
        <v>545</v>
      </c>
      <c r="C184" s="945">
        <v>65700</v>
      </c>
      <c r="D184" s="936">
        <v>0</v>
      </c>
      <c r="E184" s="365"/>
      <c r="F184" s="365"/>
    </row>
    <row r="185" spans="1:6" ht="12.75" customHeight="1">
      <c r="A185" s="927" t="s">
        <v>321</v>
      </c>
      <c r="B185" s="940" t="s">
        <v>545</v>
      </c>
      <c r="C185" s="945">
        <v>1653000</v>
      </c>
      <c r="D185" s="936">
        <v>450000</v>
      </c>
      <c r="E185" s="365"/>
      <c r="F185" s="365"/>
    </row>
    <row r="186" spans="1:6" ht="12.75" customHeight="1">
      <c r="A186" s="927" t="s">
        <v>322</v>
      </c>
      <c r="B186" s="940" t="s">
        <v>545</v>
      </c>
      <c r="C186" s="945">
        <v>238000</v>
      </c>
      <c r="D186" s="936">
        <v>0</v>
      </c>
      <c r="E186" s="365"/>
      <c r="F186" s="365"/>
    </row>
    <row r="187" spans="1:6" ht="12.75" customHeight="1">
      <c r="A187" s="927" t="s">
        <v>323</v>
      </c>
      <c r="B187" s="940" t="s">
        <v>545</v>
      </c>
      <c r="C187" s="945">
        <v>32000</v>
      </c>
      <c r="D187" s="936">
        <v>0</v>
      </c>
      <c r="E187" s="365"/>
      <c r="F187" s="365"/>
    </row>
    <row r="188" spans="1:6" ht="12.75" customHeight="1">
      <c r="A188" s="927" t="s">
        <v>324</v>
      </c>
      <c r="B188" s="940" t="s">
        <v>545</v>
      </c>
      <c r="C188" s="945">
        <v>86489</v>
      </c>
      <c r="D188" s="936">
        <v>80076</v>
      </c>
      <c r="E188" s="365"/>
      <c r="F188" s="365"/>
    </row>
    <row r="189" spans="1:6" ht="12.75" customHeight="1">
      <c r="A189" s="927" t="s">
        <v>325</v>
      </c>
      <c r="B189" s="940" t="s">
        <v>545</v>
      </c>
      <c r="C189" s="945">
        <v>14000</v>
      </c>
      <c r="D189" s="936">
        <v>0</v>
      </c>
      <c r="E189" s="365"/>
      <c r="F189" s="365"/>
    </row>
    <row r="190" spans="1:6" ht="12.75" customHeight="1">
      <c r="A190" s="927" t="s">
        <v>326</v>
      </c>
      <c r="B190" s="940" t="s">
        <v>545</v>
      </c>
      <c r="C190" s="945">
        <v>160000</v>
      </c>
      <c r="D190" s="936">
        <v>0</v>
      </c>
      <c r="E190" s="365"/>
      <c r="F190" s="365"/>
    </row>
    <row r="191" spans="1:6" ht="12.75" customHeight="1">
      <c r="A191" s="943" t="s">
        <v>327</v>
      </c>
      <c r="B191" s="940" t="s">
        <v>545</v>
      </c>
      <c r="C191" s="950">
        <v>35000</v>
      </c>
      <c r="D191" s="936">
        <v>0</v>
      </c>
      <c r="E191" s="365"/>
      <c r="F191" s="365"/>
    </row>
    <row r="192" spans="1:6" ht="12.75" customHeight="1">
      <c r="A192" s="951" t="s">
        <v>328</v>
      </c>
      <c r="B192" s="940" t="s">
        <v>545</v>
      </c>
      <c r="C192" s="952">
        <v>60000</v>
      </c>
      <c r="D192" s="936">
        <v>30000</v>
      </c>
      <c r="E192" s="365"/>
      <c r="F192" s="365"/>
    </row>
    <row r="193" spans="1:6" ht="12.75" customHeight="1">
      <c r="A193" s="929" t="s">
        <v>329</v>
      </c>
      <c r="B193" s="940" t="s">
        <v>545</v>
      </c>
      <c r="C193" s="953">
        <v>74500</v>
      </c>
      <c r="D193" s="936">
        <v>55000</v>
      </c>
      <c r="E193" s="365"/>
      <c r="F193" s="365"/>
    </row>
    <row r="194" spans="1:6" ht="12.75" customHeight="1">
      <c r="A194" s="954" t="s">
        <v>330</v>
      </c>
      <c r="B194" s="935">
        <v>10774426</v>
      </c>
      <c r="C194" s="935">
        <v>516354</v>
      </c>
      <c r="D194" s="935">
        <v>335887</v>
      </c>
      <c r="E194" s="365"/>
      <c r="F194" s="365"/>
    </row>
    <row r="195" spans="1:6" ht="25.5">
      <c r="A195" s="955" t="s">
        <v>331</v>
      </c>
      <c r="B195" s="950">
        <v>49426</v>
      </c>
      <c r="C195" s="952">
        <v>21014</v>
      </c>
      <c r="D195" s="936">
        <v>4886</v>
      </c>
      <c r="E195" s="365"/>
      <c r="F195" s="365"/>
    </row>
    <row r="196" spans="1:6" ht="25.5">
      <c r="A196" s="955" t="s">
        <v>332</v>
      </c>
      <c r="B196" s="950">
        <v>192700</v>
      </c>
      <c r="C196" s="950">
        <v>0</v>
      </c>
      <c r="D196" s="936">
        <v>0</v>
      </c>
      <c r="E196" s="365"/>
      <c r="F196" s="365"/>
    </row>
    <row r="197" spans="1:6" ht="12.75" customHeight="1">
      <c r="A197" s="956" t="s">
        <v>333</v>
      </c>
      <c r="B197" s="950">
        <v>164339</v>
      </c>
      <c r="C197" s="950">
        <v>495340</v>
      </c>
      <c r="D197" s="936">
        <v>331001</v>
      </c>
      <c r="E197" s="365"/>
      <c r="F197" s="365"/>
    </row>
    <row r="198" spans="1:6" ht="25.5" customHeight="1">
      <c r="A198" s="955" t="s">
        <v>334</v>
      </c>
      <c r="B198" s="950">
        <v>1685661</v>
      </c>
      <c r="C198" s="950">
        <v>0</v>
      </c>
      <c r="D198" s="936">
        <v>0</v>
      </c>
      <c r="E198" s="365"/>
      <c r="F198" s="365"/>
    </row>
    <row r="199" spans="1:6" ht="25.5" customHeight="1">
      <c r="A199" s="955" t="s">
        <v>335</v>
      </c>
      <c r="B199" s="950">
        <v>697328</v>
      </c>
      <c r="C199" s="950">
        <v>0</v>
      </c>
      <c r="D199" s="936">
        <v>0</v>
      </c>
      <c r="E199" s="365"/>
      <c r="F199" s="365"/>
    </row>
    <row r="200" spans="1:6" ht="12.75" customHeight="1">
      <c r="A200" s="956" t="s">
        <v>336</v>
      </c>
      <c r="B200" s="957">
        <v>1174952</v>
      </c>
      <c r="C200" s="950">
        <v>0</v>
      </c>
      <c r="D200" s="936">
        <v>0</v>
      </c>
      <c r="E200" s="365"/>
      <c r="F200" s="365"/>
    </row>
    <row r="201" spans="1:6" ht="12.75" customHeight="1">
      <c r="A201" s="958" t="s">
        <v>337</v>
      </c>
      <c r="B201" s="959">
        <v>6810020</v>
      </c>
      <c r="C201" s="950">
        <v>0</v>
      </c>
      <c r="D201" s="936">
        <v>0</v>
      </c>
      <c r="E201" s="365"/>
      <c r="F201" s="365"/>
    </row>
    <row r="202" spans="1:7" ht="12.75">
      <c r="A202" s="960" t="s">
        <v>338</v>
      </c>
      <c r="B202" s="961">
        <v>5841789</v>
      </c>
      <c r="C202" s="920">
        <v>133121</v>
      </c>
      <c r="D202" s="920">
        <v>0</v>
      </c>
      <c r="E202" s="365"/>
      <c r="F202" s="365"/>
      <c r="G202" s="365"/>
    </row>
    <row r="203" spans="1:6" ht="12.75">
      <c r="A203" s="962" t="s">
        <v>339</v>
      </c>
      <c r="B203" s="963" t="s">
        <v>545</v>
      </c>
      <c r="C203" s="964">
        <v>133121</v>
      </c>
      <c r="D203" s="936">
        <v>0</v>
      </c>
      <c r="E203" s="365"/>
      <c r="F203" s="365"/>
    </row>
    <row r="204" spans="1:7" ht="12.75" customHeight="1">
      <c r="A204" s="921" t="s">
        <v>340</v>
      </c>
      <c r="B204" s="922">
        <v>38838895</v>
      </c>
      <c r="C204" s="921">
        <v>35767727</v>
      </c>
      <c r="D204" s="921">
        <v>6052398</v>
      </c>
      <c r="E204" s="365"/>
      <c r="F204" s="365"/>
      <c r="G204" s="365"/>
    </row>
    <row r="205" spans="1:6" ht="12.75" customHeight="1">
      <c r="A205" s="965" t="s">
        <v>341</v>
      </c>
      <c r="B205" s="966">
        <v>10005012</v>
      </c>
      <c r="C205" s="967">
        <v>6699441</v>
      </c>
      <c r="D205" s="967">
        <v>1064136</v>
      </c>
      <c r="E205" s="365"/>
      <c r="F205" s="365"/>
    </row>
    <row r="206" spans="1:7" ht="12.75" customHeight="1">
      <c r="A206" s="965" t="s">
        <v>342</v>
      </c>
      <c r="B206" s="935">
        <v>3082088</v>
      </c>
      <c r="C206" s="968">
        <v>1844181</v>
      </c>
      <c r="D206" s="968">
        <v>482750</v>
      </c>
      <c r="E206" s="365"/>
      <c r="F206" s="365"/>
      <c r="G206" s="365"/>
    </row>
    <row r="207" spans="1:6" ht="12.75">
      <c r="A207" s="923" t="s">
        <v>171</v>
      </c>
      <c r="B207" s="924"/>
      <c r="C207" s="925"/>
      <c r="D207" s="926"/>
      <c r="E207" s="365"/>
      <c r="F207" s="365"/>
    </row>
    <row r="208" spans="1:7" ht="12.75" customHeight="1">
      <c r="A208" s="969" t="s">
        <v>343</v>
      </c>
      <c r="B208" s="970">
        <v>2471721</v>
      </c>
      <c r="C208" s="944">
        <v>1844181</v>
      </c>
      <c r="D208" s="936">
        <v>482750</v>
      </c>
      <c r="E208" s="365"/>
      <c r="F208" s="365"/>
      <c r="G208" s="365"/>
    </row>
    <row r="209" spans="1:6" ht="12.75" customHeight="1">
      <c r="A209" s="971" t="s">
        <v>344</v>
      </c>
      <c r="B209" s="970">
        <v>610367</v>
      </c>
      <c r="C209" s="945">
        <v>0</v>
      </c>
      <c r="D209" s="936">
        <v>0</v>
      </c>
      <c r="E209" s="365"/>
      <c r="F209" s="365"/>
    </row>
    <row r="210" spans="1:9" ht="12.75" customHeight="1">
      <c r="A210" s="965" t="s">
        <v>345</v>
      </c>
      <c r="B210" s="935">
        <v>6922924</v>
      </c>
      <c r="C210" s="968">
        <v>4855260</v>
      </c>
      <c r="D210" s="968">
        <v>581386</v>
      </c>
      <c r="E210" s="365"/>
      <c r="F210" s="365"/>
      <c r="G210" s="365"/>
      <c r="H210" s="365"/>
      <c r="I210" s="365"/>
    </row>
    <row r="211" spans="1:6" ht="12.75">
      <c r="A211" s="923" t="s">
        <v>346</v>
      </c>
      <c r="B211" s="972"/>
      <c r="C211" s="925"/>
      <c r="D211" s="926"/>
      <c r="E211" s="365"/>
      <c r="F211" s="365"/>
    </row>
    <row r="212" spans="1:9" ht="12" customHeight="1">
      <c r="A212" s="973" t="s">
        <v>347</v>
      </c>
      <c r="B212" s="974">
        <v>4922361</v>
      </c>
      <c r="C212" s="944">
        <v>3395172</v>
      </c>
      <c r="D212" s="936">
        <v>536686</v>
      </c>
      <c r="E212" s="365"/>
      <c r="F212" s="365"/>
      <c r="G212" s="365"/>
      <c r="H212" s="365"/>
      <c r="I212" s="365"/>
    </row>
    <row r="213" spans="1:6" ht="12.75" customHeight="1">
      <c r="A213" s="975" t="s">
        <v>348</v>
      </c>
      <c r="B213" s="974"/>
      <c r="C213" s="944"/>
      <c r="D213" s="950"/>
      <c r="E213" s="365"/>
      <c r="F213" s="365"/>
    </row>
    <row r="214" spans="1:6" ht="12" customHeight="1">
      <c r="A214" s="973" t="s">
        <v>349</v>
      </c>
      <c r="B214" s="974">
        <v>1070287</v>
      </c>
      <c r="C214" s="944">
        <v>529769</v>
      </c>
      <c r="D214" s="936">
        <v>0</v>
      </c>
      <c r="E214" s="365"/>
      <c r="F214" s="365"/>
    </row>
    <row r="215" spans="1:6" ht="12" customHeight="1">
      <c r="A215" s="973" t="s">
        <v>350</v>
      </c>
      <c r="B215" s="974">
        <v>840876</v>
      </c>
      <c r="C215" s="944">
        <v>840919</v>
      </c>
      <c r="D215" s="936">
        <v>0</v>
      </c>
      <c r="E215" s="365"/>
      <c r="F215" s="365"/>
    </row>
    <row r="216" spans="1:6" ht="12.75" customHeight="1">
      <c r="A216" s="975" t="s">
        <v>351</v>
      </c>
      <c r="B216" s="974"/>
      <c r="C216" s="944"/>
      <c r="D216" s="936"/>
      <c r="E216" s="365"/>
      <c r="F216" s="365"/>
    </row>
    <row r="217" spans="1:8" ht="12" customHeight="1">
      <c r="A217" s="973" t="s">
        <v>352</v>
      </c>
      <c r="B217" s="974">
        <v>89400</v>
      </c>
      <c r="C217" s="974">
        <v>89400</v>
      </c>
      <c r="D217" s="936">
        <v>44700</v>
      </c>
      <c r="E217" s="365"/>
      <c r="F217" s="365"/>
      <c r="G217" s="365"/>
      <c r="H217" s="365"/>
    </row>
    <row r="218" spans="1:6" ht="12.75" customHeight="1">
      <c r="A218" s="965" t="s">
        <v>353</v>
      </c>
      <c r="B218" s="966">
        <v>10628602</v>
      </c>
      <c r="C218" s="967">
        <v>10015614</v>
      </c>
      <c r="D218" s="967">
        <v>0</v>
      </c>
      <c r="E218" s="365"/>
      <c r="F218" s="365"/>
    </row>
    <row r="219" spans="1:8" ht="12.75" customHeight="1">
      <c r="A219" s="975" t="s">
        <v>354</v>
      </c>
      <c r="B219" s="974"/>
      <c r="C219" s="976"/>
      <c r="D219" s="977"/>
      <c r="E219" s="365"/>
      <c r="F219" s="365"/>
      <c r="G219" s="365"/>
      <c r="H219" s="365"/>
    </row>
    <row r="220" spans="1:6" ht="12.75">
      <c r="A220" s="973" t="s">
        <v>355</v>
      </c>
      <c r="B220" s="974">
        <v>958374</v>
      </c>
      <c r="C220" s="944">
        <v>479425</v>
      </c>
      <c r="D220" s="936">
        <v>0</v>
      </c>
      <c r="E220" s="365"/>
      <c r="F220" s="365"/>
    </row>
    <row r="221" spans="1:6" ht="12" customHeight="1">
      <c r="A221" s="973" t="s">
        <v>356</v>
      </c>
      <c r="B221" s="974">
        <v>6911480</v>
      </c>
      <c r="C221" s="944">
        <v>6911480</v>
      </c>
      <c r="D221" s="936">
        <v>0</v>
      </c>
      <c r="E221" s="365"/>
      <c r="F221" s="365"/>
    </row>
    <row r="222" spans="1:6" ht="25.5">
      <c r="A222" s="973" t="s">
        <v>357</v>
      </c>
      <c r="B222" s="978">
        <v>2000000</v>
      </c>
      <c r="C222" s="945">
        <v>2000000</v>
      </c>
      <c r="D222" s="936">
        <v>0</v>
      </c>
      <c r="E222" s="365"/>
      <c r="F222" s="365"/>
    </row>
    <row r="223" spans="1:6" ht="12.75">
      <c r="A223" s="973" t="s">
        <v>358</v>
      </c>
      <c r="B223" s="974">
        <v>758748</v>
      </c>
      <c r="C223" s="944">
        <v>624709</v>
      </c>
      <c r="D223" s="943">
        <v>0</v>
      </c>
      <c r="E223" s="365"/>
      <c r="F223" s="365"/>
    </row>
    <row r="224" spans="1:6" ht="12.75">
      <c r="A224" s="979" t="s">
        <v>359</v>
      </c>
      <c r="B224" s="980">
        <v>13959280</v>
      </c>
      <c r="C224" s="981">
        <v>11873084</v>
      </c>
      <c r="D224" s="981">
        <v>2706101</v>
      </c>
      <c r="E224" s="365"/>
      <c r="F224" s="365"/>
    </row>
    <row r="225" spans="1:6" ht="12.75" customHeight="1">
      <c r="A225" s="965" t="s">
        <v>360</v>
      </c>
      <c r="B225" s="968">
        <v>12876438</v>
      </c>
      <c r="C225" s="968">
        <v>10575046</v>
      </c>
      <c r="D225" s="968">
        <v>2493913</v>
      </c>
      <c r="E225" s="365"/>
      <c r="F225" s="365"/>
    </row>
    <row r="226" spans="1:6" ht="12.75">
      <c r="A226" s="982" t="s">
        <v>361</v>
      </c>
      <c r="B226" s="983">
        <v>281224</v>
      </c>
      <c r="C226" s="984">
        <v>271103</v>
      </c>
      <c r="D226" s="983">
        <v>47071</v>
      </c>
      <c r="E226" s="365"/>
      <c r="F226" s="365"/>
    </row>
    <row r="227" spans="1:6" ht="12.75">
      <c r="A227" s="973" t="s">
        <v>362</v>
      </c>
      <c r="B227" s="985" t="s">
        <v>545</v>
      </c>
      <c r="C227" s="925">
        <v>5613</v>
      </c>
      <c r="D227" s="936">
        <v>0</v>
      </c>
      <c r="E227" s="365"/>
      <c r="F227" s="365"/>
    </row>
    <row r="228" spans="1:6" ht="12.75">
      <c r="A228" s="973" t="s">
        <v>363</v>
      </c>
      <c r="B228" s="985" t="s">
        <v>545</v>
      </c>
      <c r="C228" s="925">
        <v>1551</v>
      </c>
      <c r="D228" s="936">
        <v>517</v>
      </c>
      <c r="E228" s="365"/>
      <c r="F228" s="365"/>
    </row>
    <row r="229" spans="1:6" ht="12.75">
      <c r="A229" s="973" t="s">
        <v>364</v>
      </c>
      <c r="B229" s="985" t="s">
        <v>545</v>
      </c>
      <c r="C229" s="925">
        <v>14158</v>
      </c>
      <c r="D229" s="936">
        <v>13258</v>
      </c>
      <c r="E229" s="365"/>
      <c r="F229" s="365"/>
    </row>
    <row r="230" spans="1:6" ht="12.75">
      <c r="A230" s="973" t="s">
        <v>365</v>
      </c>
      <c r="B230" s="985" t="s">
        <v>545</v>
      </c>
      <c r="C230" s="925">
        <v>1875</v>
      </c>
      <c r="D230" s="936">
        <v>625</v>
      </c>
      <c r="E230" s="365"/>
      <c r="F230" s="365"/>
    </row>
    <row r="231" spans="1:8" ht="12.75">
      <c r="A231" s="973" t="s">
        <v>366</v>
      </c>
      <c r="B231" s="985" t="s">
        <v>545</v>
      </c>
      <c r="C231" s="925">
        <v>2745</v>
      </c>
      <c r="D231" s="936">
        <v>0</v>
      </c>
      <c r="E231" s="365"/>
      <c r="F231" s="365"/>
      <c r="G231" s="365"/>
      <c r="H231" s="365"/>
    </row>
    <row r="232" spans="1:6" ht="12.75">
      <c r="A232" s="973" t="s">
        <v>367</v>
      </c>
      <c r="B232" s="985" t="s">
        <v>545</v>
      </c>
      <c r="C232" s="925">
        <v>37776</v>
      </c>
      <c r="D232" s="936">
        <v>12592</v>
      </c>
      <c r="E232" s="365"/>
      <c r="F232" s="365"/>
    </row>
    <row r="233" spans="1:6" ht="12.75">
      <c r="A233" s="973" t="s">
        <v>368</v>
      </c>
      <c r="B233" s="985" t="s">
        <v>545</v>
      </c>
      <c r="C233" s="925">
        <v>24000</v>
      </c>
      <c r="D233" s="936">
        <v>0</v>
      </c>
      <c r="E233" s="365"/>
      <c r="F233" s="365"/>
    </row>
    <row r="234" spans="1:6" ht="12.75">
      <c r="A234" s="973" t="s">
        <v>177</v>
      </c>
      <c r="B234" s="985" t="s">
        <v>545</v>
      </c>
      <c r="C234" s="925">
        <v>2400</v>
      </c>
      <c r="D234" s="936">
        <v>800</v>
      </c>
      <c r="E234" s="365"/>
      <c r="F234" s="365"/>
    </row>
    <row r="235" spans="1:6" ht="12.75">
      <c r="A235" s="973" t="s">
        <v>369</v>
      </c>
      <c r="B235" s="985" t="s">
        <v>545</v>
      </c>
      <c r="C235" s="925">
        <v>36200</v>
      </c>
      <c r="D235" s="936">
        <v>0</v>
      </c>
      <c r="E235" s="365"/>
      <c r="F235" s="365"/>
    </row>
    <row r="236" spans="1:8" ht="12.75">
      <c r="A236" s="973" t="s">
        <v>370</v>
      </c>
      <c r="B236" s="985" t="s">
        <v>545</v>
      </c>
      <c r="C236" s="925">
        <v>6000</v>
      </c>
      <c r="D236" s="936">
        <v>1000</v>
      </c>
      <c r="E236" s="365"/>
      <c r="F236" s="365"/>
      <c r="G236" s="365"/>
      <c r="H236" s="365"/>
    </row>
    <row r="237" spans="1:6" ht="12.75">
      <c r="A237" s="973" t="s">
        <v>371</v>
      </c>
      <c r="B237" s="985" t="s">
        <v>545</v>
      </c>
      <c r="C237" s="925">
        <v>14340</v>
      </c>
      <c r="D237" s="936">
        <v>0</v>
      </c>
      <c r="E237" s="365"/>
      <c r="F237" s="365"/>
    </row>
    <row r="238" spans="1:6" ht="12.75">
      <c r="A238" s="973" t="s">
        <v>372</v>
      </c>
      <c r="B238" s="985" t="s">
        <v>545</v>
      </c>
      <c r="C238" s="925">
        <v>23400</v>
      </c>
      <c r="D238" s="936">
        <v>0</v>
      </c>
      <c r="E238" s="365"/>
      <c r="F238" s="365"/>
    </row>
    <row r="239" spans="1:6" ht="12.75">
      <c r="A239" s="973" t="s">
        <v>373</v>
      </c>
      <c r="B239" s="985" t="s">
        <v>545</v>
      </c>
      <c r="C239" s="925">
        <v>17277</v>
      </c>
      <c r="D239" s="936">
        <v>0</v>
      </c>
      <c r="E239" s="365"/>
      <c r="F239" s="365"/>
    </row>
    <row r="240" spans="1:6" ht="12.75">
      <c r="A240" s="973" t="s">
        <v>374</v>
      </c>
      <c r="B240" s="985" t="s">
        <v>545</v>
      </c>
      <c r="C240" s="925">
        <v>11790</v>
      </c>
      <c r="D240" s="936">
        <v>0</v>
      </c>
      <c r="E240" s="365"/>
      <c r="F240" s="365"/>
    </row>
    <row r="241" spans="1:6" ht="12.75">
      <c r="A241" s="973" t="s">
        <v>375</v>
      </c>
      <c r="B241" s="985" t="s">
        <v>545</v>
      </c>
      <c r="C241" s="925">
        <v>11250</v>
      </c>
      <c r="D241" s="936">
        <v>0</v>
      </c>
      <c r="E241" s="365"/>
      <c r="F241" s="365"/>
    </row>
    <row r="242" spans="1:6" ht="12.75">
      <c r="A242" s="973" t="s">
        <v>376</v>
      </c>
      <c r="B242" s="985" t="s">
        <v>545</v>
      </c>
      <c r="C242" s="925">
        <v>40478</v>
      </c>
      <c r="D242" s="936">
        <v>15654</v>
      </c>
      <c r="E242" s="365"/>
      <c r="F242" s="365"/>
    </row>
    <row r="243" spans="1:6" ht="12.75">
      <c r="A243" s="973" t="s">
        <v>377</v>
      </c>
      <c r="B243" s="985" t="s">
        <v>545</v>
      </c>
      <c r="C243" s="925">
        <v>20250</v>
      </c>
      <c r="D243" s="936">
        <v>2625</v>
      </c>
      <c r="E243" s="365"/>
      <c r="F243" s="365"/>
    </row>
    <row r="244" spans="1:6" ht="12.75">
      <c r="A244" s="936" t="s">
        <v>378</v>
      </c>
      <c r="B244" s="986">
        <v>336811</v>
      </c>
      <c r="C244" s="984">
        <v>1011248</v>
      </c>
      <c r="D244" s="948">
        <v>451225</v>
      </c>
      <c r="E244" s="365"/>
      <c r="F244" s="365"/>
    </row>
    <row r="245" spans="1:6" ht="12.75">
      <c r="A245" s="987" t="s">
        <v>379</v>
      </c>
      <c r="B245" s="985" t="s">
        <v>545</v>
      </c>
      <c r="C245" s="925">
        <v>52000</v>
      </c>
      <c r="D245" s="936">
        <v>0</v>
      </c>
      <c r="E245" s="365"/>
      <c r="F245" s="365"/>
    </row>
    <row r="246" spans="1:6" ht="12.75">
      <c r="A246" s="988" t="s">
        <v>181</v>
      </c>
      <c r="B246" s="985" t="s">
        <v>545</v>
      </c>
      <c r="C246" s="925">
        <v>12534</v>
      </c>
      <c r="D246" s="936">
        <v>0</v>
      </c>
      <c r="E246" s="365"/>
      <c r="F246" s="365"/>
    </row>
    <row r="247" spans="1:6" ht="12.75">
      <c r="A247" s="988" t="s">
        <v>250</v>
      </c>
      <c r="B247" s="985" t="s">
        <v>545</v>
      </c>
      <c r="C247" s="925">
        <v>4860</v>
      </c>
      <c r="D247" s="936">
        <v>0</v>
      </c>
      <c r="E247" s="365"/>
      <c r="F247" s="365"/>
    </row>
    <row r="248" spans="1:6" ht="12.75">
      <c r="A248" s="987" t="s">
        <v>380</v>
      </c>
      <c r="B248" s="985" t="s">
        <v>545</v>
      </c>
      <c r="C248" s="925">
        <v>4000</v>
      </c>
      <c r="D248" s="936">
        <v>2000</v>
      </c>
      <c r="E248" s="365"/>
      <c r="F248" s="365"/>
    </row>
    <row r="249" spans="1:6" ht="12.75">
      <c r="A249" s="987" t="s">
        <v>190</v>
      </c>
      <c r="B249" s="985" t="s">
        <v>545</v>
      </c>
      <c r="C249" s="925">
        <v>68683</v>
      </c>
      <c r="D249" s="936">
        <v>65131</v>
      </c>
      <c r="E249" s="365"/>
      <c r="F249" s="365"/>
    </row>
    <row r="250" spans="1:6" ht="12.75">
      <c r="A250" s="987" t="s">
        <v>381</v>
      </c>
      <c r="B250" s="985" t="s">
        <v>545</v>
      </c>
      <c r="C250" s="925">
        <v>40957</v>
      </c>
      <c r="D250" s="936">
        <v>0</v>
      </c>
      <c r="E250" s="365"/>
      <c r="F250" s="365"/>
    </row>
    <row r="251" spans="1:6" ht="12.75">
      <c r="A251" s="987" t="s">
        <v>195</v>
      </c>
      <c r="B251" s="985" t="s">
        <v>545</v>
      </c>
      <c r="C251" s="925">
        <v>1614</v>
      </c>
      <c r="D251" s="936">
        <v>0</v>
      </c>
      <c r="E251" s="365"/>
      <c r="F251" s="365"/>
    </row>
    <row r="252" spans="1:6" ht="12.75">
      <c r="A252" s="987" t="s">
        <v>196</v>
      </c>
      <c r="B252" s="985" t="s">
        <v>545</v>
      </c>
      <c r="C252" s="925">
        <v>120548</v>
      </c>
      <c r="D252" s="936">
        <v>0</v>
      </c>
      <c r="E252" s="365"/>
      <c r="F252" s="365"/>
    </row>
    <row r="253" spans="1:6" ht="12.75">
      <c r="A253" s="987" t="s">
        <v>382</v>
      </c>
      <c r="B253" s="985" t="s">
        <v>545</v>
      </c>
      <c r="C253" s="925">
        <v>1602</v>
      </c>
      <c r="D253" s="936">
        <v>801</v>
      </c>
      <c r="E253" s="365"/>
      <c r="F253" s="365"/>
    </row>
    <row r="254" spans="1:6" ht="12.75">
      <c r="A254" s="987" t="s">
        <v>199</v>
      </c>
      <c r="B254" s="985" t="s">
        <v>545</v>
      </c>
      <c r="C254" s="925">
        <v>3188</v>
      </c>
      <c r="D254" s="936">
        <v>1608</v>
      </c>
      <c r="E254" s="365"/>
      <c r="F254" s="365"/>
    </row>
    <row r="255" spans="1:6" ht="12.75">
      <c r="A255" s="988" t="s">
        <v>202</v>
      </c>
      <c r="B255" s="985" t="s">
        <v>545</v>
      </c>
      <c r="C255" s="925">
        <v>60054</v>
      </c>
      <c r="D255" s="936">
        <v>15315</v>
      </c>
      <c r="E255" s="365"/>
      <c r="F255" s="365"/>
    </row>
    <row r="256" spans="1:6" ht="12.75">
      <c r="A256" s="987" t="s">
        <v>383</v>
      </c>
      <c r="B256" s="985" t="s">
        <v>545</v>
      </c>
      <c r="C256" s="925">
        <v>1800</v>
      </c>
      <c r="D256" s="936">
        <v>600</v>
      </c>
      <c r="E256" s="365"/>
      <c r="F256" s="365"/>
    </row>
    <row r="257" spans="1:6" ht="12.75">
      <c r="A257" s="987" t="s">
        <v>205</v>
      </c>
      <c r="B257" s="985" t="s">
        <v>545</v>
      </c>
      <c r="C257" s="925">
        <v>37500</v>
      </c>
      <c r="D257" s="936">
        <v>0</v>
      </c>
      <c r="E257" s="365"/>
      <c r="F257" s="365"/>
    </row>
    <row r="258" spans="1:6" ht="12.75">
      <c r="A258" s="988" t="s">
        <v>384</v>
      </c>
      <c r="B258" s="985" t="s">
        <v>545</v>
      </c>
      <c r="C258" s="925">
        <v>25000</v>
      </c>
      <c r="D258" s="936">
        <v>0</v>
      </c>
      <c r="E258" s="365"/>
      <c r="F258" s="365"/>
    </row>
    <row r="259" spans="1:6" ht="12.75">
      <c r="A259" s="988" t="s">
        <v>210</v>
      </c>
      <c r="B259" s="985" t="s">
        <v>545</v>
      </c>
      <c r="C259" s="925">
        <v>26382</v>
      </c>
      <c r="D259" s="936">
        <v>0</v>
      </c>
      <c r="E259" s="365"/>
      <c r="F259" s="365"/>
    </row>
    <row r="260" spans="1:6" ht="12.75">
      <c r="A260" s="987" t="s">
        <v>212</v>
      </c>
      <c r="B260" s="985" t="s">
        <v>545</v>
      </c>
      <c r="C260" s="925">
        <v>3300</v>
      </c>
      <c r="D260" s="936">
        <v>0</v>
      </c>
      <c r="E260" s="365"/>
      <c r="F260" s="365"/>
    </row>
    <row r="261" spans="1:6" ht="12.75">
      <c r="A261" s="987" t="s">
        <v>385</v>
      </c>
      <c r="B261" s="985" t="s">
        <v>545</v>
      </c>
      <c r="C261" s="925">
        <v>17000</v>
      </c>
      <c r="D261" s="936">
        <v>116</v>
      </c>
      <c r="E261" s="365"/>
      <c r="F261" s="365"/>
    </row>
    <row r="262" spans="1:6" ht="12.75">
      <c r="A262" s="987" t="s">
        <v>386</v>
      </c>
      <c r="B262" s="985" t="s">
        <v>545</v>
      </c>
      <c r="C262" s="925">
        <v>5500</v>
      </c>
      <c r="D262" s="936">
        <v>0</v>
      </c>
      <c r="E262" s="365"/>
      <c r="F262" s="365"/>
    </row>
    <row r="263" spans="1:6" ht="12.75">
      <c r="A263" s="987" t="s">
        <v>213</v>
      </c>
      <c r="B263" s="985" t="s">
        <v>545</v>
      </c>
      <c r="C263" s="925">
        <v>5335</v>
      </c>
      <c r="D263" s="936">
        <v>0</v>
      </c>
      <c r="E263" s="365"/>
      <c r="F263" s="365"/>
    </row>
    <row r="264" spans="1:6" ht="12.75">
      <c r="A264" s="987" t="s">
        <v>216</v>
      </c>
      <c r="B264" s="985" t="s">
        <v>545</v>
      </c>
      <c r="C264" s="925">
        <v>8085</v>
      </c>
      <c r="D264" s="936">
        <v>2695</v>
      </c>
      <c r="E264" s="365"/>
      <c r="F264" s="365"/>
    </row>
    <row r="265" spans="1:6" ht="12.75">
      <c r="A265" s="988" t="s">
        <v>298</v>
      </c>
      <c r="B265" s="985" t="s">
        <v>545</v>
      </c>
      <c r="C265" s="925">
        <v>16844</v>
      </c>
      <c r="D265" s="936">
        <v>0</v>
      </c>
      <c r="E265" s="365"/>
      <c r="F265" s="365"/>
    </row>
    <row r="266" spans="1:6" ht="12.75">
      <c r="A266" s="988" t="s">
        <v>387</v>
      </c>
      <c r="B266" s="985" t="s">
        <v>545</v>
      </c>
      <c r="C266" s="925">
        <v>1062</v>
      </c>
      <c r="D266" s="936">
        <v>0</v>
      </c>
      <c r="E266" s="365"/>
      <c r="F266" s="365"/>
    </row>
    <row r="267" spans="1:6" ht="12.75">
      <c r="A267" s="987" t="s">
        <v>388</v>
      </c>
      <c r="B267" s="985" t="s">
        <v>545</v>
      </c>
      <c r="C267" s="925">
        <v>1680</v>
      </c>
      <c r="D267" s="936">
        <v>0</v>
      </c>
      <c r="E267" s="365"/>
      <c r="F267" s="365"/>
    </row>
    <row r="268" spans="1:6" ht="12.75">
      <c r="A268" s="987" t="s">
        <v>219</v>
      </c>
      <c r="B268" s="985" t="s">
        <v>545</v>
      </c>
      <c r="C268" s="925">
        <v>12314</v>
      </c>
      <c r="D268" s="936">
        <v>6157</v>
      </c>
      <c r="E268" s="365"/>
      <c r="F268" s="365"/>
    </row>
    <row r="269" spans="1:6" ht="12.75">
      <c r="A269" s="988" t="s">
        <v>389</v>
      </c>
      <c r="B269" s="985" t="s">
        <v>545</v>
      </c>
      <c r="C269" s="925">
        <v>5175</v>
      </c>
      <c r="D269" s="936">
        <v>1725</v>
      </c>
      <c r="E269" s="365"/>
      <c r="F269" s="365"/>
    </row>
    <row r="270" spans="1:6" ht="12.75">
      <c r="A270" s="988" t="s">
        <v>229</v>
      </c>
      <c r="B270" s="985" t="s">
        <v>545</v>
      </c>
      <c r="C270" s="925">
        <v>98836</v>
      </c>
      <c r="D270" s="936">
        <v>98836</v>
      </c>
      <c r="E270" s="365"/>
      <c r="F270" s="365"/>
    </row>
    <row r="271" spans="1:6" ht="12.75">
      <c r="A271" s="988" t="s">
        <v>390</v>
      </c>
      <c r="B271" s="985" t="s">
        <v>545</v>
      </c>
      <c r="C271" s="925">
        <v>2925</v>
      </c>
      <c r="D271" s="936">
        <v>975</v>
      </c>
      <c r="E271" s="365"/>
      <c r="F271" s="365"/>
    </row>
    <row r="272" spans="1:6" ht="12.75">
      <c r="A272" s="987" t="s">
        <v>372</v>
      </c>
      <c r="B272" s="985" t="s">
        <v>545</v>
      </c>
      <c r="C272" s="925">
        <v>18020</v>
      </c>
      <c r="D272" s="936">
        <v>0</v>
      </c>
      <c r="E272" s="365"/>
      <c r="F272" s="365"/>
    </row>
    <row r="273" spans="1:6" ht="12.75">
      <c r="A273" s="988" t="s">
        <v>232</v>
      </c>
      <c r="B273" s="985" t="s">
        <v>545</v>
      </c>
      <c r="C273" s="925">
        <v>254466</v>
      </c>
      <c r="D273" s="936">
        <v>254466</v>
      </c>
      <c r="E273" s="365"/>
      <c r="F273" s="365"/>
    </row>
    <row r="274" spans="1:6" ht="12.75">
      <c r="A274" s="988" t="s">
        <v>391</v>
      </c>
      <c r="B274" s="985" t="s">
        <v>545</v>
      </c>
      <c r="C274" s="925">
        <v>12650</v>
      </c>
      <c r="D274" s="936">
        <v>0</v>
      </c>
      <c r="E274" s="365"/>
      <c r="F274" s="365"/>
    </row>
    <row r="275" spans="1:6" ht="12.75">
      <c r="A275" s="987" t="s">
        <v>238</v>
      </c>
      <c r="B275" s="985" t="s">
        <v>545</v>
      </c>
      <c r="C275" s="925">
        <v>21123</v>
      </c>
      <c r="D275" s="936">
        <v>450</v>
      </c>
      <c r="E275" s="365"/>
      <c r="F275" s="365"/>
    </row>
    <row r="276" spans="1:6" ht="12.75">
      <c r="A276" s="988" t="s">
        <v>392</v>
      </c>
      <c r="B276" s="985" t="s">
        <v>545</v>
      </c>
      <c r="C276" s="925">
        <v>4548</v>
      </c>
      <c r="D276" s="936">
        <v>0</v>
      </c>
      <c r="E276" s="365"/>
      <c r="F276" s="365"/>
    </row>
    <row r="277" spans="1:6" ht="12.75">
      <c r="A277" s="987" t="s">
        <v>239</v>
      </c>
      <c r="B277" s="985" t="s">
        <v>545</v>
      </c>
      <c r="C277" s="925">
        <v>60613</v>
      </c>
      <c r="D277" s="936">
        <v>0</v>
      </c>
      <c r="E277" s="365"/>
      <c r="F277" s="365"/>
    </row>
    <row r="278" spans="1:6" ht="12.75">
      <c r="A278" s="987" t="s">
        <v>393</v>
      </c>
      <c r="B278" s="985" t="s">
        <v>545</v>
      </c>
      <c r="C278" s="925">
        <v>1050</v>
      </c>
      <c r="D278" s="936">
        <v>350</v>
      </c>
      <c r="E278" s="365"/>
      <c r="F278" s="365"/>
    </row>
    <row r="279" spans="1:6" ht="12.75" customHeight="1">
      <c r="A279" s="973" t="s">
        <v>394</v>
      </c>
      <c r="B279" s="970">
        <v>301559</v>
      </c>
      <c r="C279" s="944">
        <v>149302</v>
      </c>
      <c r="D279" s="936">
        <v>0</v>
      </c>
      <c r="E279" s="365"/>
      <c r="F279" s="365"/>
    </row>
    <row r="280" spans="1:6" ht="12.75" customHeight="1">
      <c r="A280" s="973" t="s">
        <v>395</v>
      </c>
      <c r="B280" s="970">
        <v>8220</v>
      </c>
      <c r="C280" s="944">
        <v>0</v>
      </c>
      <c r="D280" s="936">
        <v>0</v>
      </c>
      <c r="E280" s="365"/>
      <c r="F280" s="365"/>
    </row>
    <row r="281" spans="1:6" ht="12.75" customHeight="1">
      <c r="A281" s="973" t="s">
        <v>396</v>
      </c>
      <c r="B281" s="989">
        <v>409837</v>
      </c>
      <c r="C281" s="947">
        <v>352920</v>
      </c>
      <c r="D281" s="948">
        <v>171841</v>
      </c>
      <c r="E281" s="365"/>
      <c r="F281" s="365"/>
    </row>
    <row r="282" spans="1:6" ht="12.75" customHeight="1">
      <c r="A282" s="973" t="s">
        <v>397</v>
      </c>
      <c r="B282" s="940" t="s">
        <v>545</v>
      </c>
      <c r="C282" s="944">
        <v>14459</v>
      </c>
      <c r="D282" s="936">
        <v>7083</v>
      </c>
      <c r="E282" s="365"/>
      <c r="F282" s="365"/>
    </row>
    <row r="283" spans="1:6" ht="12.75" customHeight="1">
      <c r="A283" s="973" t="s">
        <v>398</v>
      </c>
      <c r="B283" s="940" t="s">
        <v>545</v>
      </c>
      <c r="C283" s="944">
        <v>65847</v>
      </c>
      <c r="D283" s="936">
        <v>31988</v>
      </c>
      <c r="E283" s="365"/>
      <c r="F283" s="365"/>
    </row>
    <row r="284" spans="1:6" ht="12.75" customHeight="1">
      <c r="A284" s="973" t="s">
        <v>399</v>
      </c>
      <c r="B284" s="940" t="s">
        <v>545</v>
      </c>
      <c r="C284" s="944">
        <v>34350</v>
      </c>
      <c r="D284" s="936">
        <v>16780</v>
      </c>
      <c r="E284" s="365"/>
      <c r="F284" s="365"/>
    </row>
    <row r="285" spans="1:6" ht="12.75" customHeight="1">
      <c r="A285" s="973" t="s">
        <v>400</v>
      </c>
      <c r="B285" s="940" t="s">
        <v>545</v>
      </c>
      <c r="C285" s="944">
        <v>42599</v>
      </c>
      <c r="D285" s="936">
        <v>20810</v>
      </c>
      <c r="E285" s="365"/>
      <c r="F285" s="365"/>
    </row>
    <row r="286" spans="1:6" ht="12.75" customHeight="1">
      <c r="A286" s="973" t="s">
        <v>401</v>
      </c>
      <c r="B286" s="940" t="s">
        <v>545</v>
      </c>
      <c r="C286" s="944">
        <v>21523</v>
      </c>
      <c r="D286" s="936">
        <v>10524</v>
      </c>
      <c r="E286" s="365"/>
      <c r="F286" s="365"/>
    </row>
    <row r="287" spans="1:6" ht="12.75" customHeight="1">
      <c r="A287" s="973" t="s">
        <v>402</v>
      </c>
      <c r="B287" s="940" t="s">
        <v>545</v>
      </c>
      <c r="C287" s="944">
        <v>17569</v>
      </c>
      <c r="D287" s="936">
        <v>8551</v>
      </c>
      <c r="E287" s="365"/>
      <c r="F287" s="365"/>
    </row>
    <row r="288" spans="1:6" ht="12.75" customHeight="1">
      <c r="A288" s="973" t="s">
        <v>403</v>
      </c>
      <c r="B288" s="940" t="s">
        <v>545</v>
      </c>
      <c r="C288" s="944">
        <v>32107</v>
      </c>
      <c r="D288" s="936">
        <v>15657</v>
      </c>
      <c r="E288" s="365"/>
      <c r="F288" s="365"/>
    </row>
    <row r="289" spans="1:6" ht="12.75" customHeight="1">
      <c r="A289" s="973" t="s">
        <v>404</v>
      </c>
      <c r="B289" s="940" t="s">
        <v>545</v>
      </c>
      <c r="C289" s="944">
        <v>41348</v>
      </c>
      <c r="D289" s="936">
        <v>20091</v>
      </c>
      <c r="E289" s="365"/>
      <c r="F289" s="365"/>
    </row>
    <row r="290" spans="1:6" ht="12.75" customHeight="1">
      <c r="A290" s="973" t="s">
        <v>321</v>
      </c>
      <c r="B290" s="940" t="s">
        <v>545</v>
      </c>
      <c r="C290" s="944">
        <v>83118</v>
      </c>
      <c r="D290" s="936">
        <v>40357</v>
      </c>
      <c r="E290" s="365"/>
      <c r="F290" s="365"/>
    </row>
    <row r="291" spans="1:6" ht="12.75" customHeight="1">
      <c r="A291" s="943" t="s">
        <v>405</v>
      </c>
      <c r="B291" s="940" t="s">
        <v>545</v>
      </c>
      <c r="C291" s="944">
        <v>5196</v>
      </c>
      <c r="D291" s="936">
        <v>2527</v>
      </c>
      <c r="E291" s="365"/>
      <c r="F291" s="365"/>
    </row>
    <row r="292" spans="1:6" ht="12.75" customHeight="1">
      <c r="A292" s="973" t="s">
        <v>406</v>
      </c>
      <c r="B292" s="989">
        <v>385082</v>
      </c>
      <c r="C292" s="947">
        <v>245183</v>
      </c>
      <c r="D292" s="948">
        <v>30035</v>
      </c>
      <c r="E292" s="365"/>
      <c r="F292" s="365"/>
    </row>
    <row r="293" spans="1:6" ht="12.75" customHeight="1">
      <c r="A293" s="973" t="s">
        <v>250</v>
      </c>
      <c r="B293" s="940" t="s">
        <v>545</v>
      </c>
      <c r="C293" s="944">
        <v>2610</v>
      </c>
      <c r="D293" s="936">
        <v>0</v>
      </c>
      <c r="E293" s="365"/>
      <c r="F293" s="365"/>
    </row>
    <row r="294" spans="1:6" ht="12.75" customHeight="1">
      <c r="A294" s="973" t="s">
        <v>187</v>
      </c>
      <c r="B294" s="940" t="s">
        <v>545</v>
      </c>
      <c r="C294" s="944">
        <v>9000</v>
      </c>
      <c r="D294" s="936">
        <v>3000</v>
      </c>
      <c r="E294" s="365"/>
      <c r="F294" s="365"/>
    </row>
    <row r="295" spans="1:6" ht="12.75" customHeight="1">
      <c r="A295" s="973" t="s">
        <v>194</v>
      </c>
      <c r="B295" s="940" t="s">
        <v>545</v>
      </c>
      <c r="C295" s="944">
        <v>1833</v>
      </c>
      <c r="D295" s="936">
        <v>611</v>
      </c>
      <c r="E295" s="365"/>
      <c r="F295" s="365"/>
    </row>
    <row r="296" spans="1:6" ht="12.75" customHeight="1">
      <c r="A296" s="973" t="s">
        <v>407</v>
      </c>
      <c r="B296" s="940" t="s">
        <v>545</v>
      </c>
      <c r="C296" s="944">
        <v>2925</v>
      </c>
      <c r="D296" s="936">
        <v>475</v>
      </c>
      <c r="E296" s="365"/>
      <c r="F296" s="365"/>
    </row>
    <row r="297" spans="1:6" ht="12.75" customHeight="1">
      <c r="A297" s="973" t="s">
        <v>408</v>
      </c>
      <c r="B297" s="940" t="s">
        <v>545</v>
      </c>
      <c r="C297" s="944">
        <v>3267</v>
      </c>
      <c r="D297" s="936">
        <v>1089</v>
      </c>
      <c r="E297" s="365"/>
      <c r="F297" s="365"/>
    </row>
    <row r="298" spans="1:6" ht="12.75" customHeight="1">
      <c r="A298" s="973" t="s">
        <v>409</v>
      </c>
      <c r="B298" s="940" t="s">
        <v>545</v>
      </c>
      <c r="C298" s="944">
        <v>9753</v>
      </c>
      <c r="D298" s="936">
        <v>0</v>
      </c>
      <c r="E298" s="365"/>
      <c r="F298" s="365"/>
    </row>
    <row r="299" spans="1:6" ht="12.75" customHeight="1">
      <c r="A299" s="973" t="s">
        <v>410</v>
      </c>
      <c r="B299" s="940" t="s">
        <v>545</v>
      </c>
      <c r="C299" s="944">
        <v>4950</v>
      </c>
      <c r="D299" s="936">
        <v>0</v>
      </c>
      <c r="E299" s="365"/>
      <c r="F299" s="365"/>
    </row>
    <row r="300" spans="1:6" ht="12.75" customHeight="1">
      <c r="A300" s="973" t="s">
        <v>411</v>
      </c>
      <c r="B300" s="940" t="s">
        <v>545</v>
      </c>
      <c r="C300" s="944">
        <v>6914</v>
      </c>
      <c r="D300" s="936">
        <v>0</v>
      </c>
      <c r="E300" s="365"/>
      <c r="F300" s="365"/>
    </row>
    <row r="301" spans="1:6" ht="12.75" customHeight="1">
      <c r="A301" s="973" t="s">
        <v>412</v>
      </c>
      <c r="B301" s="940" t="s">
        <v>545</v>
      </c>
      <c r="C301" s="944">
        <v>6604</v>
      </c>
      <c r="D301" s="936">
        <v>0</v>
      </c>
      <c r="E301" s="365"/>
      <c r="F301" s="365"/>
    </row>
    <row r="302" spans="1:6" ht="12.75" customHeight="1">
      <c r="A302" s="973" t="s">
        <v>413</v>
      </c>
      <c r="B302" s="940" t="s">
        <v>545</v>
      </c>
      <c r="C302" s="944">
        <v>2850</v>
      </c>
      <c r="D302" s="936">
        <v>950</v>
      </c>
      <c r="E302" s="365"/>
      <c r="F302" s="365"/>
    </row>
    <row r="303" spans="1:6" ht="12.75" customHeight="1">
      <c r="A303" s="973" t="s">
        <v>414</v>
      </c>
      <c r="B303" s="940" t="s">
        <v>545</v>
      </c>
      <c r="C303" s="944">
        <v>3750</v>
      </c>
      <c r="D303" s="936">
        <v>1250</v>
      </c>
      <c r="E303" s="365"/>
      <c r="F303" s="365"/>
    </row>
    <row r="304" spans="1:6" ht="12.75" customHeight="1">
      <c r="A304" s="973" t="s">
        <v>289</v>
      </c>
      <c r="B304" s="940" t="s">
        <v>545</v>
      </c>
      <c r="C304" s="944">
        <v>16500</v>
      </c>
      <c r="D304" s="936">
        <v>3000</v>
      </c>
      <c r="E304" s="365"/>
      <c r="F304" s="365"/>
    </row>
    <row r="305" spans="1:6" ht="12.75" customHeight="1">
      <c r="A305" s="973" t="s">
        <v>415</v>
      </c>
      <c r="B305" s="940" t="s">
        <v>545</v>
      </c>
      <c r="C305" s="944">
        <v>4680</v>
      </c>
      <c r="D305" s="936">
        <v>0</v>
      </c>
      <c r="E305" s="365"/>
      <c r="F305" s="365"/>
    </row>
    <row r="306" spans="1:6" ht="12.75" customHeight="1">
      <c r="A306" s="973" t="s">
        <v>416</v>
      </c>
      <c r="B306" s="940" t="s">
        <v>545</v>
      </c>
      <c r="C306" s="944">
        <v>10239</v>
      </c>
      <c r="D306" s="936">
        <v>0</v>
      </c>
      <c r="E306" s="365"/>
      <c r="F306" s="365"/>
    </row>
    <row r="307" spans="1:6" ht="12.75" customHeight="1">
      <c r="A307" s="973" t="s">
        <v>218</v>
      </c>
      <c r="B307" s="940" t="s">
        <v>545</v>
      </c>
      <c r="C307" s="944">
        <v>46000</v>
      </c>
      <c r="D307" s="936">
        <v>8000</v>
      </c>
      <c r="E307" s="365"/>
      <c r="F307" s="365"/>
    </row>
    <row r="308" spans="1:6" ht="12.75" customHeight="1">
      <c r="A308" s="973" t="s">
        <v>296</v>
      </c>
      <c r="B308" s="940" t="s">
        <v>545</v>
      </c>
      <c r="C308" s="944">
        <v>24000</v>
      </c>
      <c r="D308" s="936">
        <v>4000</v>
      </c>
      <c r="E308" s="365"/>
      <c r="F308" s="365"/>
    </row>
    <row r="309" spans="1:6" ht="12.75" customHeight="1">
      <c r="A309" s="973" t="s">
        <v>368</v>
      </c>
      <c r="B309" s="940" t="s">
        <v>545</v>
      </c>
      <c r="C309" s="944">
        <v>21850</v>
      </c>
      <c r="D309" s="936">
        <v>0</v>
      </c>
      <c r="E309" s="365"/>
      <c r="F309" s="365"/>
    </row>
    <row r="310" spans="1:6" ht="12.75" customHeight="1">
      <c r="A310" s="973" t="s">
        <v>417</v>
      </c>
      <c r="B310" s="940" t="s">
        <v>545</v>
      </c>
      <c r="C310" s="944">
        <v>7221</v>
      </c>
      <c r="D310" s="936">
        <v>2407</v>
      </c>
      <c r="E310" s="365"/>
      <c r="F310" s="365"/>
    </row>
    <row r="311" spans="1:6" ht="12.75" customHeight="1">
      <c r="A311" s="973" t="s">
        <v>418</v>
      </c>
      <c r="B311" s="940" t="s">
        <v>545</v>
      </c>
      <c r="C311" s="944">
        <v>6660</v>
      </c>
      <c r="D311" s="936">
        <v>0</v>
      </c>
      <c r="E311" s="365"/>
      <c r="F311" s="365"/>
    </row>
    <row r="312" spans="1:6" ht="12.75" customHeight="1">
      <c r="A312" s="973" t="s">
        <v>219</v>
      </c>
      <c r="B312" s="940" t="s">
        <v>545</v>
      </c>
      <c r="C312" s="944">
        <v>5364</v>
      </c>
      <c r="D312" s="936">
        <v>1788</v>
      </c>
      <c r="E312" s="365"/>
      <c r="F312" s="365"/>
    </row>
    <row r="313" spans="1:6" ht="12.75" customHeight="1">
      <c r="A313" s="973" t="s">
        <v>419</v>
      </c>
      <c r="B313" s="940" t="s">
        <v>545</v>
      </c>
      <c r="C313" s="944">
        <v>2700</v>
      </c>
      <c r="D313" s="936">
        <v>900</v>
      </c>
      <c r="E313" s="365"/>
      <c r="F313" s="365"/>
    </row>
    <row r="314" spans="1:6" ht="12.75" customHeight="1">
      <c r="A314" s="973" t="s">
        <v>222</v>
      </c>
      <c r="B314" s="940" t="s">
        <v>545</v>
      </c>
      <c r="C314" s="944">
        <v>9000</v>
      </c>
      <c r="D314" s="936">
        <v>0</v>
      </c>
      <c r="E314" s="365"/>
      <c r="F314" s="365"/>
    </row>
    <row r="315" spans="1:6" ht="12.75" customHeight="1">
      <c r="A315" s="973" t="s">
        <v>229</v>
      </c>
      <c r="B315" s="940" t="s">
        <v>545</v>
      </c>
      <c r="C315" s="944">
        <v>1500</v>
      </c>
      <c r="D315" s="936">
        <v>750</v>
      </c>
      <c r="E315" s="365"/>
      <c r="F315" s="365"/>
    </row>
    <row r="316" spans="1:6" ht="12.75" customHeight="1">
      <c r="A316" s="973" t="s">
        <v>420</v>
      </c>
      <c r="B316" s="940" t="s">
        <v>545</v>
      </c>
      <c r="C316" s="944">
        <v>3000</v>
      </c>
      <c r="D316" s="936">
        <v>0</v>
      </c>
      <c r="E316" s="365"/>
      <c r="F316" s="365"/>
    </row>
    <row r="317" spans="1:6" ht="12.75" customHeight="1">
      <c r="A317" s="973" t="s">
        <v>421</v>
      </c>
      <c r="B317" s="940" t="s">
        <v>545</v>
      </c>
      <c r="C317" s="944">
        <v>4875</v>
      </c>
      <c r="D317" s="936">
        <v>0</v>
      </c>
      <c r="E317" s="365"/>
      <c r="F317" s="365"/>
    </row>
    <row r="318" spans="1:6" ht="12.75" customHeight="1">
      <c r="A318" s="973" t="s">
        <v>404</v>
      </c>
      <c r="B318" s="940" t="s">
        <v>545</v>
      </c>
      <c r="C318" s="944">
        <v>11693</v>
      </c>
      <c r="D318" s="936">
        <v>0</v>
      </c>
      <c r="E318" s="365"/>
      <c r="F318" s="365"/>
    </row>
    <row r="319" spans="1:6" ht="12.75" customHeight="1">
      <c r="A319" s="973" t="s">
        <v>422</v>
      </c>
      <c r="B319" s="940" t="s">
        <v>545</v>
      </c>
      <c r="C319" s="944">
        <v>3034</v>
      </c>
      <c r="D319" s="936">
        <v>0</v>
      </c>
      <c r="E319" s="365"/>
      <c r="F319" s="365"/>
    </row>
    <row r="320" spans="1:6" ht="12.75" customHeight="1">
      <c r="A320" s="973" t="s">
        <v>323</v>
      </c>
      <c r="B320" s="940" t="s">
        <v>545</v>
      </c>
      <c r="C320" s="944">
        <v>3135</v>
      </c>
      <c r="D320" s="936">
        <v>1045</v>
      </c>
      <c r="E320" s="365"/>
      <c r="F320" s="365"/>
    </row>
    <row r="321" spans="1:6" ht="12.75" customHeight="1">
      <c r="A321" s="973" t="s">
        <v>423</v>
      </c>
      <c r="B321" s="940" t="s">
        <v>545</v>
      </c>
      <c r="C321" s="944">
        <v>2160</v>
      </c>
      <c r="D321" s="936">
        <v>240</v>
      </c>
      <c r="E321" s="365"/>
      <c r="F321" s="365"/>
    </row>
    <row r="322" spans="1:6" ht="12.75" customHeight="1">
      <c r="A322" s="973" t="s">
        <v>424</v>
      </c>
      <c r="B322" s="990" t="s">
        <v>545</v>
      </c>
      <c r="C322" s="944">
        <v>2346</v>
      </c>
      <c r="D322" s="936">
        <v>0</v>
      </c>
      <c r="E322" s="365"/>
      <c r="F322" s="365"/>
    </row>
    <row r="323" spans="1:6" ht="12.75" customHeight="1">
      <c r="A323" s="973" t="s">
        <v>326</v>
      </c>
      <c r="B323" s="940" t="s">
        <v>545</v>
      </c>
      <c r="C323" s="944">
        <v>4770</v>
      </c>
      <c r="D323" s="936">
        <v>530</v>
      </c>
      <c r="E323" s="365"/>
      <c r="F323" s="365"/>
    </row>
    <row r="324" spans="1:6" ht="12.75" customHeight="1">
      <c r="A324" s="973" t="s">
        <v>425</v>
      </c>
      <c r="B324" s="970">
        <v>23949</v>
      </c>
      <c r="C324" s="944">
        <v>23683</v>
      </c>
      <c r="D324" s="936">
        <v>11912</v>
      </c>
      <c r="E324" s="365"/>
      <c r="F324" s="365"/>
    </row>
    <row r="325" spans="1:6" ht="12.75" customHeight="1">
      <c r="A325" s="991" t="s">
        <v>426</v>
      </c>
      <c r="B325" s="970">
        <v>18046</v>
      </c>
      <c r="C325" s="944">
        <v>17716</v>
      </c>
      <c r="D325" s="936">
        <v>8881</v>
      </c>
      <c r="E325" s="365"/>
      <c r="F325" s="365"/>
    </row>
    <row r="326" spans="1:6" ht="12.75" customHeight="1">
      <c r="A326" s="991" t="s">
        <v>427</v>
      </c>
      <c r="B326" s="989">
        <v>11111710</v>
      </c>
      <c r="C326" s="947">
        <v>8498695</v>
      </c>
      <c r="D326" s="948">
        <v>1770421</v>
      </c>
      <c r="E326" s="365"/>
      <c r="F326" s="365"/>
    </row>
    <row r="327" spans="1:6" ht="12.75" customHeight="1">
      <c r="A327" s="973" t="s">
        <v>428</v>
      </c>
      <c r="B327" s="949" t="s">
        <v>545</v>
      </c>
      <c r="C327" s="950">
        <v>16200</v>
      </c>
      <c r="D327" s="936">
        <v>5400</v>
      </c>
      <c r="E327" s="365"/>
      <c r="F327" s="365"/>
    </row>
    <row r="328" spans="1:6" ht="12.75" customHeight="1">
      <c r="A328" s="973" t="s">
        <v>429</v>
      </c>
      <c r="B328" s="949" t="s">
        <v>545</v>
      </c>
      <c r="C328" s="950">
        <v>15480</v>
      </c>
      <c r="D328" s="936">
        <v>5160</v>
      </c>
      <c r="E328" s="365"/>
      <c r="F328" s="365"/>
    </row>
    <row r="329" spans="1:6" ht="12.75" customHeight="1">
      <c r="A329" s="973" t="s">
        <v>430</v>
      </c>
      <c r="B329" s="949" t="s">
        <v>545</v>
      </c>
      <c r="C329" s="950">
        <v>3000</v>
      </c>
      <c r="D329" s="936">
        <v>1000</v>
      </c>
      <c r="E329" s="365"/>
      <c r="F329" s="365"/>
    </row>
    <row r="330" spans="1:6" ht="12.75" customHeight="1">
      <c r="A330" s="988" t="s">
        <v>431</v>
      </c>
      <c r="B330" s="949" t="s">
        <v>545</v>
      </c>
      <c r="C330" s="992">
        <v>63454</v>
      </c>
      <c r="D330" s="936">
        <v>14206</v>
      </c>
      <c r="E330" s="365"/>
      <c r="F330" s="365"/>
    </row>
    <row r="331" spans="1:6" ht="12.75" customHeight="1">
      <c r="A331" s="988" t="s">
        <v>432</v>
      </c>
      <c r="B331" s="949" t="s">
        <v>545</v>
      </c>
      <c r="C331" s="992">
        <v>2500</v>
      </c>
      <c r="D331" s="936">
        <v>0</v>
      </c>
      <c r="E331" s="365"/>
      <c r="F331" s="365"/>
    </row>
    <row r="332" spans="1:6" ht="12.75" customHeight="1">
      <c r="A332" s="988" t="s">
        <v>246</v>
      </c>
      <c r="B332" s="949" t="s">
        <v>545</v>
      </c>
      <c r="C332" s="992">
        <v>58820</v>
      </c>
      <c r="D332" s="936">
        <v>14705</v>
      </c>
      <c r="E332" s="365"/>
      <c r="F332" s="365"/>
    </row>
    <row r="333" spans="1:6" ht="12.75" customHeight="1">
      <c r="A333" s="987" t="s">
        <v>247</v>
      </c>
      <c r="B333" s="949" t="s">
        <v>545</v>
      </c>
      <c r="C333" s="992">
        <v>6850</v>
      </c>
      <c r="D333" s="936">
        <v>2000</v>
      </c>
      <c r="E333" s="365"/>
      <c r="F333" s="365"/>
    </row>
    <row r="334" spans="1:6" ht="12.75" customHeight="1">
      <c r="A334" s="988" t="s">
        <v>433</v>
      </c>
      <c r="B334" s="949" t="s">
        <v>545</v>
      </c>
      <c r="C334" s="992">
        <v>14600</v>
      </c>
      <c r="D334" s="936">
        <v>1900</v>
      </c>
      <c r="E334" s="365"/>
      <c r="F334" s="365"/>
    </row>
    <row r="335" spans="1:6" ht="12.75" customHeight="1">
      <c r="A335" s="987" t="s">
        <v>379</v>
      </c>
      <c r="B335" s="949" t="s">
        <v>545</v>
      </c>
      <c r="C335" s="992">
        <v>8100</v>
      </c>
      <c r="D335" s="936">
        <v>757</v>
      </c>
      <c r="E335" s="365"/>
      <c r="F335" s="365"/>
    </row>
    <row r="336" spans="1:6" ht="12.75" customHeight="1">
      <c r="A336" s="988" t="s">
        <v>434</v>
      </c>
      <c r="B336" s="949" t="s">
        <v>545</v>
      </c>
      <c r="C336" s="992">
        <v>7800</v>
      </c>
      <c r="D336" s="936">
        <v>0</v>
      </c>
      <c r="E336" s="365"/>
      <c r="F336" s="365"/>
    </row>
    <row r="337" spans="1:6" ht="12.75" customHeight="1">
      <c r="A337" s="988" t="s">
        <v>435</v>
      </c>
      <c r="B337" s="949" t="s">
        <v>545</v>
      </c>
      <c r="C337" s="992">
        <v>32400</v>
      </c>
      <c r="D337" s="936">
        <v>3600</v>
      </c>
      <c r="E337" s="365"/>
      <c r="F337" s="365"/>
    </row>
    <row r="338" spans="1:6" ht="12.75" customHeight="1">
      <c r="A338" s="988" t="s">
        <v>181</v>
      </c>
      <c r="B338" s="949" t="s">
        <v>545</v>
      </c>
      <c r="C338" s="992">
        <v>3864</v>
      </c>
      <c r="D338" s="936">
        <v>0</v>
      </c>
      <c r="E338" s="365"/>
      <c r="F338" s="365"/>
    </row>
    <row r="339" spans="1:6" ht="12.75" customHeight="1">
      <c r="A339" s="988" t="s">
        <v>436</v>
      </c>
      <c r="B339" s="993" t="s">
        <v>545</v>
      </c>
      <c r="C339" s="994">
        <v>1500</v>
      </c>
      <c r="D339" s="936">
        <v>0</v>
      </c>
      <c r="E339" s="365"/>
      <c r="F339" s="365"/>
    </row>
    <row r="340" spans="1:6" ht="12.75" customHeight="1">
      <c r="A340" s="987" t="s">
        <v>180</v>
      </c>
      <c r="B340" s="995" t="s">
        <v>545</v>
      </c>
      <c r="C340" s="996">
        <v>6825</v>
      </c>
      <c r="D340" s="936">
        <v>1975</v>
      </c>
      <c r="E340" s="365"/>
      <c r="F340" s="365"/>
    </row>
    <row r="341" spans="1:6" ht="12.75" customHeight="1">
      <c r="A341" s="988" t="s">
        <v>182</v>
      </c>
      <c r="B341" s="995" t="s">
        <v>545</v>
      </c>
      <c r="C341" s="996">
        <v>2640</v>
      </c>
      <c r="D341" s="936">
        <v>0</v>
      </c>
      <c r="E341" s="365"/>
      <c r="F341" s="365"/>
    </row>
    <row r="342" spans="1:6" ht="12.75" customHeight="1">
      <c r="A342" s="988" t="s">
        <v>437</v>
      </c>
      <c r="B342" s="995" t="s">
        <v>545</v>
      </c>
      <c r="C342" s="996">
        <v>2556</v>
      </c>
      <c r="D342" s="936">
        <v>284</v>
      </c>
      <c r="E342" s="365"/>
      <c r="F342" s="365"/>
    </row>
    <row r="343" spans="1:6" ht="12.75" customHeight="1">
      <c r="A343" s="987" t="s">
        <v>438</v>
      </c>
      <c r="B343" s="995" t="s">
        <v>545</v>
      </c>
      <c r="C343" s="996">
        <v>5454</v>
      </c>
      <c r="D343" s="936">
        <v>1818</v>
      </c>
      <c r="E343" s="365"/>
      <c r="F343" s="365"/>
    </row>
    <row r="344" spans="1:6" ht="12.75" customHeight="1">
      <c r="A344" s="987" t="s">
        <v>249</v>
      </c>
      <c r="B344" s="995" t="s">
        <v>545</v>
      </c>
      <c r="C344" s="996">
        <v>5100</v>
      </c>
      <c r="D344" s="936">
        <v>1700</v>
      </c>
      <c r="E344" s="365"/>
      <c r="F344" s="365"/>
    </row>
    <row r="345" spans="1:6" ht="12.75" customHeight="1">
      <c r="A345" s="988" t="s">
        <v>183</v>
      </c>
      <c r="B345" s="995" t="s">
        <v>545</v>
      </c>
      <c r="C345" s="996">
        <v>8000</v>
      </c>
      <c r="D345" s="936">
        <v>0</v>
      </c>
      <c r="E345" s="365"/>
      <c r="F345" s="365"/>
    </row>
    <row r="346" spans="1:6" ht="12.75" customHeight="1">
      <c r="A346" s="987" t="s">
        <v>439</v>
      </c>
      <c r="B346" s="995" t="s">
        <v>545</v>
      </c>
      <c r="C346" s="996">
        <v>4500</v>
      </c>
      <c r="D346" s="936">
        <v>1500</v>
      </c>
      <c r="E346" s="365"/>
      <c r="F346" s="365"/>
    </row>
    <row r="347" spans="1:6" ht="12.75" customHeight="1">
      <c r="A347" s="988" t="s">
        <v>250</v>
      </c>
      <c r="B347" s="995" t="s">
        <v>545</v>
      </c>
      <c r="C347" s="996">
        <v>18000</v>
      </c>
      <c r="D347" s="936">
        <v>0</v>
      </c>
      <c r="E347" s="365"/>
      <c r="F347" s="365"/>
    </row>
    <row r="348" spans="1:6" ht="12.75" customHeight="1">
      <c r="A348" s="987" t="s">
        <v>251</v>
      </c>
      <c r="B348" s="995" t="s">
        <v>545</v>
      </c>
      <c r="C348" s="996">
        <v>900</v>
      </c>
      <c r="D348" s="936">
        <v>300</v>
      </c>
      <c r="E348" s="365"/>
      <c r="F348" s="365"/>
    </row>
    <row r="349" spans="1:6" ht="12.75" customHeight="1">
      <c r="A349" s="973" t="s">
        <v>440</v>
      </c>
      <c r="B349" s="949" t="s">
        <v>545</v>
      </c>
      <c r="C349" s="950">
        <v>55190</v>
      </c>
      <c r="D349" s="936">
        <v>11730</v>
      </c>
      <c r="E349" s="365"/>
      <c r="F349" s="365"/>
    </row>
    <row r="350" spans="1:6" ht="12.75" customHeight="1">
      <c r="A350" s="987" t="s">
        <v>441</v>
      </c>
      <c r="B350" s="995" t="s">
        <v>545</v>
      </c>
      <c r="C350" s="996">
        <v>21870</v>
      </c>
      <c r="D350" s="936">
        <v>0</v>
      </c>
      <c r="E350" s="365"/>
      <c r="F350" s="365"/>
    </row>
    <row r="351" spans="1:6" ht="12.75" customHeight="1">
      <c r="A351" s="987" t="s">
        <v>442</v>
      </c>
      <c r="B351" s="995" t="s">
        <v>545</v>
      </c>
      <c r="C351" s="996">
        <v>78173</v>
      </c>
      <c r="D351" s="936">
        <v>0</v>
      </c>
      <c r="E351" s="365"/>
      <c r="F351" s="365"/>
    </row>
    <row r="352" spans="1:6" ht="12.75" customHeight="1">
      <c r="A352" s="988" t="s">
        <v>443</v>
      </c>
      <c r="B352" s="995" t="s">
        <v>545</v>
      </c>
      <c r="C352" s="996">
        <v>2100</v>
      </c>
      <c r="D352" s="936">
        <v>0</v>
      </c>
      <c r="E352" s="365"/>
      <c r="F352" s="365"/>
    </row>
    <row r="353" spans="1:6" ht="12.75" customHeight="1">
      <c r="A353" s="988" t="s">
        <v>253</v>
      </c>
      <c r="B353" s="995" t="s">
        <v>545</v>
      </c>
      <c r="C353" s="996">
        <v>9000</v>
      </c>
      <c r="D353" s="936">
        <v>0</v>
      </c>
      <c r="E353" s="365"/>
      <c r="F353" s="365"/>
    </row>
    <row r="354" spans="1:6" ht="12.75" customHeight="1">
      <c r="A354" s="987" t="s">
        <v>254</v>
      </c>
      <c r="B354" s="995" t="s">
        <v>545</v>
      </c>
      <c r="C354" s="996">
        <v>52890</v>
      </c>
      <c r="D354" s="936">
        <v>17630</v>
      </c>
      <c r="E354" s="365"/>
      <c r="F354" s="365"/>
    </row>
    <row r="355" spans="1:6" ht="12.75" customHeight="1">
      <c r="A355" s="987" t="s">
        <v>444</v>
      </c>
      <c r="B355" s="995" t="s">
        <v>545</v>
      </c>
      <c r="C355" s="996">
        <v>9192</v>
      </c>
      <c r="D355" s="936">
        <v>3064</v>
      </c>
      <c r="E355" s="365"/>
      <c r="F355" s="365"/>
    </row>
    <row r="356" spans="1:6" ht="12.75" customHeight="1">
      <c r="A356" s="987" t="s">
        <v>445</v>
      </c>
      <c r="B356" s="995" t="s">
        <v>545</v>
      </c>
      <c r="C356" s="996">
        <v>2550</v>
      </c>
      <c r="D356" s="936">
        <v>850</v>
      </c>
      <c r="E356" s="365"/>
      <c r="F356" s="365"/>
    </row>
    <row r="357" spans="1:6" ht="12.75" customHeight="1">
      <c r="A357" s="988" t="s">
        <v>187</v>
      </c>
      <c r="B357" s="995" t="s">
        <v>545</v>
      </c>
      <c r="C357" s="996">
        <v>43345</v>
      </c>
      <c r="D357" s="936">
        <v>13000</v>
      </c>
      <c r="E357" s="365"/>
      <c r="F357" s="365"/>
    </row>
    <row r="358" spans="1:6" ht="12.75" customHeight="1">
      <c r="A358" s="987" t="s">
        <v>446</v>
      </c>
      <c r="B358" s="995" t="s">
        <v>545</v>
      </c>
      <c r="C358" s="996">
        <v>2100</v>
      </c>
      <c r="D358" s="936">
        <v>700</v>
      </c>
      <c r="E358" s="365"/>
      <c r="F358" s="365"/>
    </row>
    <row r="359" spans="1:6" ht="12.75" customHeight="1">
      <c r="A359" s="987" t="s">
        <v>447</v>
      </c>
      <c r="B359" s="995" t="s">
        <v>545</v>
      </c>
      <c r="C359" s="996">
        <v>3750</v>
      </c>
      <c r="D359" s="936">
        <v>1250</v>
      </c>
      <c r="E359" s="365"/>
      <c r="F359" s="365"/>
    </row>
    <row r="360" spans="1:6" ht="12.75" customHeight="1">
      <c r="A360" s="988" t="s">
        <v>448</v>
      </c>
      <c r="B360" s="995" t="s">
        <v>545</v>
      </c>
      <c r="C360" s="996">
        <v>12455</v>
      </c>
      <c r="D360" s="936">
        <v>0</v>
      </c>
      <c r="E360" s="365"/>
      <c r="F360" s="365"/>
    </row>
    <row r="361" spans="1:6" ht="12.75" customHeight="1">
      <c r="A361" s="987" t="s">
        <v>255</v>
      </c>
      <c r="B361" s="995" t="s">
        <v>545</v>
      </c>
      <c r="C361" s="996">
        <v>4030</v>
      </c>
      <c r="D361" s="936">
        <v>0</v>
      </c>
      <c r="E361" s="365"/>
      <c r="F361" s="365"/>
    </row>
    <row r="362" spans="1:6" ht="12.75" customHeight="1">
      <c r="A362" s="987" t="s">
        <v>256</v>
      </c>
      <c r="B362" s="995" t="s">
        <v>545</v>
      </c>
      <c r="C362" s="996">
        <v>6417</v>
      </c>
      <c r="D362" s="936">
        <v>2139</v>
      </c>
      <c r="E362" s="365"/>
      <c r="F362" s="365"/>
    </row>
    <row r="363" spans="1:6" ht="12.75" customHeight="1">
      <c r="A363" s="987" t="s">
        <v>449</v>
      </c>
      <c r="B363" s="995" t="s">
        <v>545</v>
      </c>
      <c r="C363" s="996">
        <v>2500</v>
      </c>
      <c r="D363" s="936">
        <v>0</v>
      </c>
      <c r="E363" s="365"/>
      <c r="F363" s="365"/>
    </row>
    <row r="364" spans="1:6" ht="12.75" customHeight="1">
      <c r="A364" s="988" t="s">
        <v>257</v>
      </c>
      <c r="B364" s="995" t="s">
        <v>545</v>
      </c>
      <c r="C364" s="996">
        <v>7500</v>
      </c>
      <c r="D364" s="936">
        <v>1050</v>
      </c>
      <c r="E364" s="365"/>
      <c r="F364" s="365"/>
    </row>
    <row r="365" spans="1:6" ht="12.75" customHeight="1">
      <c r="A365" s="988" t="s">
        <v>258</v>
      </c>
      <c r="B365" s="995" t="s">
        <v>545</v>
      </c>
      <c r="C365" s="996">
        <v>4785</v>
      </c>
      <c r="D365" s="936">
        <v>0</v>
      </c>
      <c r="E365" s="365"/>
      <c r="F365" s="365"/>
    </row>
    <row r="366" spans="1:6" ht="12.75" customHeight="1">
      <c r="A366" s="988" t="s">
        <v>259</v>
      </c>
      <c r="B366" s="995" t="s">
        <v>545</v>
      </c>
      <c r="C366" s="996">
        <v>5652</v>
      </c>
      <c r="D366" s="936">
        <v>1208</v>
      </c>
      <c r="E366" s="365"/>
      <c r="F366" s="365"/>
    </row>
    <row r="367" spans="1:6" ht="12.75" customHeight="1">
      <c r="A367" s="988" t="s">
        <v>450</v>
      </c>
      <c r="B367" s="995" t="s">
        <v>545</v>
      </c>
      <c r="C367" s="996">
        <v>2475</v>
      </c>
      <c r="D367" s="936">
        <v>0</v>
      </c>
      <c r="E367" s="365"/>
      <c r="F367" s="365"/>
    </row>
    <row r="368" spans="1:6" ht="12.75" customHeight="1">
      <c r="A368" s="987" t="s">
        <v>451</v>
      </c>
      <c r="B368" s="995" t="s">
        <v>545</v>
      </c>
      <c r="C368" s="996">
        <v>5000</v>
      </c>
      <c r="D368" s="936">
        <v>0</v>
      </c>
      <c r="E368" s="365"/>
      <c r="F368" s="365"/>
    </row>
    <row r="369" spans="1:6" ht="12.75" customHeight="1">
      <c r="A369" s="987" t="s">
        <v>188</v>
      </c>
      <c r="B369" s="995" t="s">
        <v>545</v>
      </c>
      <c r="C369" s="996">
        <v>5346</v>
      </c>
      <c r="D369" s="936">
        <v>0</v>
      </c>
      <c r="E369" s="365"/>
      <c r="F369" s="365"/>
    </row>
    <row r="370" spans="1:6" ht="12.75" customHeight="1">
      <c r="A370" s="987" t="s">
        <v>452</v>
      </c>
      <c r="B370" s="995" t="s">
        <v>545</v>
      </c>
      <c r="C370" s="996">
        <v>9114</v>
      </c>
      <c r="D370" s="936">
        <v>0</v>
      </c>
      <c r="E370" s="365"/>
      <c r="F370" s="365"/>
    </row>
    <row r="371" spans="1:6" ht="12.75" customHeight="1">
      <c r="A371" s="987" t="s">
        <v>453</v>
      </c>
      <c r="B371" s="995" t="s">
        <v>545</v>
      </c>
      <c r="C371" s="996">
        <v>2550</v>
      </c>
      <c r="D371" s="936">
        <v>850</v>
      </c>
      <c r="E371" s="365"/>
      <c r="F371" s="365"/>
    </row>
    <row r="372" spans="1:6" ht="12.75" customHeight="1">
      <c r="A372" s="987" t="s">
        <v>454</v>
      </c>
      <c r="B372" s="995" t="s">
        <v>545</v>
      </c>
      <c r="C372" s="996">
        <v>3000</v>
      </c>
      <c r="D372" s="936">
        <v>1000</v>
      </c>
      <c r="E372" s="365"/>
      <c r="F372" s="365"/>
    </row>
    <row r="373" spans="1:6" ht="12.75" customHeight="1">
      <c r="A373" s="988" t="s">
        <v>455</v>
      </c>
      <c r="B373" s="995" t="s">
        <v>545</v>
      </c>
      <c r="C373" s="996">
        <v>2943</v>
      </c>
      <c r="D373" s="936">
        <v>327</v>
      </c>
      <c r="E373" s="365"/>
      <c r="F373" s="365"/>
    </row>
    <row r="374" spans="1:6" ht="12.75" customHeight="1">
      <c r="A374" s="987" t="s">
        <v>456</v>
      </c>
      <c r="B374" s="995" t="s">
        <v>545</v>
      </c>
      <c r="C374" s="996">
        <v>630</v>
      </c>
      <c r="D374" s="936">
        <v>0</v>
      </c>
      <c r="E374" s="365"/>
      <c r="F374" s="365"/>
    </row>
    <row r="375" spans="1:6" ht="12.75" customHeight="1">
      <c r="A375" s="988" t="s">
        <v>189</v>
      </c>
      <c r="B375" s="995" t="s">
        <v>545</v>
      </c>
      <c r="C375" s="996">
        <v>13600</v>
      </c>
      <c r="D375" s="936">
        <v>0</v>
      </c>
      <c r="E375" s="365"/>
      <c r="F375" s="365"/>
    </row>
    <row r="376" spans="1:6" ht="12.75" customHeight="1">
      <c r="A376" s="987" t="s">
        <v>457</v>
      </c>
      <c r="B376" s="995" t="s">
        <v>545</v>
      </c>
      <c r="C376" s="996">
        <v>13500</v>
      </c>
      <c r="D376" s="936">
        <v>4500</v>
      </c>
      <c r="E376" s="365"/>
      <c r="F376" s="365"/>
    </row>
    <row r="377" spans="1:6" ht="12.75" customHeight="1">
      <c r="A377" s="988" t="s">
        <v>458</v>
      </c>
      <c r="B377" s="995" t="s">
        <v>545</v>
      </c>
      <c r="C377" s="996">
        <v>8370</v>
      </c>
      <c r="D377" s="936">
        <v>2290</v>
      </c>
      <c r="E377" s="365"/>
      <c r="F377" s="365"/>
    </row>
    <row r="378" spans="1:6" ht="12.75" customHeight="1">
      <c r="A378" s="987" t="s">
        <v>261</v>
      </c>
      <c r="B378" s="995" t="s">
        <v>545</v>
      </c>
      <c r="C378" s="996">
        <v>3636</v>
      </c>
      <c r="D378" s="936">
        <v>1212</v>
      </c>
      <c r="E378" s="365"/>
      <c r="F378" s="365"/>
    </row>
    <row r="379" spans="1:6" ht="12.75" customHeight="1">
      <c r="A379" s="988" t="s">
        <v>459</v>
      </c>
      <c r="B379" s="995" t="s">
        <v>545</v>
      </c>
      <c r="C379" s="996">
        <v>168000</v>
      </c>
      <c r="D379" s="936">
        <v>0</v>
      </c>
      <c r="E379" s="365"/>
      <c r="F379" s="365"/>
    </row>
    <row r="380" spans="1:6" ht="12.75" customHeight="1">
      <c r="A380" s="987" t="s">
        <v>460</v>
      </c>
      <c r="B380" s="995" t="s">
        <v>545</v>
      </c>
      <c r="C380" s="996">
        <v>9250</v>
      </c>
      <c r="D380" s="936">
        <v>0</v>
      </c>
      <c r="E380" s="365"/>
      <c r="F380" s="365"/>
    </row>
    <row r="381" spans="1:6" ht="12.75" customHeight="1">
      <c r="A381" s="987" t="s">
        <v>262</v>
      </c>
      <c r="B381" s="995" t="s">
        <v>545</v>
      </c>
      <c r="C381" s="996">
        <v>105948</v>
      </c>
      <c r="D381" s="936">
        <v>35316</v>
      </c>
      <c r="E381" s="365"/>
      <c r="F381" s="365"/>
    </row>
    <row r="382" spans="1:6" ht="12.75" customHeight="1">
      <c r="A382" s="988" t="s">
        <v>461</v>
      </c>
      <c r="B382" s="995" t="s">
        <v>545</v>
      </c>
      <c r="C382" s="996">
        <v>1200</v>
      </c>
      <c r="D382" s="936">
        <v>0</v>
      </c>
      <c r="E382" s="365"/>
      <c r="F382" s="365"/>
    </row>
    <row r="383" spans="1:6" ht="12.75" customHeight="1">
      <c r="A383" s="987" t="s">
        <v>462</v>
      </c>
      <c r="B383" s="995" t="s">
        <v>545</v>
      </c>
      <c r="C383" s="996">
        <v>1000</v>
      </c>
      <c r="D383" s="936">
        <v>0</v>
      </c>
      <c r="E383" s="365"/>
      <c r="F383" s="365"/>
    </row>
    <row r="384" spans="1:6" ht="12.75" customHeight="1">
      <c r="A384" s="987" t="s">
        <v>463</v>
      </c>
      <c r="B384" s="995" t="s">
        <v>545</v>
      </c>
      <c r="C384" s="996">
        <v>5000</v>
      </c>
      <c r="D384" s="936">
        <v>0</v>
      </c>
      <c r="E384" s="365"/>
      <c r="F384" s="365"/>
    </row>
    <row r="385" spans="1:6" ht="12.75" customHeight="1">
      <c r="A385" s="988" t="s">
        <v>190</v>
      </c>
      <c r="B385" s="995" t="s">
        <v>545</v>
      </c>
      <c r="C385" s="996">
        <v>7080</v>
      </c>
      <c r="D385" s="936">
        <v>0</v>
      </c>
      <c r="E385" s="365"/>
      <c r="F385" s="365"/>
    </row>
    <row r="386" spans="1:6" ht="12.75" customHeight="1">
      <c r="A386" s="988" t="s">
        <v>464</v>
      </c>
      <c r="B386" s="995" t="s">
        <v>545</v>
      </c>
      <c r="C386" s="996">
        <v>3075</v>
      </c>
      <c r="D386" s="936">
        <v>0</v>
      </c>
      <c r="E386" s="365"/>
      <c r="F386" s="365"/>
    </row>
    <row r="387" spans="1:6" ht="12.75" customHeight="1">
      <c r="A387" s="987" t="s">
        <v>465</v>
      </c>
      <c r="B387" s="995" t="s">
        <v>545</v>
      </c>
      <c r="C387" s="996">
        <v>8400</v>
      </c>
      <c r="D387" s="936">
        <v>0</v>
      </c>
      <c r="E387" s="365"/>
      <c r="F387" s="365"/>
    </row>
    <row r="388" spans="1:6" ht="12.75" customHeight="1">
      <c r="A388" s="987" t="s">
        <v>466</v>
      </c>
      <c r="B388" s="995" t="s">
        <v>545</v>
      </c>
      <c r="C388" s="996">
        <v>1500</v>
      </c>
      <c r="D388" s="936">
        <v>0</v>
      </c>
      <c r="E388" s="365"/>
      <c r="F388" s="365"/>
    </row>
    <row r="389" spans="1:6" ht="12.75" customHeight="1">
      <c r="A389" s="987" t="s">
        <v>263</v>
      </c>
      <c r="B389" s="995" t="s">
        <v>545</v>
      </c>
      <c r="C389" s="996">
        <v>108728</v>
      </c>
      <c r="D389" s="936">
        <v>0</v>
      </c>
      <c r="E389" s="365"/>
      <c r="F389" s="365"/>
    </row>
    <row r="390" spans="1:6" ht="12.75" customHeight="1">
      <c r="A390" s="987" t="s">
        <v>467</v>
      </c>
      <c r="B390" s="995" t="s">
        <v>545</v>
      </c>
      <c r="C390" s="996">
        <v>33000</v>
      </c>
      <c r="D390" s="936">
        <v>0</v>
      </c>
      <c r="E390" s="365"/>
      <c r="F390" s="365"/>
    </row>
    <row r="391" spans="1:6" ht="12.75" customHeight="1">
      <c r="A391" s="987" t="s">
        <v>381</v>
      </c>
      <c r="B391" s="995" t="s">
        <v>545</v>
      </c>
      <c r="C391" s="996">
        <v>4500</v>
      </c>
      <c r="D391" s="936">
        <v>1500</v>
      </c>
      <c r="E391" s="365"/>
      <c r="F391" s="365"/>
    </row>
    <row r="392" spans="1:6" ht="12.75" customHeight="1">
      <c r="A392" s="988" t="s">
        <v>468</v>
      </c>
      <c r="B392" s="995" t="s">
        <v>545</v>
      </c>
      <c r="C392" s="996">
        <v>5250</v>
      </c>
      <c r="D392" s="936">
        <v>0</v>
      </c>
      <c r="E392" s="365"/>
      <c r="F392" s="365"/>
    </row>
    <row r="393" spans="1:6" ht="12.75" customHeight="1">
      <c r="A393" s="988" t="s">
        <v>469</v>
      </c>
      <c r="B393" s="995" t="s">
        <v>545</v>
      </c>
      <c r="C393" s="996">
        <v>2745</v>
      </c>
      <c r="D393" s="936">
        <v>83</v>
      </c>
      <c r="E393" s="365"/>
      <c r="F393" s="365"/>
    </row>
    <row r="394" spans="1:6" ht="12.75" customHeight="1">
      <c r="A394" s="988" t="s">
        <v>470</v>
      </c>
      <c r="B394" s="995" t="s">
        <v>545</v>
      </c>
      <c r="C394" s="996">
        <v>1170</v>
      </c>
      <c r="D394" s="936">
        <v>130</v>
      </c>
      <c r="E394" s="365"/>
      <c r="F394" s="365"/>
    </row>
    <row r="395" spans="1:6" ht="12.75" customHeight="1">
      <c r="A395" s="988" t="s">
        <v>265</v>
      </c>
      <c r="B395" s="995" t="s">
        <v>545</v>
      </c>
      <c r="C395" s="996">
        <v>7506</v>
      </c>
      <c r="D395" s="936">
        <v>834</v>
      </c>
      <c r="E395" s="365"/>
      <c r="F395" s="365"/>
    </row>
    <row r="396" spans="1:6" ht="12.75" customHeight="1">
      <c r="A396" s="973" t="s">
        <v>471</v>
      </c>
      <c r="B396" s="940" t="s">
        <v>545</v>
      </c>
      <c r="C396" s="944">
        <v>1600</v>
      </c>
      <c r="D396" s="936">
        <v>0</v>
      </c>
      <c r="E396" s="365"/>
      <c r="F396" s="365"/>
    </row>
    <row r="397" spans="1:6" ht="12.75" customHeight="1">
      <c r="A397" s="987" t="s">
        <v>472</v>
      </c>
      <c r="B397" s="997" t="s">
        <v>545</v>
      </c>
      <c r="C397" s="998">
        <v>2100</v>
      </c>
      <c r="D397" s="936">
        <v>300</v>
      </c>
      <c r="E397" s="365"/>
      <c r="F397" s="365"/>
    </row>
    <row r="398" spans="1:6" ht="12.75" customHeight="1">
      <c r="A398" s="988" t="s">
        <v>192</v>
      </c>
      <c r="B398" s="995" t="s">
        <v>545</v>
      </c>
      <c r="C398" s="996">
        <v>5868</v>
      </c>
      <c r="D398" s="936">
        <v>0</v>
      </c>
      <c r="E398" s="365"/>
      <c r="F398" s="365"/>
    </row>
    <row r="399" spans="1:6" ht="12.75" customHeight="1">
      <c r="A399" s="987" t="s">
        <v>266</v>
      </c>
      <c r="B399" s="995" t="s">
        <v>545</v>
      </c>
      <c r="C399" s="996">
        <v>6330</v>
      </c>
      <c r="D399" s="936">
        <v>0</v>
      </c>
      <c r="E399" s="365"/>
      <c r="F399" s="365"/>
    </row>
    <row r="400" spans="1:6" ht="12.75" customHeight="1">
      <c r="A400" s="987" t="s">
        <v>473</v>
      </c>
      <c r="B400" s="995" t="s">
        <v>545</v>
      </c>
      <c r="C400" s="996">
        <v>2084</v>
      </c>
      <c r="D400" s="936">
        <v>415</v>
      </c>
      <c r="E400" s="365"/>
      <c r="F400" s="365"/>
    </row>
    <row r="401" spans="1:6" ht="12.75" customHeight="1">
      <c r="A401" s="988" t="s">
        <v>474</v>
      </c>
      <c r="B401" s="995" t="s">
        <v>545</v>
      </c>
      <c r="C401" s="996">
        <v>6900</v>
      </c>
      <c r="D401" s="936">
        <v>0</v>
      </c>
      <c r="E401" s="365"/>
      <c r="F401" s="365"/>
    </row>
    <row r="402" spans="1:6" ht="12.75" customHeight="1">
      <c r="A402" s="987" t="s">
        <v>475</v>
      </c>
      <c r="B402" s="995" t="s">
        <v>545</v>
      </c>
      <c r="C402" s="996">
        <v>4717</v>
      </c>
      <c r="D402" s="936">
        <v>0</v>
      </c>
      <c r="E402" s="365"/>
      <c r="F402" s="365"/>
    </row>
    <row r="403" spans="1:6" ht="12.75" customHeight="1">
      <c r="A403" s="987" t="s">
        <v>193</v>
      </c>
      <c r="B403" s="995" t="s">
        <v>545</v>
      </c>
      <c r="C403" s="996">
        <v>11532</v>
      </c>
      <c r="D403" s="936">
        <v>3585</v>
      </c>
      <c r="E403" s="365"/>
      <c r="F403" s="365"/>
    </row>
    <row r="404" spans="1:6" ht="12.75" customHeight="1">
      <c r="A404" s="987" t="s">
        <v>194</v>
      </c>
      <c r="B404" s="995" t="s">
        <v>545</v>
      </c>
      <c r="C404" s="996">
        <v>2550</v>
      </c>
      <c r="D404" s="936">
        <v>850</v>
      </c>
      <c r="E404" s="365"/>
      <c r="F404" s="365"/>
    </row>
    <row r="405" spans="1:6" ht="12.75" customHeight="1">
      <c r="A405" s="987" t="s">
        <v>476</v>
      </c>
      <c r="B405" s="995" t="s">
        <v>545</v>
      </c>
      <c r="C405" s="996">
        <v>5620</v>
      </c>
      <c r="D405" s="936">
        <v>1940</v>
      </c>
      <c r="E405" s="365"/>
      <c r="F405" s="365"/>
    </row>
    <row r="406" spans="1:6" ht="12.75" customHeight="1">
      <c r="A406" s="987" t="s">
        <v>477</v>
      </c>
      <c r="B406" s="995" t="s">
        <v>545</v>
      </c>
      <c r="C406" s="996">
        <v>5680</v>
      </c>
      <c r="D406" s="936">
        <v>2840</v>
      </c>
      <c r="E406" s="365"/>
      <c r="F406" s="365"/>
    </row>
    <row r="407" spans="1:6" ht="12.75" customHeight="1">
      <c r="A407" s="987" t="s">
        <v>478</v>
      </c>
      <c r="B407" s="995" t="s">
        <v>545</v>
      </c>
      <c r="C407" s="996">
        <v>15270</v>
      </c>
      <c r="D407" s="936">
        <v>5090</v>
      </c>
      <c r="E407" s="365"/>
      <c r="F407" s="365"/>
    </row>
    <row r="408" spans="1:6" ht="12.75" customHeight="1">
      <c r="A408" s="987" t="s">
        <v>479</v>
      </c>
      <c r="B408" s="995" t="s">
        <v>545</v>
      </c>
      <c r="C408" s="996">
        <v>3900</v>
      </c>
      <c r="D408" s="936">
        <v>1300</v>
      </c>
      <c r="E408" s="365"/>
      <c r="F408" s="365"/>
    </row>
    <row r="409" spans="1:6" ht="12.75" customHeight="1">
      <c r="A409" s="987" t="s">
        <v>480</v>
      </c>
      <c r="B409" s="995" t="s">
        <v>545</v>
      </c>
      <c r="C409" s="996">
        <v>4200</v>
      </c>
      <c r="D409" s="936">
        <v>1400</v>
      </c>
      <c r="E409" s="365"/>
      <c r="F409" s="365"/>
    </row>
    <row r="410" spans="1:6" ht="12.75" customHeight="1">
      <c r="A410" s="988" t="s">
        <v>481</v>
      </c>
      <c r="B410" s="995" t="s">
        <v>545</v>
      </c>
      <c r="C410" s="996">
        <v>2145</v>
      </c>
      <c r="D410" s="936">
        <v>505</v>
      </c>
      <c r="E410" s="365"/>
      <c r="F410" s="365"/>
    </row>
    <row r="411" spans="1:6" ht="12.75" customHeight="1">
      <c r="A411" s="987" t="s">
        <v>267</v>
      </c>
      <c r="B411" s="995" t="s">
        <v>545</v>
      </c>
      <c r="C411" s="996">
        <v>1944</v>
      </c>
      <c r="D411" s="936">
        <v>0</v>
      </c>
      <c r="E411" s="365"/>
      <c r="F411" s="365"/>
    </row>
    <row r="412" spans="1:6" ht="12.75" customHeight="1">
      <c r="A412" s="987" t="s">
        <v>482</v>
      </c>
      <c r="B412" s="995" t="s">
        <v>545</v>
      </c>
      <c r="C412" s="996">
        <v>8352</v>
      </c>
      <c r="D412" s="936">
        <v>0</v>
      </c>
      <c r="E412" s="365"/>
      <c r="F412" s="365"/>
    </row>
    <row r="413" spans="1:6" ht="12.75" customHeight="1">
      <c r="A413" s="987" t="s">
        <v>407</v>
      </c>
      <c r="B413" s="995" t="s">
        <v>545</v>
      </c>
      <c r="C413" s="996">
        <v>4075</v>
      </c>
      <c r="D413" s="936">
        <v>1425</v>
      </c>
      <c r="E413" s="365"/>
      <c r="F413" s="365"/>
    </row>
    <row r="414" spans="1:6" ht="12.75" customHeight="1">
      <c r="A414" s="988" t="s">
        <v>483</v>
      </c>
      <c r="B414" s="995" t="s">
        <v>545</v>
      </c>
      <c r="C414" s="996">
        <v>17406</v>
      </c>
      <c r="D414" s="936">
        <v>837</v>
      </c>
      <c r="E414" s="365"/>
      <c r="F414" s="365"/>
    </row>
    <row r="415" spans="1:6" ht="12.75" customHeight="1">
      <c r="A415" s="987" t="s">
        <v>484</v>
      </c>
      <c r="B415" s="995" t="s">
        <v>545</v>
      </c>
      <c r="C415" s="996">
        <v>1800</v>
      </c>
      <c r="D415" s="936">
        <v>600</v>
      </c>
      <c r="E415" s="365"/>
      <c r="F415" s="365"/>
    </row>
    <row r="416" spans="1:6" ht="12.75" customHeight="1">
      <c r="A416" s="987" t="s">
        <v>269</v>
      </c>
      <c r="B416" s="995" t="s">
        <v>545</v>
      </c>
      <c r="C416" s="996">
        <v>3680</v>
      </c>
      <c r="D416" s="936">
        <v>0</v>
      </c>
      <c r="E416" s="365"/>
      <c r="F416" s="365"/>
    </row>
    <row r="417" spans="1:6" ht="12.75" customHeight="1">
      <c r="A417" s="988" t="s">
        <v>270</v>
      </c>
      <c r="B417" s="995" t="s">
        <v>545</v>
      </c>
      <c r="C417" s="996">
        <v>2250</v>
      </c>
      <c r="D417" s="936">
        <v>0</v>
      </c>
      <c r="E417" s="365"/>
      <c r="F417" s="365"/>
    </row>
    <row r="418" spans="1:6" ht="12.75" customHeight="1">
      <c r="A418" s="987" t="s">
        <v>485</v>
      </c>
      <c r="B418" s="995" t="s">
        <v>545</v>
      </c>
      <c r="C418" s="996">
        <v>59830</v>
      </c>
      <c r="D418" s="936">
        <v>9750</v>
      </c>
      <c r="E418" s="365"/>
      <c r="F418" s="365"/>
    </row>
    <row r="419" spans="1:6" ht="12.75" customHeight="1">
      <c r="A419" s="988" t="s">
        <v>486</v>
      </c>
      <c r="B419" s="995" t="s">
        <v>545</v>
      </c>
      <c r="C419" s="996">
        <v>7625</v>
      </c>
      <c r="D419" s="936">
        <v>0</v>
      </c>
      <c r="E419" s="365"/>
      <c r="F419" s="365"/>
    </row>
    <row r="420" spans="1:6" ht="12.75" customHeight="1">
      <c r="A420" s="987" t="s">
        <v>487</v>
      </c>
      <c r="B420" s="995" t="s">
        <v>545</v>
      </c>
      <c r="C420" s="996">
        <v>1974</v>
      </c>
      <c r="D420" s="936">
        <v>658</v>
      </c>
      <c r="E420" s="365"/>
      <c r="F420" s="365"/>
    </row>
    <row r="421" spans="1:6" ht="12.75" customHeight="1">
      <c r="A421" s="987" t="s">
        <v>488</v>
      </c>
      <c r="B421" s="995" t="s">
        <v>545</v>
      </c>
      <c r="C421" s="996">
        <v>15860</v>
      </c>
      <c r="D421" s="936">
        <v>0</v>
      </c>
      <c r="E421" s="365"/>
      <c r="F421" s="365"/>
    </row>
    <row r="422" spans="1:6" ht="12.75" customHeight="1">
      <c r="A422" s="987" t="s">
        <v>489</v>
      </c>
      <c r="B422" s="995" t="s">
        <v>545</v>
      </c>
      <c r="C422" s="996">
        <v>7984</v>
      </c>
      <c r="D422" s="936">
        <v>2661</v>
      </c>
      <c r="E422" s="365"/>
      <c r="F422" s="365"/>
    </row>
    <row r="423" spans="1:6" ht="12.75" customHeight="1">
      <c r="A423" s="987" t="s">
        <v>490</v>
      </c>
      <c r="B423" s="995" t="s">
        <v>545</v>
      </c>
      <c r="C423" s="996">
        <v>7529</v>
      </c>
      <c r="D423" s="936">
        <v>1835</v>
      </c>
      <c r="E423" s="365"/>
      <c r="F423" s="365"/>
    </row>
    <row r="424" spans="1:6" ht="12.75" customHeight="1">
      <c r="A424" s="987" t="s">
        <v>196</v>
      </c>
      <c r="B424" s="995" t="s">
        <v>545</v>
      </c>
      <c r="C424" s="996">
        <v>30690</v>
      </c>
      <c r="D424" s="936">
        <v>10230</v>
      </c>
      <c r="E424" s="365"/>
      <c r="F424" s="365"/>
    </row>
    <row r="425" spans="1:6" ht="12.75" customHeight="1">
      <c r="A425" s="987" t="s">
        <v>491</v>
      </c>
      <c r="B425" s="995" t="s">
        <v>545</v>
      </c>
      <c r="C425" s="996">
        <v>3202</v>
      </c>
      <c r="D425" s="936">
        <v>0</v>
      </c>
      <c r="E425" s="365"/>
      <c r="F425" s="365"/>
    </row>
    <row r="426" spans="1:6" ht="12.75" customHeight="1">
      <c r="A426" s="988" t="s">
        <v>492</v>
      </c>
      <c r="B426" s="995" t="s">
        <v>545</v>
      </c>
      <c r="C426" s="996">
        <v>600</v>
      </c>
      <c r="D426" s="936">
        <v>0</v>
      </c>
      <c r="E426" s="365"/>
      <c r="F426" s="365"/>
    </row>
    <row r="427" spans="1:6" ht="12.75" customHeight="1">
      <c r="A427" s="987" t="s">
        <v>493</v>
      </c>
      <c r="B427" s="995" t="s">
        <v>545</v>
      </c>
      <c r="C427" s="996">
        <v>1815</v>
      </c>
      <c r="D427" s="936">
        <v>605</v>
      </c>
      <c r="E427" s="365"/>
      <c r="F427" s="365"/>
    </row>
    <row r="428" spans="1:6" ht="12.75" customHeight="1">
      <c r="A428" s="987" t="s">
        <v>494</v>
      </c>
      <c r="B428" s="995" t="s">
        <v>545</v>
      </c>
      <c r="C428" s="996">
        <v>28200</v>
      </c>
      <c r="D428" s="936">
        <v>0</v>
      </c>
      <c r="E428" s="365"/>
      <c r="F428" s="365"/>
    </row>
    <row r="429" spans="1:6" ht="12.75" customHeight="1">
      <c r="A429" s="987" t="s">
        <v>398</v>
      </c>
      <c r="B429" s="995" t="s">
        <v>545</v>
      </c>
      <c r="C429" s="996">
        <v>15777</v>
      </c>
      <c r="D429" s="936">
        <v>0</v>
      </c>
      <c r="E429" s="365"/>
      <c r="F429" s="365"/>
    </row>
    <row r="430" spans="1:6" ht="12.75" customHeight="1">
      <c r="A430" s="988" t="s">
        <v>495</v>
      </c>
      <c r="B430" s="995" t="s">
        <v>545</v>
      </c>
      <c r="C430" s="996">
        <v>7500</v>
      </c>
      <c r="D430" s="936">
        <v>0</v>
      </c>
      <c r="E430" s="365"/>
      <c r="F430" s="365"/>
    </row>
    <row r="431" spans="1:6" ht="12.75" customHeight="1">
      <c r="A431" s="987" t="s">
        <v>496</v>
      </c>
      <c r="B431" s="995" t="s">
        <v>545</v>
      </c>
      <c r="C431" s="996">
        <v>6000</v>
      </c>
      <c r="D431" s="936">
        <v>2000</v>
      </c>
      <c r="E431" s="365"/>
      <c r="F431" s="365"/>
    </row>
    <row r="432" spans="1:6" ht="12.75" customHeight="1">
      <c r="A432" s="987" t="s">
        <v>497</v>
      </c>
      <c r="B432" s="995" t="s">
        <v>545</v>
      </c>
      <c r="C432" s="996">
        <v>7144</v>
      </c>
      <c r="D432" s="936">
        <v>0</v>
      </c>
      <c r="E432" s="365"/>
      <c r="F432" s="365"/>
    </row>
    <row r="433" spans="1:6" ht="12.75" customHeight="1">
      <c r="A433" s="987" t="s">
        <v>197</v>
      </c>
      <c r="B433" s="995" t="s">
        <v>545</v>
      </c>
      <c r="C433" s="996">
        <v>7680</v>
      </c>
      <c r="D433" s="936">
        <v>0</v>
      </c>
      <c r="E433" s="365"/>
      <c r="F433" s="365"/>
    </row>
    <row r="434" spans="1:6" ht="12.75" customHeight="1">
      <c r="A434" s="987" t="s">
        <v>498</v>
      </c>
      <c r="B434" s="995" t="s">
        <v>545</v>
      </c>
      <c r="C434" s="996">
        <v>9184</v>
      </c>
      <c r="D434" s="936">
        <v>0</v>
      </c>
      <c r="E434" s="365"/>
      <c r="F434" s="365"/>
    </row>
    <row r="435" spans="1:6" ht="12.75" customHeight="1">
      <c r="A435" s="987" t="s">
        <v>499</v>
      </c>
      <c r="B435" s="995" t="s">
        <v>545</v>
      </c>
      <c r="C435" s="996">
        <v>1620</v>
      </c>
      <c r="D435" s="936">
        <v>540</v>
      </c>
      <c r="E435" s="365"/>
      <c r="F435" s="365"/>
    </row>
    <row r="436" spans="1:6" ht="12.75" customHeight="1">
      <c r="A436" s="987" t="s">
        <v>500</v>
      </c>
      <c r="B436" s="995" t="s">
        <v>545</v>
      </c>
      <c r="C436" s="996">
        <v>4185</v>
      </c>
      <c r="D436" s="936">
        <v>1395</v>
      </c>
      <c r="E436" s="365"/>
      <c r="F436" s="365"/>
    </row>
    <row r="437" spans="1:6" ht="12.75" customHeight="1">
      <c r="A437" s="988" t="s">
        <v>501</v>
      </c>
      <c r="B437" s="995" t="s">
        <v>545</v>
      </c>
      <c r="C437" s="996">
        <v>40522</v>
      </c>
      <c r="D437" s="936">
        <v>0</v>
      </c>
      <c r="E437" s="365"/>
      <c r="F437" s="365"/>
    </row>
    <row r="438" spans="1:6" ht="12.75" customHeight="1">
      <c r="A438" s="988" t="s">
        <v>502</v>
      </c>
      <c r="B438" s="995" t="s">
        <v>545</v>
      </c>
      <c r="C438" s="996">
        <v>6750</v>
      </c>
      <c r="D438" s="936">
        <v>2250</v>
      </c>
      <c r="E438" s="365"/>
      <c r="F438" s="365"/>
    </row>
    <row r="439" spans="1:6" ht="12.75" customHeight="1">
      <c r="A439" s="987" t="s">
        <v>198</v>
      </c>
      <c r="B439" s="995" t="s">
        <v>545</v>
      </c>
      <c r="C439" s="996">
        <v>9675</v>
      </c>
      <c r="D439" s="936">
        <v>3225</v>
      </c>
      <c r="E439" s="365"/>
      <c r="F439" s="365"/>
    </row>
    <row r="440" spans="1:6" ht="12.75" customHeight="1">
      <c r="A440" s="987" t="s">
        <v>503</v>
      </c>
      <c r="B440" s="995" t="s">
        <v>545</v>
      </c>
      <c r="C440" s="996">
        <v>600</v>
      </c>
      <c r="D440" s="936">
        <v>0</v>
      </c>
      <c r="E440" s="365"/>
      <c r="F440" s="365"/>
    </row>
    <row r="441" spans="1:6" ht="12.75" customHeight="1">
      <c r="A441" s="987" t="s">
        <v>504</v>
      </c>
      <c r="B441" s="995" t="s">
        <v>545</v>
      </c>
      <c r="C441" s="996">
        <v>2670</v>
      </c>
      <c r="D441" s="936">
        <v>890</v>
      </c>
      <c r="E441" s="365"/>
      <c r="F441" s="365"/>
    </row>
    <row r="442" spans="1:6" ht="12.75" customHeight="1">
      <c r="A442" s="987" t="s">
        <v>505</v>
      </c>
      <c r="B442" s="995" t="s">
        <v>545</v>
      </c>
      <c r="C442" s="996">
        <v>4800</v>
      </c>
      <c r="D442" s="936">
        <v>2400</v>
      </c>
      <c r="E442" s="365"/>
      <c r="F442" s="365"/>
    </row>
    <row r="443" spans="1:6" ht="12.75" customHeight="1">
      <c r="A443" s="988" t="s">
        <v>506</v>
      </c>
      <c r="B443" s="995" t="s">
        <v>545</v>
      </c>
      <c r="C443" s="996">
        <v>24000</v>
      </c>
      <c r="D443" s="936">
        <v>6000</v>
      </c>
      <c r="E443" s="365"/>
      <c r="F443" s="365"/>
    </row>
    <row r="444" spans="1:6" ht="12.75" customHeight="1">
      <c r="A444" s="988" t="s">
        <v>507</v>
      </c>
      <c r="B444" s="995" t="s">
        <v>545</v>
      </c>
      <c r="C444" s="996">
        <v>1410</v>
      </c>
      <c r="D444" s="936">
        <v>0</v>
      </c>
      <c r="E444" s="365"/>
      <c r="F444" s="365"/>
    </row>
    <row r="445" spans="1:6" ht="12.75" customHeight="1">
      <c r="A445" s="988" t="s">
        <v>508</v>
      </c>
      <c r="B445" s="995" t="s">
        <v>545</v>
      </c>
      <c r="C445" s="996">
        <v>3900</v>
      </c>
      <c r="D445" s="936">
        <v>0</v>
      </c>
      <c r="E445" s="365"/>
      <c r="F445" s="365"/>
    </row>
    <row r="446" spans="1:6" ht="12.75" customHeight="1">
      <c r="A446" s="987" t="s">
        <v>509</v>
      </c>
      <c r="B446" s="995" t="s">
        <v>545</v>
      </c>
      <c r="C446" s="996">
        <v>3452</v>
      </c>
      <c r="D446" s="936">
        <v>2484</v>
      </c>
      <c r="E446" s="365"/>
      <c r="F446" s="365"/>
    </row>
    <row r="447" spans="1:6" ht="12.75" customHeight="1">
      <c r="A447" s="987" t="s">
        <v>510</v>
      </c>
      <c r="B447" s="995" t="s">
        <v>545</v>
      </c>
      <c r="C447" s="996">
        <v>2865</v>
      </c>
      <c r="D447" s="936">
        <v>955</v>
      </c>
      <c r="E447" s="365"/>
      <c r="F447" s="365"/>
    </row>
    <row r="448" spans="1:6" ht="12.75" customHeight="1">
      <c r="A448" s="988" t="s">
        <v>271</v>
      </c>
      <c r="B448" s="995" t="s">
        <v>545</v>
      </c>
      <c r="C448" s="996">
        <v>4100</v>
      </c>
      <c r="D448" s="936">
        <v>300</v>
      </c>
      <c r="E448" s="365"/>
      <c r="F448" s="365"/>
    </row>
    <row r="449" spans="1:6" ht="12.75" customHeight="1">
      <c r="A449" s="987" t="s">
        <v>511</v>
      </c>
      <c r="B449" s="995" t="s">
        <v>545</v>
      </c>
      <c r="C449" s="996">
        <v>2640</v>
      </c>
      <c r="D449" s="936">
        <v>880</v>
      </c>
      <c r="E449" s="365"/>
      <c r="F449" s="365"/>
    </row>
    <row r="450" spans="1:6" ht="12.75" customHeight="1">
      <c r="A450" s="988" t="s">
        <v>512</v>
      </c>
      <c r="B450" s="995" t="s">
        <v>545</v>
      </c>
      <c r="C450" s="996">
        <v>32913</v>
      </c>
      <c r="D450" s="936">
        <v>3657</v>
      </c>
      <c r="E450" s="365"/>
      <c r="F450" s="365"/>
    </row>
    <row r="451" spans="1:6" ht="12.75" customHeight="1">
      <c r="A451" s="987" t="s">
        <v>513</v>
      </c>
      <c r="B451" s="995" t="s">
        <v>545</v>
      </c>
      <c r="C451" s="996">
        <v>1841</v>
      </c>
      <c r="D451" s="936">
        <v>500</v>
      </c>
      <c r="E451" s="365"/>
      <c r="F451" s="365"/>
    </row>
    <row r="452" spans="1:6" ht="12.75" customHeight="1">
      <c r="A452" s="987" t="s">
        <v>272</v>
      </c>
      <c r="B452" s="995" t="s">
        <v>545</v>
      </c>
      <c r="C452" s="996">
        <v>20112</v>
      </c>
      <c r="D452" s="936">
        <v>6704</v>
      </c>
      <c r="E452" s="365"/>
      <c r="F452" s="365"/>
    </row>
    <row r="453" spans="1:6" ht="12.75" customHeight="1">
      <c r="A453" s="988" t="s">
        <v>514</v>
      </c>
      <c r="B453" s="995" t="s">
        <v>545</v>
      </c>
      <c r="C453" s="996">
        <v>18900</v>
      </c>
      <c r="D453" s="936">
        <v>2000</v>
      </c>
      <c r="E453" s="365"/>
      <c r="F453" s="365"/>
    </row>
    <row r="454" spans="1:6" ht="12.75" customHeight="1">
      <c r="A454" s="987" t="s">
        <v>515</v>
      </c>
      <c r="B454" s="995" t="s">
        <v>545</v>
      </c>
      <c r="C454" s="996">
        <v>4392</v>
      </c>
      <c r="D454" s="936">
        <v>0</v>
      </c>
      <c r="E454" s="365"/>
      <c r="F454" s="365"/>
    </row>
    <row r="455" spans="1:6" ht="12.75" customHeight="1">
      <c r="A455" s="988" t="s">
        <v>273</v>
      </c>
      <c r="B455" s="995" t="s">
        <v>545</v>
      </c>
      <c r="C455" s="996">
        <v>33500</v>
      </c>
      <c r="D455" s="936">
        <v>4500</v>
      </c>
      <c r="E455" s="365"/>
      <c r="F455" s="365"/>
    </row>
    <row r="456" spans="1:6" ht="12.75" customHeight="1">
      <c r="A456" s="988" t="s">
        <v>200</v>
      </c>
      <c r="B456" s="995" t="s">
        <v>545</v>
      </c>
      <c r="C456" s="996">
        <v>250342</v>
      </c>
      <c r="D456" s="936">
        <v>0</v>
      </c>
      <c r="E456" s="365"/>
      <c r="F456" s="365"/>
    </row>
    <row r="457" spans="1:6" ht="12.75" customHeight="1">
      <c r="A457" s="987" t="s">
        <v>516</v>
      </c>
      <c r="B457" s="995" t="s">
        <v>545</v>
      </c>
      <c r="C457" s="996">
        <v>7225</v>
      </c>
      <c r="D457" s="936">
        <v>505</v>
      </c>
      <c r="E457" s="365"/>
      <c r="F457" s="365"/>
    </row>
    <row r="458" spans="1:6" ht="12.75" customHeight="1">
      <c r="A458" s="987" t="s">
        <v>517</v>
      </c>
      <c r="B458" s="995" t="s">
        <v>545</v>
      </c>
      <c r="C458" s="996">
        <v>7200</v>
      </c>
      <c r="D458" s="936">
        <v>2400</v>
      </c>
      <c r="E458" s="365"/>
      <c r="F458" s="365"/>
    </row>
    <row r="459" spans="1:6" ht="12.75" customHeight="1">
      <c r="A459" s="988" t="s">
        <v>201</v>
      </c>
      <c r="B459" s="995" t="s">
        <v>545</v>
      </c>
      <c r="C459" s="996">
        <v>2500</v>
      </c>
      <c r="D459" s="936">
        <v>0</v>
      </c>
      <c r="E459" s="365"/>
      <c r="F459" s="365"/>
    </row>
    <row r="460" spans="1:6" ht="12.75" customHeight="1">
      <c r="A460" s="988" t="s">
        <v>202</v>
      </c>
      <c r="B460" s="995" t="s">
        <v>545</v>
      </c>
      <c r="C460" s="996">
        <v>83450</v>
      </c>
      <c r="D460" s="936">
        <v>24150</v>
      </c>
      <c r="E460" s="365"/>
      <c r="F460" s="365"/>
    </row>
    <row r="461" spans="1:6" ht="12.75" customHeight="1">
      <c r="A461" s="987" t="s">
        <v>518</v>
      </c>
      <c r="B461" s="995" t="s">
        <v>545</v>
      </c>
      <c r="C461" s="996">
        <v>28393</v>
      </c>
      <c r="D461" s="936">
        <v>0</v>
      </c>
      <c r="E461" s="365"/>
      <c r="F461" s="365"/>
    </row>
    <row r="462" spans="1:6" ht="12.75" customHeight="1">
      <c r="A462" s="987" t="s">
        <v>519</v>
      </c>
      <c r="B462" s="995" t="s">
        <v>545</v>
      </c>
      <c r="C462" s="996">
        <v>41250</v>
      </c>
      <c r="D462" s="936">
        <v>0</v>
      </c>
      <c r="E462" s="365"/>
      <c r="F462" s="365"/>
    </row>
    <row r="463" spans="1:6" ht="12.75" customHeight="1">
      <c r="A463" s="987" t="s">
        <v>411</v>
      </c>
      <c r="B463" s="995" t="s">
        <v>545</v>
      </c>
      <c r="C463" s="996">
        <v>1654</v>
      </c>
      <c r="D463" s="936">
        <v>0</v>
      </c>
      <c r="E463" s="365"/>
      <c r="F463" s="365"/>
    </row>
    <row r="464" spans="1:6" ht="12.75" customHeight="1">
      <c r="A464" s="988" t="s">
        <v>520</v>
      </c>
      <c r="B464" s="995" t="s">
        <v>545</v>
      </c>
      <c r="C464" s="996">
        <v>2240</v>
      </c>
      <c r="D464" s="936">
        <v>630</v>
      </c>
      <c r="E464" s="365"/>
      <c r="F464" s="365"/>
    </row>
    <row r="465" spans="1:6" ht="12.75" customHeight="1">
      <c r="A465" s="988" t="s">
        <v>274</v>
      </c>
      <c r="B465" s="995" t="s">
        <v>545</v>
      </c>
      <c r="C465" s="996">
        <v>1391335</v>
      </c>
      <c r="D465" s="936">
        <v>526335</v>
      </c>
      <c r="E465" s="365"/>
      <c r="F465" s="365"/>
    </row>
    <row r="466" spans="1:6" ht="12.75" customHeight="1">
      <c r="A466" s="988" t="s">
        <v>521</v>
      </c>
      <c r="B466" s="995" t="s">
        <v>545</v>
      </c>
      <c r="C466" s="996">
        <v>1692</v>
      </c>
      <c r="D466" s="936">
        <v>0</v>
      </c>
      <c r="E466" s="365"/>
      <c r="F466" s="365"/>
    </row>
    <row r="467" spans="1:6" ht="12.75" customHeight="1">
      <c r="A467" s="988" t="s">
        <v>522</v>
      </c>
      <c r="B467" s="995" t="s">
        <v>545</v>
      </c>
      <c r="C467" s="996">
        <v>1800</v>
      </c>
      <c r="D467" s="936">
        <v>200</v>
      </c>
      <c r="E467" s="365"/>
      <c r="F467" s="365"/>
    </row>
    <row r="468" spans="1:6" ht="12.75" customHeight="1">
      <c r="A468" s="988" t="s">
        <v>523</v>
      </c>
      <c r="B468" s="995" t="s">
        <v>545</v>
      </c>
      <c r="C468" s="996">
        <v>30330</v>
      </c>
      <c r="D468" s="936">
        <v>7970</v>
      </c>
      <c r="E468" s="365"/>
      <c r="F468" s="365"/>
    </row>
    <row r="469" spans="1:6" ht="12.75" customHeight="1">
      <c r="A469" s="988" t="s">
        <v>413</v>
      </c>
      <c r="B469" s="995" t="s">
        <v>545</v>
      </c>
      <c r="C469" s="996">
        <v>2550</v>
      </c>
      <c r="D469" s="936">
        <v>0</v>
      </c>
      <c r="E469" s="365"/>
      <c r="F469" s="365"/>
    </row>
    <row r="470" spans="1:6" ht="12.75" customHeight="1">
      <c r="A470" s="987" t="s">
        <v>383</v>
      </c>
      <c r="B470" s="995" t="s">
        <v>545</v>
      </c>
      <c r="C470" s="996">
        <v>3342</v>
      </c>
      <c r="D470" s="936">
        <v>1114</v>
      </c>
      <c r="E470" s="365"/>
      <c r="F470" s="365"/>
    </row>
    <row r="471" spans="1:6" ht="12.75" customHeight="1">
      <c r="A471" s="987" t="s">
        <v>204</v>
      </c>
      <c r="B471" s="995" t="s">
        <v>545</v>
      </c>
      <c r="C471" s="996">
        <v>61427</v>
      </c>
      <c r="D471" s="936">
        <v>28677</v>
      </c>
      <c r="E471" s="365"/>
      <c r="F471" s="365"/>
    </row>
    <row r="472" spans="1:6" ht="12.75" customHeight="1">
      <c r="A472" s="987" t="s">
        <v>524</v>
      </c>
      <c r="B472" s="995" t="s">
        <v>545</v>
      </c>
      <c r="C472" s="996">
        <v>21589</v>
      </c>
      <c r="D472" s="936">
        <v>0</v>
      </c>
      <c r="E472" s="365"/>
      <c r="F472" s="365"/>
    </row>
    <row r="473" spans="1:6" ht="12.75" customHeight="1">
      <c r="A473" s="988" t="s">
        <v>277</v>
      </c>
      <c r="B473" s="995" t="s">
        <v>545</v>
      </c>
      <c r="C473" s="996">
        <v>2550</v>
      </c>
      <c r="D473" s="936">
        <v>850</v>
      </c>
      <c r="E473" s="365"/>
      <c r="F473" s="365"/>
    </row>
    <row r="474" spans="1:6" ht="12.75" customHeight="1">
      <c r="A474" s="987" t="s">
        <v>525</v>
      </c>
      <c r="B474" s="995" t="s">
        <v>545</v>
      </c>
      <c r="C474" s="996">
        <v>2900</v>
      </c>
      <c r="D474" s="936">
        <v>300</v>
      </c>
      <c r="E474" s="365"/>
      <c r="F474" s="365"/>
    </row>
    <row r="475" spans="1:6" ht="12.75" customHeight="1">
      <c r="A475" s="987" t="s">
        <v>526</v>
      </c>
      <c r="B475" s="995" t="s">
        <v>545</v>
      </c>
      <c r="C475" s="996">
        <v>6450</v>
      </c>
      <c r="D475" s="936">
        <v>2150</v>
      </c>
      <c r="E475" s="365"/>
      <c r="F475" s="365"/>
    </row>
    <row r="476" spans="1:6" ht="12.75" customHeight="1">
      <c r="A476" s="987" t="s">
        <v>364</v>
      </c>
      <c r="B476" s="995" t="s">
        <v>545</v>
      </c>
      <c r="C476" s="996">
        <v>3000</v>
      </c>
      <c r="D476" s="936">
        <v>1000</v>
      </c>
      <c r="E476" s="365"/>
      <c r="F476" s="365"/>
    </row>
    <row r="477" spans="1:6" ht="12.75" customHeight="1">
      <c r="A477" s="987" t="s">
        <v>527</v>
      </c>
      <c r="B477" s="995" t="s">
        <v>545</v>
      </c>
      <c r="C477" s="996">
        <v>1200</v>
      </c>
      <c r="D477" s="936">
        <v>0</v>
      </c>
      <c r="E477" s="365"/>
      <c r="F477" s="365"/>
    </row>
    <row r="478" spans="1:6" ht="12.75" customHeight="1">
      <c r="A478" s="987" t="s">
        <v>1060</v>
      </c>
      <c r="B478" s="995" t="s">
        <v>545</v>
      </c>
      <c r="C478" s="996">
        <v>1515</v>
      </c>
      <c r="D478" s="936">
        <v>505</v>
      </c>
      <c r="E478" s="365"/>
      <c r="F478" s="365"/>
    </row>
    <row r="479" spans="1:6" ht="12.75" customHeight="1">
      <c r="A479" s="988" t="s">
        <v>1061</v>
      </c>
      <c r="B479" s="995" t="s">
        <v>545</v>
      </c>
      <c r="C479" s="996">
        <v>30875</v>
      </c>
      <c r="D479" s="936">
        <v>9625</v>
      </c>
      <c r="E479" s="365"/>
      <c r="F479" s="365"/>
    </row>
    <row r="480" spans="1:6" ht="12.75" customHeight="1">
      <c r="A480" s="988" t="s">
        <v>1062</v>
      </c>
      <c r="B480" s="995" t="s">
        <v>545</v>
      </c>
      <c r="C480" s="996">
        <v>3490</v>
      </c>
      <c r="D480" s="936">
        <v>0</v>
      </c>
      <c r="E480" s="365"/>
      <c r="F480" s="365"/>
    </row>
    <row r="481" spans="1:6" ht="12.75" customHeight="1">
      <c r="A481" s="987" t="s">
        <v>279</v>
      </c>
      <c r="B481" s="995" t="s">
        <v>545</v>
      </c>
      <c r="C481" s="996">
        <v>16955</v>
      </c>
      <c r="D481" s="936">
        <v>1485</v>
      </c>
      <c r="E481" s="365"/>
      <c r="F481" s="365"/>
    </row>
    <row r="482" spans="1:6" ht="12.75" customHeight="1">
      <c r="A482" s="987" t="s">
        <v>280</v>
      </c>
      <c r="B482" s="995" t="s">
        <v>545</v>
      </c>
      <c r="C482" s="996">
        <v>87800</v>
      </c>
      <c r="D482" s="936">
        <v>43100</v>
      </c>
      <c r="E482" s="365"/>
      <c r="F482" s="365"/>
    </row>
    <row r="483" spans="1:6" ht="12.75" customHeight="1">
      <c r="A483" s="987" t="s">
        <v>205</v>
      </c>
      <c r="B483" s="995" t="s">
        <v>545</v>
      </c>
      <c r="C483" s="996">
        <v>19500</v>
      </c>
      <c r="D483" s="936">
        <v>6500</v>
      </c>
      <c r="E483" s="365"/>
      <c r="F483" s="365"/>
    </row>
    <row r="484" spans="1:6" ht="12.75" customHeight="1">
      <c r="A484" s="987" t="s">
        <v>1063</v>
      </c>
      <c r="B484" s="995" t="s">
        <v>545</v>
      </c>
      <c r="C484" s="996">
        <v>5925</v>
      </c>
      <c r="D484" s="936">
        <v>0</v>
      </c>
      <c r="E484" s="365"/>
      <c r="F484" s="365"/>
    </row>
    <row r="485" spans="1:6" ht="12.75" customHeight="1">
      <c r="A485" s="987" t="s">
        <v>281</v>
      </c>
      <c r="B485" s="995" t="s">
        <v>545</v>
      </c>
      <c r="C485" s="996">
        <v>119976</v>
      </c>
      <c r="D485" s="936">
        <v>1323</v>
      </c>
      <c r="E485" s="365"/>
      <c r="F485" s="365"/>
    </row>
    <row r="486" spans="1:6" ht="12.75" customHeight="1">
      <c r="A486" s="987" t="s">
        <v>1064</v>
      </c>
      <c r="B486" s="995" t="s">
        <v>545</v>
      </c>
      <c r="C486" s="996">
        <v>10500</v>
      </c>
      <c r="D486" s="936">
        <v>3500</v>
      </c>
      <c r="E486" s="365"/>
      <c r="F486" s="365"/>
    </row>
    <row r="487" spans="1:6" ht="12.75" customHeight="1">
      <c r="A487" s="988" t="s">
        <v>1065</v>
      </c>
      <c r="B487" s="995" t="s">
        <v>545</v>
      </c>
      <c r="C487" s="996">
        <v>4800</v>
      </c>
      <c r="D487" s="936">
        <v>800</v>
      </c>
      <c r="E487" s="365"/>
      <c r="F487" s="365"/>
    </row>
    <row r="488" spans="1:6" ht="12.75" customHeight="1">
      <c r="A488" s="987" t="s">
        <v>1066</v>
      </c>
      <c r="B488" s="995" t="s">
        <v>545</v>
      </c>
      <c r="C488" s="996">
        <v>2000</v>
      </c>
      <c r="D488" s="936">
        <v>0</v>
      </c>
      <c r="E488" s="365"/>
      <c r="F488" s="365"/>
    </row>
    <row r="489" spans="1:6" ht="12.75" customHeight="1">
      <c r="A489" s="987" t="s">
        <v>1067</v>
      </c>
      <c r="B489" s="995" t="s">
        <v>545</v>
      </c>
      <c r="C489" s="996">
        <v>15075</v>
      </c>
      <c r="D489" s="936">
        <v>5025</v>
      </c>
      <c r="E489" s="365"/>
      <c r="F489" s="365"/>
    </row>
    <row r="490" spans="1:6" ht="12.75" customHeight="1">
      <c r="A490" s="988" t="s">
        <v>206</v>
      </c>
      <c r="B490" s="995" t="s">
        <v>545</v>
      </c>
      <c r="C490" s="996">
        <v>6178</v>
      </c>
      <c r="D490" s="936">
        <v>0</v>
      </c>
      <c r="E490" s="365"/>
      <c r="F490" s="365"/>
    </row>
    <row r="491" spans="1:6" ht="12.75" customHeight="1">
      <c r="A491" s="988" t="s">
        <v>207</v>
      </c>
      <c r="B491" s="995" t="s">
        <v>545</v>
      </c>
      <c r="C491" s="996">
        <v>3000</v>
      </c>
      <c r="D491" s="936">
        <v>0</v>
      </c>
      <c r="E491" s="365"/>
      <c r="F491" s="365"/>
    </row>
    <row r="492" spans="1:6" ht="12.75" customHeight="1">
      <c r="A492" s="987" t="s">
        <v>1068</v>
      </c>
      <c r="B492" s="995" t="s">
        <v>545</v>
      </c>
      <c r="C492" s="996">
        <v>4050</v>
      </c>
      <c r="D492" s="936">
        <v>1350</v>
      </c>
      <c r="E492" s="365"/>
      <c r="F492" s="365"/>
    </row>
    <row r="493" spans="1:6" ht="12.75" customHeight="1">
      <c r="A493" s="988" t="s">
        <v>283</v>
      </c>
      <c r="B493" s="995" t="s">
        <v>545</v>
      </c>
      <c r="C493" s="996">
        <v>14970</v>
      </c>
      <c r="D493" s="936">
        <v>2240</v>
      </c>
      <c r="E493" s="365"/>
      <c r="F493" s="365"/>
    </row>
    <row r="494" spans="1:6" ht="12.75" customHeight="1">
      <c r="A494" s="987" t="s">
        <v>1069</v>
      </c>
      <c r="B494" s="995" t="s">
        <v>545</v>
      </c>
      <c r="C494" s="996">
        <v>8910</v>
      </c>
      <c r="D494" s="936">
        <v>2970</v>
      </c>
      <c r="E494" s="365"/>
      <c r="F494" s="365"/>
    </row>
    <row r="495" spans="1:6" ht="12.75" customHeight="1">
      <c r="A495" s="987" t="s">
        <v>1070</v>
      </c>
      <c r="B495" s="995" t="s">
        <v>545</v>
      </c>
      <c r="C495" s="996">
        <v>1360</v>
      </c>
      <c r="D495" s="936">
        <v>450</v>
      </c>
      <c r="E495" s="365"/>
      <c r="F495" s="365"/>
    </row>
    <row r="496" spans="1:6" ht="12.75" customHeight="1">
      <c r="A496" s="987" t="s">
        <v>1071</v>
      </c>
      <c r="B496" s="995" t="s">
        <v>545</v>
      </c>
      <c r="C496" s="996">
        <v>1000</v>
      </c>
      <c r="D496" s="936">
        <v>0</v>
      </c>
      <c r="E496" s="365"/>
      <c r="F496" s="365"/>
    </row>
    <row r="497" spans="1:6" ht="12.75" customHeight="1">
      <c r="A497" s="987" t="s">
        <v>1072</v>
      </c>
      <c r="B497" s="995" t="s">
        <v>545</v>
      </c>
      <c r="C497" s="996">
        <v>1800</v>
      </c>
      <c r="D497" s="936">
        <v>600</v>
      </c>
      <c r="E497" s="365"/>
      <c r="F497" s="365"/>
    </row>
    <row r="498" spans="1:6" ht="12.75" customHeight="1">
      <c r="A498" s="987" t="s">
        <v>1073</v>
      </c>
      <c r="B498" s="995" t="s">
        <v>545</v>
      </c>
      <c r="C498" s="996">
        <v>2000</v>
      </c>
      <c r="D498" s="936">
        <v>0</v>
      </c>
      <c r="E498" s="365"/>
      <c r="F498" s="365"/>
    </row>
    <row r="499" spans="1:6" ht="12.75" customHeight="1">
      <c r="A499" s="987" t="s">
        <v>1074</v>
      </c>
      <c r="B499" s="995" t="s">
        <v>545</v>
      </c>
      <c r="C499" s="996">
        <v>664</v>
      </c>
      <c r="D499" s="936">
        <v>0</v>
      </c>
      <c r="E499" s="365"/>
      <c r="F499" s="365"/>
    </row>
    <row r="500" spans="1:6" ht="12.75" customHeight="1">
      <c r="A500" s="988" t="s">
        <v>208</v>
      </c>
      <c r="B500" s="995" t="s">
        <v>545</v>
      </c>
      <c r="C500" s="996">
        <v>12197</v>
      </c>
      <c r="D500" s="936">
        <v>2453</v>
      </c>
      <c r="E500" s="365"/>
      <c r="F500" s="365"/>
    </row>
    <row r="501" spans="1:6" ht="12.75" customHeight="1">
      <c r="A501" s="987" t="s">
        <v>1075</v>
      </c>
      <c r="B501" s="995" t="s">
        <v>545</v>
      </c>
      <c r="C501" s="996">
        <v>600</v>
      </c>
      <c r="D501" s="936">
        <v>200</v>
      </c>
      <c r="E501" s="365"/>
      <c r="F501" s="365"/>
    </row>
    <row r="502" spans="1:6" ht="12.75" customHeight="1">
      <c r="A502" s="988" t="s">
        <v>284</v>
      </c>
      <c r="B502" s="995" t="s">
        <v>545</v>
      </c>
      <c r="C502" s="996">
        <v>12450</v>
      </c>
      <c r="D502" s="936">
        <v>1500</v>
      </c>
      <c r="E502" s="365"/>
      <c r="F502" s="365"/>
    </row>
    <row r="503" spans="1:6" ht="12.75" customHeight="1">
      <c r="A503" s="987" t="s">
        <v>1076</v>
      </c>
      <c r="B503" s="995" t="s">
        <v>545</v>
      </c>
      <c r="C503" s="996">
        <v>15930</v>
      </c>
      <c r="D503" s="936">
        <v>4410</v>
      </c>
      <c r="E503" s="365"/>
      <c r="F503" s="365"/>
    </row>
    <row r="504" spans="1:6" ht="12.75" customHeight="1">
      <c r="A504" s="988" t="s">
        <v>384</v>
      </c>
      <c r="B504" s="995" t="s">
        <v>545</v>
      </c>
      <c r="C504" s="996">
        <v>3675</v>
      </c>
      <c r="D504" s="936">
        <v>0</v>
      </c>
      <c r="E504" s="365"/>
      <c r="F504" s="365"/>
    </row>
    <row r="505" spans="1:6" ht="12.75" customHeight="1">
      <c r="A505" s="987" t="s">
        <v>1077</v>
      </c>
      <c r="B505" s="995" t="s">
        <v>545</v>
      </c>
      <c r="C505" s="996">
        <v>3000</v>
      </c>
      <c r="D505" s="936">
        <v>0</v>
      </c>
      <c r="E505" s="365"/>
      <c r="F505" s="365"/>
    </row>
    <row r="506" spans="1:6" ht="12.75" customHeight="1">
      <c r="A506" s="988" t="s">
        <v>1078</v>
      </c>
      <c r="B506" s="995" t="s">
        <v>545</v>
      </c>
      <c r="C506" s="996">
        <v>66487</v>
      </c>
      <c r="D506" s="936">
        <v>0</v>
      </c>
      <c r="E506" s="365"/>
      <c r="F506" s="365"/>
    </row>
    <row r="507" spans="1:6" ht="12.75" customHeight="1">
      <c r="A507" s="987" t="s">
        <v>209</v>
      </c>
      <c r="B507" s="995" t="s">
        <v>545</v>
      </c>
      <c r="C507" s="996">
        <v>2000</v>
      </c>
      <c r="D507" s="936">
        <v>0</v>
      </c>
      <c r="E507" s="365"/>
      <c r="F507" s="365"/>
    </row>
    <row r="508" spans="1:6" ht="12.75" customHeight="1">
      <c r="A508" s="987" t="s">
        <v>1079</v>
      </c>
      <c r="B508" s="995" t="s">
        <v>545</v>
      </c>
      <c r="C508" s="996">
        <v>5975</v>
      </c>
      <c r="D508" s="936">
        <v>0</v>
      </c>
      <c r="E508" s="365"/>
      <c r="F508" s="365"/>
    </row>
    <row r="509" spans="1:6" ht="12.75" customHeight="1">
      <c r="A509" s="987" t="s">
        <v>285</v>
      </c>
      <c r="B509" s="995" t="s">
        <v>545</v>
      </c>
      <c r="C509" s="996">
        <v>505131</v>
      </c>
      <c r="D509" s="936">
        <v>113377</v>
      </c>
      <c r="E509" s="365"/>
      <c r="F509" s="365"/>
    </row>
    <row r="510" spans="1:6" ht="12.75" customHeight="1">
      <c r="A510" s="988" t="s">
        <v>1080</v>
      </c>
      <c r="B510" s="995" t="s">
        <v>545</v>
      </c>
      <c r="C510" s="996">
        <v>12000</v>
      </c>
      <c r="D510" s="936">
        <v>0</v>
      </c>
      <c r="E510" s="365"/>
      <c r="F510" s="365"/>
    </row>
    <row r="511" spans="1:6" ht="12.75" customHeight="1">
      <c r="A511" s="988" t="s">
        <v>1081</v>
      </c>
      <c r="B511" s="995" t="s">
        <v>545</v>
      </c>
      <c r="C511" s="996">
        <v>2250</v>
      </c>
      <c r="D511" s="936">
        <v>250</v>
      </c>
      <c r="E511" s="365"/>
      <c r="F511" s="365"/>
    </row>
    <row r="512" spans="1:6" ht="12.75" customHeight="1">
      <c r="A512" s="988" t="s">
        <v>210</v>
      </c>
      <c r="B512" s="995" t="s">
        <v>545</v>
      </c>
      <c r="C512" s="996">
        <v>13743</v>
      </c>
      <c r="D512" s="936">
        <v>0</v>
      </c>
      <c r="E512" s="365"/>
      <c r="F512" s="365"/>
    </row>
    <row r="513" spans="1:6" ht="12.75" customHeight="1">
      <c r="A513" s="988" t="s">
        <v>1082</v>
      </c>
      <c r="B513" s="995" t="s">
        <v>545</v>
      </c>
      <c r="C513" s="996">
        <v>10800</v>
      </c>
      <c r="D513" s="936">
        <v>0</v>
      </c>
      <c r="E513" s="365"/>
      <c r="F513" s="365"/>
    </row>
    <row r="514" spans="1:6" ht="12.75" customHeight="1">
      <c r="A514" s="988" t="s">
        <v>211</v>
      </c>
      <c r="B514" s="995" t="s">
        <v>545</v>
      </c>
      <c r="C514" s="996">
        <v>90265</v>
      </c>
      <c r="D514" s="936">
        <v>19155</v>
      </c>
      <c r="E514" s="365"/>
      <c r="F514" s="365"/>
    </row>
    <row r="515" spans="1:6" ht="12.75" customHeight="1">
      <c r="A515" s="987" t="s">
        <v>1083</v>
      </c>
      <c r="B515" s="995" t="s">
        <v>545</v>
      </c>
      <c r="C515" s="996">
        <v>24000</v>
      </c>
      <c r="D515" s="936">
        <v>8000</v>
      </c>
      <c r="E515" s="365"/>
      <c r="F515" s="365"/>
    </row>
    <row r="516" spans="1:6" ht="12.75" customHeight="1">
      <c r="A516" s="987" t="s">
        <v>414</v>
      </c>
      <c r="B516" s="995" t="s">
        <v>545</v>
      </c>
      <c r="C516" s="996">
        <v>900</v>
      </c>
      <c r="D516" s="936">
        <v>300</v>
      </c>
      <c r="E516" s="365"/>
      <c r="F516" s="365"/>
    </row>
    <row r="517" spans="1:6" ht="12.75" customHeight="1">
      <c r="A517" s="987" t="s">
        <v>286</v>
      </c>
      <c r="B517" s="995" t="s">
        <v>545</v>
      </c>
      <c r="C517" s="996">
        <v>5750</v>
      </c>
      <c r="D517" s="936">
        <v>750</v>
      </c>
      <c r="E517" s="365"/>
      <c r="F517" s="365"/>
    </row>
    <row r="518" spans="1:6" ht="12.75" customHeight="1">
      <c r="A518" s="987" t="s">
        <v>1084</v>
      </c>
      <c r="B518" s="995" t="s">
        <v>545</v>
      </c>
      <c r="C518" s="996">
        <v>8111</v>
      </c>
      <c r="D518" s="936">
        <v>0</v>
      </c>
      <c r="E518" s="365"/>
      <c r="F518" s="365"/>
    </row>
    <row r="519" spans="1:6" ht="12.75" customHeight="1">
      <c r="A519" s="988" t="s">
        <v>287</v>
      </c>
      <c r="B519" s="995" t="s">
        <v>545</v>
      </c>
      <c r="C519" s="996">
        <v>14902</v>
      </c>
      <c r="D519" s="936">
        <v>0</v>
      </c>
      <c r="E519" s="365"/>
      <c r="F519" s="365"/>
    </row>
    <row r="520" spans="1:6" ht="12.75" customHeight="1">
      <c r="A520" s="988" t="s">
        <v>288</v>
      </c>
      <c r="B520" s="995" t="s">
        <v>545</v>
      </c>
      <c r="C520" s="996">
        <v>8460</v>
      </c>
      <c r="D520" s="936">
        <v>0</v>
      </c>
      <c r="E520" s="365"/>
      <c r="F520" s="365"/>
    </row>
    <row r="521" spans="1:6" ht="12.75" customHeight="1">
      <c r="A521" s="988" t="s">
        <v>1085</v>
      </c>
      <c r="B521" s="995" t="s">
        <v>545</v>
      </c>
      <c r="C521" s="996">
        <v>2850</v>
      </c>
      <c r="D521" s="936">
        <v>0</v>
      </c>
      <c r="E521" s="365"/>
      <c r="F521" s="365"/>
    </row>
    <row r="522" spans="1:6" ht="12.75" customHeight="1">
      <c r="A522" s="987" t="s">
        <v>289</v>
      </c>
      <c r="B522" s="995" t="s">
        <v>545</v>
      </c>
      <c r="C522" s="996">
        <v>108000</v>
      </c>
      <c r="D522" s="936">
        <v>55000</v>
      </c>
      <c r="E522" s="365"/>
      <c r="F522" s="365"/>
    </row>
    <row r="523" spans="1:6" ht="12.75" customHeight="1">
      <c r="A523" s="987" t="s">
        <v>1086</v>
      </c>
      <c r="B523" s="995" t="s">
        <v>545</v>
      </c>
      <c r="C523" s="996">
        <v>7480</v>
      </c>
      <c r="D523" s="936">
        <v>0</v>
      </c>
      <c r="E523" s="365"/>
      <c r="F523" s="365"/>
    </row>
    <row r="524" spans="1:6" ht="12.75" customHeight="1">
      <c r="A524" s="987" t="s">
        <v>415</v>
      </c>
      <c r="B524" s="995" t="s">
        <v>545</v>
      </c>
      <c r="C524" s="996">
        <v>18520</v>
      </c>
      <c r="D524" s="936">
        <v>1300</v>
      </c>
      <c r="E524" s="365"/>
      <c r="F524" s="365"/>
    </row>
    <row r="525" spans="1:6" ht="12.75" customHeight="1">
      <c r="A525" s="987" t="s">
        <v>290</v>
      </c>
      <c r="B525" s="995" t="s">
        <v>545</v>
      </c>
      <c r="C525" s="996">
        <v>44600</v>
      </c>
      <c r="D525" s="936">
        <v>13000</v>
      </c>
      <c r="E525" s="365"/>
      <c r="F525" s="365"/>
    </row>
    <row r="526" spans="1:6" ht="12.75" customHeight="1">
      <c r="A526" s="988" t="s">
        <v>291</v>
      </c>
      <c r="B526" s="995" t="s">
        <v>545</v>
      </c>
      <c r="C526" s="996">
        <v>15360</v>
      </c>
      <c r="D526" s="936">
        <v>0</v>
      </c>
      <c r="E526" s="365"/>
      <c r="F526" s="365"/>
    </row>
    <row r="527" spans="1:6" ht="12.75" customHeight="1">
      <c r="A527" s="987" t="s">
        <v>292</v>
      </c>
      <c r="B527" s="995" t="s">
        <v>545</v>
      </c>
      <c r="C527" s="996">
        <v>1500</v>
      </c>
      <c r="D527" s="936">
        <v>500</v>
      </c>
      <c r="E527" s="365"/>
      <c r="F527" s="365"/>
    </row>
    <row r="528" spans="1:6" ht="12.75" customHeight="1">
      <c r="A528" s="987" t="s">
        <v>1087</v>
      </c>
      <c r="B528" s="995" t="s">
        <v>545</v>
      </c>
      <c r="C528" s="996">
        <v>2025</v>
      </c>
      <c r="D528" s="936">
        <v>0</v>
      </c>
      <c r="E528" s="365"/>
      <c r="F528" s="365"/>
    </row>
    <row r="529" spans="1:6" ht="12.75" customHeight="1">
      <c r="A529" s="988" t="s">
        <v>1088</v>
      </c>
      <c r="B529" s="995" t="s">
        <v>545</v>
      </c>
      <c r="C529" s="996">
        <v>7600</v>
      </c>
      <c r="D529" s="936">
        <v>0</v>
      </c>
      <c r="E529" s="365"/>
      <c r="F529" s="365"/>
    </row>
    <row r="530" spans="1:6" ht="12.75" customHeight="1">
      <c r="A530" s="987" t="s">
        <v>212</v>
      </c>
      <c r="B530" s="995" t="s">
        <v>545</v>
      </c>
      <c r="C530" s="996">
        <v>15600</v>
      </c>
      <c r="D530" s="936">
        <v>0</v>
      </c>
      <c r="E530" s="365"/>
      <c r="F530" s="365"/>
    </row>
    <row r="531" spans="1:6" ht="12.75" customHeight="1">
      <c r="A531" s="988" t="s">
        <v>1089</v>
      </c>
      <c r="B531" s="995" t="s">
        <v>545</v>
      </c>
      <c r="C531" s="996">
        <v>11589</v>
      </c>
      <c r="D531" s="936">
        <v>0</v>
      </c>
      <c r="E531" s="365"/>
      <c r="F531" s="365"/>
    </row>
    <row r="532" spans="1:6" ht="12.75" customHeight="1">
      <c r="A532" s="988" t="s">
        <v>293</v>
      </c>
      <c r="B532" s="995" t="s">
        <v>545</v>
      </c>
      <c r="C532" s="996">
        <v>40632</v>
      </c>
      <c r="D532" s="936">
        <v>4000</v>
      </c>
      <c r="E532" s="365"/>
      <c r="F532" s="365"/>
    </row>
    <row r="533" spans="1:6" ht="12.75" customHeight="1">
      <c r="A533" s="987" t="s">
        <v>1090</v>
      </c>
      <c r="B533" s="995" t="s">
        <v>545</v>
      </c>
      <c r="C533" s="996">
        <v>795</v>
      </c>
      <c r="D533" s="936">
        <v>0</v>
      </c>
      <c r="E533" s="365"/>
      <c r="F533" s="365"/>
    </row>
    <row r="534" spans="1:6" ht="12.75" customHeight="1">
      <c r="A534" s="988" t="s">
        <v>1091</v>
      </c>
      <c r="B534" s="995" t="s">
        <v>545</v>
      </c>
      <c r="C534" s="996">
        <v>5400</v>
      </c>
      <c r="D534" s="936">
        <v>600</v>
      </c>
      <c r="E534" s="365"/>
      <c r="F534" s="365"/>
    </row>
    <row r="535" spans="1:6" ht="12.75" customHeight="1">
      <c r="A535" s="987" t="s">
        <v>385</v>
      </c>
      <c r="B535" s="995" t="s">
        <v>545</v>
      </c>
      <c r="C535" s="996">
        <v>10500</v>
      </c>
      <c r="D535" s="936">
        <v>2500</v>
      </c>
      <c r="E535" s="365"/>
      <c r="F535" s="365"/>
    </row>
    <row r="536" spans="1:6" ht="12.75" customHeight="1">
      <c r="A536" s="988" t="s">
        <v>366</v>
      </c>
      <c r="B536" s="995" t="s">
        <v>545</v>
      </c>
      <c r="C536" s="996">
        <v>6300</v>
      </c>
      <c r="D536" s="936">
        <v>0</v>
      </c>
      <c r="E536" s="365"/>
      <c r="F536" s="365"/>
    </row>
    <row r="537" spans="1:6" ht="12.75" customHeight="1">
      <c r="A537" s="987" t="s">
        <v>1092</v>
      </c>
      <c r="B537" s="995" t="s">
        <v>545</v>
      </c>
      <c r="C537" s="996">
        <v>10935</v>
      </c>
      <c r="D537" s="936">
        <v>3645</v>
      </c>
      <c r="E537" s="365"/>
      <c r="F537" s="365"/>
    </row>
    <row r="538" spans="1:6" ht="12.75" customHeight="1">
      <c r="A538" s="987" t="s">
        <v>365</v>
      </c>
      <c r="B538" s="995" t="s">
        <v>545</v>
      </c>
      <c r="C538" s="996">
        <v>1070</v>
      </c>
      <c r="D538" s="936">
        <v>0</v>
      </c>
      <c r="E538" s="365"/>
      <c r="F538" s="365"/>
    </row>
    <row r="539" spans="1:6" ht="12.75" customHeight="1">
      <c r="A539" s="988" t="s">
        <v>386</v>
      </c>
      <c r="B539" s="995" t="s">
        <v>545</v>
      </c>
      <c r="C539" s="996">
        <v>13400</v>
      </c>
      <c r="D539" s="936">
        <v>0</v>
      </c>
      <c r="E539" s="365"/>
      <c r="F539" s="365"/>
    </row>
    <row r="540" spans="1:6" ht="12.75" customHeight="1">
      <c r="A540" s="988" t="s">
        <v>1093</v>
      </c>
      <c r="B540" s="995" t="s">
        <v>545</v>
      </c>
      <c r="C540" s="996">
        <v>8463</v>
      </c>
      <c r="D540" s="936">
        <v>1467</v>
      </c>
      <c r="E540" s="365"/>
      <c r="F540" s="365"/>
    </row>
    <row r="541" spans="1:6" ht="12.75" customHeight="1">
      <c r="A541" s="987" t="s">
        <v>1094</v>
      </c>
      <c r="B541" s="995" t="s">
        <v>545</v>
      </c>
      <c r="C541" s="996">
        <v>4500</v>
      </c>
      <c r="D541" s="936">
        <v>1500</v>
      </c>
      <c r="E541" s="365"/>
      <c r="F541" s="365"/>
    </row>
    <row r="542" spans="1:6" ht="12.75" customHeight="1">
      <c r="A542" s="987" t="s">
        <v>1095</v>
      </c>
      <c r="B542" s="995" t="s">
        <v>545</v>
      </c>
      <c r="C542" s="996">
        <v>9000</v>
      </c>
      <c r="D542" s="936">
        <v>3000</v>
      </c>
      <c r="E542" s="365"/>
      <c r="F542" s="365"/>
    </row>
    <row r="543" spans="1:6" ht="12.75" customHeight="1">
      <c r="A543" s="988" t="s">
        <v>1096</v>
      </c>
      <c r="B543" s="995" t="s">
        <v>545</v>
      </c>
      <c r="C543" s="996">
        <v>1125</v>
      </c>
      <c r="D543" s="936">
        <v>125</v>
      </c>
      <c r="E543" s="365"/>
      <c r="F543" s="365"/>
    </row>
    <row r="544" spans="1:6" ht="12.75" customHeight="1">
      <c r="A544" s="987" t="s">
        <v>1097</v>
      </c>
      <c r="B544" s="995" t="s">
        <v>545</v>
      </c>
      <c r="C544" s="996">
        <v>3000</v>
      </c>
      <c r="D544" s="936">
        <v>1000</v>
      </c>
      <c r="E544" s="365"/>
      <c r="F544" s="365"/>
    </row>
    <row r="545" spans="1:6" ht="12.75" customHeight="1">
      <c r="A545" s="987" t="s">
        <v>1098</v>
      </c>
      <c r="B545" s="995" t="s">
        <v>545</v>
      </c>
      <c r="C545" s="996">
        <v>2297</v>
      </c>
      <c r="D545" s="936">
        <v>0</v>
      </c>
      <c r="E545" s="365"/>
      <c r="F545" s="365"/>
    </row>
    <row r="546" spans="1:6" ht="12.75" customHeight="1">
      <c r="A546" s="988" t="s">
        <v>1099</v>
      </c>
      <c r="B546" s="995" t="s">
        <v>545</v>
      </c>
      <c r="C546" s="996">
        <v>8020</v>
      </c>
      <c r="D546" s="936">
        <v>0</v>
      </c>
      <c r="E546" s="365"/>
      <c r="F546" s="365"/>
    </row>
    <row r="547" spans="1:6" ht="12.75" customHeight="1">
      <c r="A547" s="987" t="s">
        <v>1100</v>
      </c>
      <c r="B547" s="995" t="s">
        <v>545</v>
      </c>
      <c r="C547" s="996">
        <v>137480</v>
      </c>
      <c r="D547" s="936">
        <v>0</v>
      </c>
      <c r="E547" s="365"/>
      <c r="F547" s="365"/>
    </row>
    <row r="548" spans="1:6" ht="12.75" customHeight="1">
      <c r="A548" s="987" t="s">
        <v>1101</v>
      </c>
      <c r="B548" s="995" t="s">
        <v>545</v>
      </c>
      <c r="C548" s="996">
        <v>18800</v>
      </c>
      <c r="D548" s="936">
        <v>0</v>
      </c>
      <c r="E548" s="365"/>
      <c r="F548" s="365"/>
    </row>
    <row r="549" spans="1:6" ht="12.75" customHeight="1">
      <c r="A549" s="988" t="s">
        <v>294</v>
      </c>
      <c r="B549" s="995" t="s">
        <v>545</v>
      </c>
      <c r="C549" s="996">
        <v>4239</v>
      </c>
      <c r="D549" s="936">
        <v>471</v>
      </c>
      <c r="E549" s="365"/>
      <c r="F549" s="365"/>
    </row>
    <row r="550" spans="1:6" ht="12.75" customHeight="1">
      <c r="A550" s="988" t="s">
        <v>1102</v>
      </c>
      <c r="B550" s="995" t="s">
        <v>545</v>
      </c>
      <c r="C550" s="996">
        <v>6790</v>
      </c>
      <c r="D550" s="936">
        <v>1150</v>
      </c>
      <c r="E550" s="365"/>
      <c r="F550" s="365"/>
    </row>
    <row r="551" spans="1:6" ht="12.75" customHeight="1">
      <c r="A551" s="987" t="s">
        <v>1103</v>
      </c>
      <c r="B551" s="995" t="s">
        <v>545</v>
      </c>
      <c r="C551" s="996">
        <v>1380</v>
      </c>
      <c r="D551" s="936">
        <v>460</v>
      </c>
      <c r="E551" s="365"/>
      <c r="F551" s="365"/>
    </row>
    <row r="552" spans="1:6" ht="12.75" customHeight="1">
      <c r="A552" s="987" t="s">
        <v>1104</v>
      </c>
      <c r="B552" s="995" t="s">
        <v>545</v>
      </c>
      <c r="C552" s="996">
        <v>5805</v>
      </c>
      <c r="D552" s="936">
        <v>1935</v>
      </c>
      <c r="E552" s="365"/>
      <c r="F552" s="365"/>
    </row>
    <row r="553" spans="1:6" ht="12.75" customHeight="1">
      <c r="A553" s="987" t="s">
        <v>1105</v>
      </c>
      <c r="B553" s="995" t="s">
        <v>545</v>
      </c>
      <c r="C553" s="996">
        <v>1500</v>
      </c>
      <c r="D553" s="936">
        <v>500</v>
      </c>
      <c r="E553" s="365"/>
      <c r="F553" s="365"/>
    </row>
    <row r="554" spans="1:6" ht="12.75" customHeight="1">
      <c r="A554" s="987" t="s">
        <v>1106</v>
      </c>
      <c r="B554" s="995" t="s">
        <v>545</v>
      </c>
      <c r="C554" s="996">
        <v>2076</v>
      </c>
      <c r="D554" s="936">
        <v>0</v>
      </c>
      <c r="E554" s="365"/>
      <c r="F554" s="365"/>
    </row>
    <row r="555" spans="1:6" ht="12.75" customHeight="1">
      <c r="A555" s="987" t="s">
        <v>214</v>
      </c>
      <c r="B555" s="995" t="s">
        <v>545</v>
      </c>
      <c r="C555" s="996">
        <v>5700</v>
      </c>
      <c r="D555" s="936">
        <v>1900</v>
      </c>
      <c r="E555" s="365"/>
      <c r="F555" s="365"/>
    </row>
    <row r="556" spans="1:6" ht="12.75" customHeight="1">
      <c r="A556" s="987" t="s">
        <v>1107</v>
      </c>
      <c r="B556" s="995" t="s">
        <v>545</v>
      </c>
      <c r="C556" s="996">
        <v>3375</v>
      </c>
      <c r="D556" s="936">
        <v>1125</v>
      </c>
      <c r="E556" s="365"/>
      <c r="F556" s="365"/>
    </row>
    <row r="557" spans="1:6" ht="12.75" customHeight="1">
      <c r="A557" s="987" t="s">
        <v>1108</v>
      </c>
      <c r="B557" s="995" t="s">
        <v>545</v>
      </c>
      <c r="C557" s="996">
        <v>1350</v>
      </c>
      <c r="D557" s="936">
        <v>450</v>
      </c>
      <c r="E557" s="365"/>
      <c r="F557" s="365"/>
    </row>
    <row r="558" spans="1:6" ht="12.75" customHeight="1">
      <c r="A558" s="987" t="s">
        <v>1109</v>
      </c>
      <c r="B558" s="995" t="s">
        <v>545</v>
      </c>
      <c r="C558" s="996">
        <v>3300</v>
      </c>
      <c r="D558" s="936">
        <v>1100</v>
      </c>
      <c r="E558" s="365"/>
      <c r="F558" s="365"/>
    </row>
    <row r="559" spans="1:6" ht="12.75" customHeight="1">
      <c r="A559" s="988" t="s">
        <v>1110</v>
      </c>
      <c r="B559" s="995" t="s">
        <v>545</v>
      </c>
      <c r="C559" s="996">
        <v>11276</v>
      </c>
      <c r="D559" s="936">
        <v>0</v>
      </c>
      <c r="E559" s="365"/>
      <c r="F559" s="365"/>
    </row>
    <row r="560" spans="1:6" ht="12.75" customHeight="1">
      <c r="A560" s="987" t="s">
        <v>216</v>
      </c>
      <c r="B560" s="995" t="s">
        <v>545</v>
      </c>
      <c r="C560" s="996">
        <v>6000</v>
      </c>
      <c r="D560" s="936">
        <v>750</v>
      </c>
      <c r="E560" s="365"/>
      <c r="F560" s="365"/>
    </row>
    <row r="561" spans="1:6" ht="12.75" customHeight="1">
      <c r="A561" s="988" t="s">
        <v>1111</v>
      </c>
      <c r="B561" s="995" t="s">
        <v>545</v>
      </c>
      <c r="C561" s="996">
        <v>8900</v>
      </c>
      <c r="D561" s="936">
        <v>0</v>
      </c>
      <c r="E561" s="365"/>
      <c r="F561" s="365"/>
    </row>
    <row r="562" spans="1:6" ht="12.75" customHeight="1">
      <c r="A562" s="987" t="s">
        <v>295</v>
      </c>
      <c r="B562" s="995" t="s">
        <v>545</v>
      </c>
      <c r="C562" s="996">
        <v>2400</v>
      </c>
      <c r="D562" s="936">
        <v>0</v>
      </c>
      <c r="E562" s="365"/>
      <c r="F562" s="365"/>
    </row>
    <row r="563" spans="1:6" ht="12.75" customHeight="1">
      <c r="A563" s="987" t="s">
        <v>1112</v>
      </c>
      <c r="B563" s="995" t="s">
        <v>545</v>
      </c>
      <c r="C563" s="996">
        <v>1215</v>
      </c>
      <c r="D563" s="936">
        <v>405</v>
      </c>
      <c r="E563" s="365"/>
      <c r="F563" s="365"/>
    </row>
    <row r="564" spans="1:6" ht="12.75" customHeight="1">
      <c r="A564" s="988" t="s">
        <v>1113</v>
      </c>
      <c r="B564" s="995" t="s">
        <v>545</v>
      </c>
      <c r="C564" s="996">
        <v>3870</v>
      </c>
      <c r="D564" s="936">
        <v>0</v>
      </c>
      <c r="E564" s="365"/>
      <c r="F564" s="365"/>
    </row>
    <row r="565" spans="1:6" ht="12.75" customHeight="1">
      <c r="A565" s="987" t="s">
        <v>1114</v>
      </c>
      <c r="B565" s="995" t="s">
        <v>545</v>
      </c>
      <c r="C565" s="996">
        <v>1138</v>
      </c>
      <c r="D565" s="936">
        <v>0</v>
      </c>
      <c r="E565" s="365"/>
      <c r="F565" s="365"/>
    </row>
    <row r="566" spans="1:6" ht="12.75" customHeight="1">
      <c r="A566" s="988" t="s">
        <v>1115</v>
      </c>
      <c r="B566" s="995" t="s">
        <v>545</v>
      </c>
      <c r="C566" s="996">
        <v>201080</v>
      </c>
      <c r="D566" s="936">
        <v>88540</v>
      </c>
      <c r="E566" s="365"/>
      <c r="F566" s="365"/>
    </row>
    <row r="567" spans="1:6" ht="12.75" customHeight="1">
      <c r="A567" s="987" t="s">
        <v>401</v>
      </c>
      <c r="B567" s="995" t="s">
        <v>545</v>
      </c>
      <c r="C567" s="996">
        <v>112939</v>
      </c>
      <c r="D567" s="936">
        <v>0</v>
      </c>
      <c r="E567" s="365"/>
      <c r="F567" s="365"/>
    </row>
    <row r="568" spans="1:6" ht="12.75" customHeight="1">
      <c r="A568" s="987" t="s">
        <v>296</v>
      </c>
      <c r="B568" s="995" t="s">
        <v>545</v>
      </c>
      <c r="C568" s="996">
        <v>7331</v>
      </c>
      <c r="D568" s="936">
        <v>0</v>
      </c>
      <c r="E568" s="365"/>
      <c r="F568" s="365"/>
    </row>
    <row r="569" spans="1:6" ht="12.75" customHeight="1">
      <c r="A569" s="988" t="s">
        <v>1116</v>
      </c>
      <c r="B569" s="995" t="s">
        <v>545</v>
      </c>
      <c r="C569" s="996">
        <v>4000</v>
      </c>
      <c r="D569" s="936">
        <v>0</v>
      </c>
      <c r="E569" s="365"/>
      <c r="F569" s="365"/>
    </row>
    <row r="570" spans="1:6" ht="12.75" customHeight="1">
      <c r="A570" s="988" t="s">
        <v>1117</v>
      </c>
      <c r="B570" s="995" t="s">
        <v>545</v>
      </c>
      <c r="C570" s="996">
        <v>1500</v>
      </c>
      <c r="D570" s="936">
        <v>0</v>
      </c>
      <c r="E570" s="365"/>
      <c r="F570" s="365"/>
    </row>
    <row r="571" spans="1:6" ht="12.75" customHeight="1">
      <c r="A571" s="988" t="s">
        <v>1118</v>
      </c>
      <c r="B571" s="995" t="s">
        <v>545</v>
      </c>
      <c r="C571" s="996">
        <v>4500</v>
      </c>
      <c r="D571" s="936">
        <v>0</v>
      </c>
      <c r="E571" s="365"/>
      <c r="F571" s="365"/>
    </row>
    <row r="572" spans="1:6" ht="12.75" customHeight="1">
      <c r="A572" s="988" t="s">
        <v>368</v>
      </c>
      <c r="B572" s="995" t="s">
        <v>545</v>
      </c>
      <c r="C572" s="996">
        <v>26622</v>
      </c>
      <c r="D572" s="936">
        <v>0</v>
      </c>
      <c r="E572" s="365"/>
      <c r="F572" s="365"/>
    </row>
    <row r="573" spans="1:6" ht="12.75" customHeight="1">
      <c r="A573" s="987" t="s">
        <v>1119</v>
      </c>
      <c r="B573" s="995" t="s">
        <v>545</v>
      </c>
      <c r="C573" s="996">
        <v>2250</v>
      </c>
      <c r="D573" s="936">
        <v>0</v>
      </c>
      <c r="E573" s="365"/>
      <c r="F573" s="365"/>
    </row>
    <row r="574" spans="1:6" ht="12.75" customHeight="1">
      <c r="A574" s="987" t="s">
        <v>1120</v>
      </c>
      <c r="B574" s="995" t="s">
        <v>545</v>
      </c>
      <c r="C574" s="996">
        <v>4727</v>
      </c>
      <c r="D574" s="936">
        <v>1909</v>
      </c>
      <c r="E574" s="365"/>
      <c r="F574" s="365"/>
    </row>
    <row r="575" spans="1:6" ht="12.75" customHeight="1">
      <c r="A575" s="988" t="s">
        <v>298</v>
      </c>
      <c r="B575" s="995" t="s">
        <v>545</v>
      </c>
      <c r="C575" s="996">
        <v>7878</v>
      </c>
      <c r="D575" s="936">
        <v>0</v>
      </c>
      <c r="E575" s="365"/>
      <c r="F575" s="365"/>
    </row>
    <row r="576" spans="1:6" ht="12.75" customHeight="1">
      <c r="A576" s="987" t="s">
        <v>1121</v>
      </c>
      <c r="B576" s="995" t="s">
        <v>545</v>
      </c>
      <c r="C576" s="996">
        <v>647</v>
      </c>
      <c r="D576" s="936">
        <v>0</v>
      </c>
      <c r="E576" s="365"/>
      <c r="F576" s="365"/>
    </row>
    <row r="577" spans="1:6" ht="12.75" customHeight="1">
      <c r="A577" s="988" t="s">
        <v>1122</v>
      </c>
      <c r="B577" s="995" t="s">
        <v>545</v>
      </c>
      <c r="C577" s="996">
        <v>3585</v>
      </c>
      <c r="D577" s="936">
        <v>0</v>
      </c>
      <c r="E577" s="365"/>
      <c r="F577" s="365"/>
    </row>
    <row r="578" spans="1:6" ht="12.75" customHeight="1">
      <c r="A578" s="988" t="s">
        <v>1123</v>
      </c>
      <c r="B578" s="995" t="s">
        <v>545</v>
      </c>
      <c r="C578" s="996">
        <v>7460</v>
      </c>
      <c r="D578" s="936">
        <v>0</v>
      </c>
      <c r="E578" s="365"/>
      <c r="F578" s="365"/>
    </row>
    <row r="579" spans="1:6" ht="12.75" customHeight="1">
      <c r="A579" s="988" t="s">
        <v>387</v>
      </c>
      <c r="B579" s="995" t="s">
        <v>545</v>
      </c>
      <c r="C579" s="996">
        <v>5235</v>
      </c>
      <c r="D579" s="936">
        <v>0</v>
      </c>
      <c r="E579" s="365"/>
      <c r="F579" s="365"/>
    </row>
    <row r="580" spans="1:6" ht="12.75" customHeight="1">
      <c r="A580" s="987" t="s">
        <v>1124</v>
      </c>
      <c r="B580" s="995" t="s">
        <v>545</v>
      </c>
      <c r="C580" s="996">
        <v>2750</v>
      </c>
      <c r="D580" s="936">
        <v>0</v>
      </c>
      <c r="E580" s="365"/>
      <c r="F580" s="365"/>
    </row>
    <row r="581" spans="1:6" ht="12.75" customHeight="1">
      <c r="A581" s="987" t="s">
        <v>388</v>
      </c>
      <c r="B581" s="995" t="s">
        <v>545</v>
      </c>
      <c r="C581" s="996">
        <v>725</v>
      </c>
      <c r="D581" s="936">
        <v>0</v>
      </c>
      <c r="E581" s="365"/>
      <c r="F581" s="365"/>
    </row>
    <row r="582" spans="1:6" ht="12.75" customHeight="1">
      <c r="A582" s="987" t="s">
        <v>1125</v>
      </c>
      <c r="B582" s="995" t="s">
        <v>545</v>
      </c>
      <c r="C582" s="996">
        <v>2000</v>
      </c>
      <c r="D582" s="936">
        <v>0</v>
      </c>
      <c r="E582" s="365"/>
      <c r="F582" s="365"/>
    </row>
    <row r="583" spans="1:6" ht="12.75" customHeight="1">
      <c r="A583" s="988" t="s">
        <v>418</v>
      </c>
      <c r="B583" s="995" t="s">
        <v>545</v>
      </c>
      <c r="C583" s="996">
        <v>27405</v>
      </c>
      <c r="D583" s="936">
        <v>10000</v>
      </c>
      <c r="E583" s="365"/>
      <c r="F583" s="365"/>
    </row>
    <row r="584" spans="1:6" ht="12.75" customHeight="1">
      <c r="A584" s="988" t="s">
        <v>1126</v>
      </c>
      <c r="B584" s="995" t="s">
        <v>545</v>
      </c>
      <c r="C584" s="996">
        <v>999</v>
      </c>
      <c r="D584" s="936">
        <v>111</v>
      </c>
      <c r="E584" s="365"/>
      <c r="F584" s="365"/>
    </row>
    <row r="585" spans="1:6" ht="12.75" customHeight="1">
      <c r="A585" s="987" t="s">
        <v>219</v>
      </c>
      <c r="B585" s="995" t="s">
        <v>545</v>
      </c>
      <c r="C585" s="996">
        <v>196571</v>
      </c>
      <c r="D585" s="936">
        <v>55275</v>
      </c>
      <c r="E585" s="365"/>
      <c r="F585" s="365"/>
    </row>
    <row r="586" spans="1:6" ht="12.75" customHeight="1">
      <c r="A586" s="987" t="s">
        <v>299</v>
      </c>
      <c r="B586" s="995" t="s">
        <v>545</v>
      </c>
      <c r="C586" s="996">
        <v>31620</v>
      </c>
      <c r="D586" s="936">
        <v>9090</v>
      </c>
      <c r="E586" s="365"/>
      <c r="F586" s="365"/>
    </row>
    <row r="587" spans="1:6" ht="12.75" customHeight="1">
      <c r="A587" s="987" t="s">
        <v>1127</v>
      </c>
      <c r="B587" s="995" t="s">
        <v>545</v>
      </c>
      <c r="C587" s="996">
        <v>1908</v>
      </c>
      <c r="D587" s="936">
        <v>0</v>
      </c>
      <c r="E587" s="365"/>
      <c r="F587" s="365"/>
    </row>
    <row r="588" spans="1:6" ht="12.75" customHeight="1">
      <c r="A588" s="987" t="s">
        <v>1128</v>
      </c>
      <c r="B588" s="995" t="s">
        <v>545</v>
      </c>
      <c r="C588" s="996">
        <v>8850</v>
      </c>
      <c r="D588" s="936">
        <v>0</v>
      </c>
      <c r="E588" s="365"/>
      <c r="F588" s="365"/>
    </row>
    <row r="589" spans="1:6" ht="12.75" customHeight="1">
      <c r="A589" s="987" t="s">
        <v>1129</v>
      </c>
      <c r="B589" s="995" t="s">
        <v>545</v>
      </c>
      <c r="C589" s="996">
        <v>9959</v>
      </c>
      <c r="D589" s="936">
        <v>0</v>
      </c>
      <c r="E589" s="365"/>
      <c r="F589" s="365"/>
    </row>
    <row r="590" spans="1:6" ht="12.75" customHeight="1">
      <c r="A590" s="987" t="s">
        <v>1130</v>
      </c>
      <c r="B590" s="995" t="s">
        <v>545</v>
      </c>
      <c r="C590" s="996">
        <v>975</v>
      </c>
      <c r="D590" s="936">
        <v>325</v>
      </c>
      <c r="E590" s="365"/>
      <c r="F590" s="365"/>
    </row>
    <row r="591" spans="1:6" ht="12.75" customHeight="1">
      <c r="A591" s="988" t="s">
        <v>1131</v>
      </c>
      <c r="B591" s="995" t="s">
        <v>545</v>
      </c>
      <c r="C591" s="996">
        <v>1500</v>
      </c>
      <c r="D591" s="936">
        <v>0</v>
      </c>
      <c r="E591" s="365"/>
      <c r="F591" s="365"/>
    </row>
    <row r="592" spans="1:6" ht="12.75" customHeight="1">
      <c r="A592" s="988" t="s">
        <v>419</v>
      </c>
      <c r="B592" s="995" t="s">
        <v>545</v>
      </c>
      <c r="C592" s="996">
        <v>2250</v>
      </c>
      <c r="D592" s="936">
        <v>250</v>
      </c>
      <c r="E592" s="365"/>
      <c r="F592" s="365"/>
    </row>
    <row r="593" spans="1:6" ht="12.75" customHeight="1">
      <c r="A593" s="988" t="s">
        <v>1132</v>
      </c>
      <c r="B593" s="995" t="s">
        <v>545</v>
      </c>
      <c r="C593" s="996">
        <v>5838</v>
      </c>
      <c r="D593" s="936">
        <v>0</v>
      </c>
      <c r="E593" s="365"/>
      <c r="F593" s="365"/>
    </row>
    <row r="594" spans="1:6" ht="12.75" customHeight="1">
      <c r="A594" s="988" t="s">
        <v>1133</v>
      </c>
      <c r="B594" s="995" t="s">
        <v>545</v>
      </c>
      <c r="C594" s="996">
        <v>7860</v>
      </c>
      <c r="D594" s="936">
        <v>0</v>
      </c>
      <c r="E594" s="365"/>
      <c r="F594" s="365"/>
    </row>
    <row r="595" spans="1:6" ht="12.75" customHeight="1">
      <c r="A595" s="988" t="s">
        <v>1134</v>
      </c>
      <c r="B595" s="995" t="s">
        <v>545</v>
      </c>
      <c r="C595" s="996">
        <v>10950</v>
      </c>
      <c r="D595" s="936">
        <v>0</v>
      </c>
      <c r="E595" s="365"/>
      <c r="F595" s="365"/>
    </row>
    <row r="596" spans="1:6" ht="12.75" customHeight="1">
      <c r="A596" s="987" t="s">
        <v>177</v>
      </c>
      <c r="B596" s="995" t="s">
        <v>545</v>
      </c>
      <c r="C596" s="996">
        <v>8400</v>
      </c>
      <c r="D596" s="936">
        <v>2800</v>
      </c>
      <c r="E596" s="365"/>
      <c r="F596" s="365"/>
    </row>
    <row r="597" spans="1:6" ht="12.75" customHeight="1">
      <c r="A597" s="987" t="s">
        <v>301</v>
      </c>
      <c r="B597" s="995" t="s">
        <v>545</v>
      </c>
      <c r="C597" s="996">
        <v>21525</v>
      </c>
      <c r="D597" s="936">
        <v>10895</v>
      </c>
      <c r="E597" s="365"/>
      <c r="F597" s="365"/>
    </row>
    <row r="598" spans="1:6" ht="12.75" customHeight="1">
      <c r="A598" s="987" t="s">
        <v>1135</v>
      </c>
      <c r="B598" s="995" t="s">
        <v>545</v>
      </c>
      <c r="C598" s="996">
        <v>37500</v>
      </c>
      <c r="D598" s="936">
        <v>12500</v>
      </c>
      <c r="E598" s="365"/>
      <c r="F598" s="365"/>
    </row>
    <row r="599" spans="1:6" ht="12.75" customHeight="1">
      <c r="A599" s="988" t="s">
        <v>389</v>
      </c>
      <c r="B599" s="995" t="s">
        <v>545</v>
      </c>
      <c r="C599" s="996">
        <v>15699</v>
      </c>
      <c r="D599" s="936">
        <v>4663</v>
      </c>
      <c r="E599" s="365"/>
      <c r="F599" s="365"/>
    </row>
    <row r="600" spans="1:6" ht="12.75" customHeight="1">
      <c r="A600" s="987" t="s">
        <v>1136</v>
      </c>
      <c r="B600" s="995" t="s">
        <v>545</v>
      </c>
      <c r="C600" s="996">
        <v>2520</v>
      </c>
      <c r="D600" s="936">
        <v>840</v>
      </c>
      <c r="E600" s="365"/>
      <c r="F600" s="365"/>
    </row>
    <row r="601" spans="1:6" ht="12.75" customHeight="1">
      <c r="A601" s="988" t="s">
        <v>221</v>
      </c>
      <c r="B601" s="995" t="s">
        <v>545</v>
      </c>
      <c r="C601" s="996">
        <v>370000</v>
      </c>
      <c r="D601" s="936">
        <v>0</v>
      </c>
      <c r="E601" s="365"/>
      <c r="F601" s="365"/>
    </row>
    <row r="602" spans="1:6" ht="12.75" customHeight="1">
      <c r="A602" s="988" t="s">
        <v>1137</v>
      </c>
      <c r="B602" s="995" t="s">
        <v>545</v>
      </c>
      <c r="C602" s="996">
        <v>51750</v>
      </c>
      <c r="D602" s="936">
        <v>8750</v>
      </c>
      <c r="E602" s="365"/>
      <c r="F602" s="365"/>
    </row>
    <row r="603" spans="1:6" ht="12.75" customHeight="1">
      <c r="A603" s="988" t="s">
        <v>1138</v>
      </c>
      <c r="B603" s="995" t="s">
        <v>545</v>
      </c>
      <c r="C603" s="996">
        <v>2685</v>
      </c>
      <c r="D603" s="936">
        <v>0</v>
      </c>
      <c r="E603" s="365"/>
      <c r="F603" s="365"/>
    </row>
    <row r="604" spans="1:6" ht="12.75" customHeight="1">
      <c r="A604" s="987" t="s">
        <v>1139</v>
      </c>
      <c r="B604" s="995" t="s">
        <v>545</v>
      </c>
      <c r="C604" s="996">
        <v>9200</v>
      </c>
      <c r="D604" s="936">
        <v>2000</v>
      </c>
      <c r="E604" s="365"/>
      <c r="F604" s="365"/>
    </row>
    <row r="605" spans="1:6" ht="12.75" customHeight="1">
      <c r="A605" s="988" t="s">
        <v>303</v>
      </c>
      <c r="B605" s="995" t="s">
        <v>545</v>
      </c>
      <c r="C605" s="996">
        <v>15840</v>
      </c>
      <c r="D605" s="936">
        <v>0</v>
      </c>
      <c r="E605" s="365"/>
      <c r="F605" s="365"/>
    </row>
    <row r="606" spans="1:6" ht="12.75" customHeight="1">
      <c r="A606" s="988" t="s">
        <v>1140</v>
      </c>
      <c r="B606" s="995" t="s">
        <v>545</v>
      </c>
      <c r="C606" s="996">
        <v>4436</v>
      </c>
      <c r="D606" s="936">
        <v>0</v>
      </c>
      <c r="E606" s="365"/>
      <c r="F606" s="365"/>
    </row>
    <row r="607" spans="1:6" ht="12.75" customHeight="1">
      <c r="A607" s="987" t="s">
        <v>304</v>
      </c>
      <c r="B607" s="995" t="s">
        <v>545</v>
      </c>
      <c r="C607" s="996">
        <v>1800</v>
      </c>
      <c r="D607" s="936">
        <v>600</v>
      </c>
      <c r="E607" s="365"/>
      <c r="F607" s="365"/>
    </row>
    <row r="608" spans="1:6" ht="12.75" customHeight="1">
      <c r="A608" s="988" t="s">
        <v>1141</v>
      </c>
      <c r="B608" s="995" t="s">
        <v>545</v>
      </c>
      <c r="C608" s="996">
        <v>2385</v>
      </c>
      <c r="D608" s="936">
        <v>0</v>
      </c>
      <c r="E608" s="365"/>
      <c r="F608" s="365"/>
    </row>
    <row r="609" spans="1:6" ht="12.75" customHeight="1">
      <c r="A609" s="988" t="s">
        <v>1142</v>
      </c>
      <c r="B609" s="995" t="s">
        <v>545</v>
      </c>
      <c r="C609" s="996">
        <v>12900</v>
      </c>
      <c r="D609" s="936">
        <v>700</v>
      </c>
      <c r="E609" s="365"/>
      <c r="F609" s="365"/>
    </row>
    <row r="610" spans="1:6" ht="12.75" customHeight="1">
      <c r="A610" s="988" t="s">
        <v>306</v>
      </c>
      <c r="B610" s="995" t="s">
        <v>545</v>
      </c>
      <c r="C610" s="996">
        <v>9828</v>
      </c>
      <c r="D610" s="936">
        <v>1092</v>
      </c>
      <c r="E610" s="365"/>
      <c r="F610" s="365"/>
    </row>
    <row r="611" spans="1:6" ht="12.75" customHeight="1">
      <c r="A611" s="987" t="s">
        <v>222</v>
      </c>
      <c r="B611" s="995" t="s">
        <v>545</v>
      </c>
      <c r="C611" s="996">
        <v>5437</v>
      </c>
      <c r="D611" s="936">
        <v>0</v>
      </c>
      <c r="E611" s="365"/>
      <c r="F611" s="365"/>
    </row>
    <row r="612" spans="1:6" ht="12.75" customHeight="1">
      <c r="A612" s="988" t="s">
        <v>223</v>
      </c>
      <c r="B612" s="995" t="s">
        <v>545</v>
      </c>
      <c r="C612" s="996">
        <v>24925</v>
      </c>
      <c r="D612" s="936">
        <v>4765</v>
      </c>
      <c r="E612" s="365"/>
      <c r="F612" s="365"/>
    </row>
    <row r="613" spans="1:6" ht="12.75" customHeight="1">
      <c r="A613" s="987" t="s">
        <v>1143</v>
      </c>
      <c r="B613" s="995" t="s">
        <v>545</v>
      </c>
      <c r="C613" s="996">
        <v>11190</v>
      </c>
      <c r="D613" s="936">
        <v>3730</v>
      </c>
      <c r="E613" s="365"/>
      <c r="F613" s="365"/>
    </row>
    <row r="614" spans="1:6" ht="12.75" customHeight="1">
      <c r="A614" s="988" t="s">
        <v>1144</v>
      </c>
      <c r="B614" s="995" t="s">
        <v>545</v>
      </c>
      <c r="C614" s="996">
        <v>1500</v>
      </c>
      <c r="D614" s="936">
        <v>1500</v>
      </c>
      <c r="E614" s="365"/>
      <c r="F614" s="365"/>
    </row>
    <row r="615" spans="1:6" ht="12.75" customHeight="1">
      <c r="A615" s="988" t="s">
        <v>225</v>
      </c>
      <c r="B615" s="995" t="s">
        <v>545</v>
      </c>
      <c r="C615" s="996">
        <v>5670</v>
      </c>
      <c r="D615" s="936">
        <v>0</v>
      </c>
      <c r="E615" s="365"/>
      <c r="F615" s="365"/>
    </row>
    <row r="616" spans="1:6" ht="12.75" customHeight="1">
      <c r="A616" s="987" t="s">
        <v>226</v>
      </c>
      <c r="B616" s="995" t="s">
        <v>545</v>
      </c>
      <c r="C616" s="996">
        <v>76046</v>
      </c>
      <c r="D616" s="936">
        <v>17280</v>
      </c>
      <c r="E616" s="365"/>
      <c r="F616" s="365"/>
    </row>
    <row r="617" spans="1:6" ht="12.75" customHeight="1">
      <c r="A617" s="988" t="s">
        <v>1145</v>
      </c>
      <c r="B617" s="995" t="s">
        <v>545</v>
      </c>
      <c r="C617" s="996">
        <v>9428</v>
      </c>
      <c r="D617" s="936">
        <v>0</v>
      </c>
      <c r="E617" s="365"/>
      <c r="F617" s="365"/>
    </row>
    <row r="618" spans="1:6" ht="12.75" customHeight="1">
      <c r="A618" s="987" t="s">
        <v>1146</v>
      </c>
      <c r="B618" s="995" t="s">
        <v>545</v>
      </c>
      <c r="C618" s="996">
        <v>14400</v>
      </c>
      <c r="D618" s="936">
        <v>4800</v>
      </c>
      <c r="E618" s="365"/>
      <c r="F618" s="365"/>
    </row>
    <row r="619" spans="1:6" ht="12.75" customHeight="1">
      <c r="A619" s="988" t="s">
        <v>307</v>
      </c>
      <c r="B619" s="995" t="s">
        <v>545</v>
      </c>
      <c r="C619" s="996">
        <v>13000</v>
      </c>
      <c r="D619" s="936">
        <v>0</v>
      </c>
      <c r="E619" s="365"/>
      <c r="F619" s="365"/>
    </row>
    <row r="620" spans="1:6" ht="12.75" customHeight="1">
      <c r="A620" s="987" t="s">
        <v>308</v>
      </c>
      <c r="B620" s="995" t="s">
        <v>545</v>
      </c>
      <c r="C620" s="996">
        <v>91650</v>
      </c>
      <c r="D620" s="936">
        <v>30550</v>
      </c>
      <c r="E620" s="365"/>
      <c r="F620" s="365"/>
    </row>
    <row r="621" spans="1:6" ht="12.75" customHeight="1">
      <c r="A621" s="988" t="s">
        <v>1147</v>
      </c>
      <c r="B621" s="995" t="s">
        <v>545</v>
      </c>
      <c r="C621" s="996">
        <v>9000</v>
      </c>
      <c r="D621" s="936">
        <v>1000</v>
      </c>
      <c r="E621" s="365"/>
      <c r="F621" s="365"/>
    </row>
    <row r="622" spans="1:6" ht="12.75" customHeight="1">
      <c r="A622" s="988" t="s">
        <v>227</v>
      </c>
      <c r="B622" s="995" t="s">
        <v>545</v>
      </c>
      <c r="C622" s="996">
        <v>3450</v>
      </c>
      <c r="D622" s="936">
        <v>0</v>
      </c>
      <c r="E622" s="365"/>
      <c r="F622" s="365"/>
    </row>
    <row r="623" spans="1:6" ht="12.75" customHeight="1">
      <c r="A623" s="987" t="s">
        <v>1148</v>
      </c>
      <c r="B623" s="995" t="s">
        <v>545</v>
      </c>
      <c r="C623" s="996">
        <v>1590</v>
      </c>
      <c r="D623" s="936">
        <v>530</v>
      </c>
      <c r="E623" s="365"/>
      <c r="F623" s="365"/>
    </row>
    <row r="624" spans="1:6" ht="12.75" customHeight="1">
      <c r="A624" s="988" t="s">
        <v>228</v>
      </c>
      <c r="B624" s="995" t="s">
        <v>545</v>
      </c>
      <c r="C624" s="996">
        <v>63929</v>
      </c>
      <c r="D624" s="936">
        <v>0</v>
      </c>
      <c r="E624" s="365"/>
      <c r="F624" s="365"/>
    </row>
    <row r="625" spans="1:6" ht="12.75" customHeight="1">
      <c r="A625" s="988" t="s">
        <v>1149</v>
      </c>
      <c r="B625" s="995" t="s">
        <v>545</v>
      </c>
      <c r="C625" s="996">
        <v>5250</v>
      </c>
      <c r="D625" s="936">
        <v>0</v>
      </c>
      <c r="E625" s="365"/>
      <c r="F625" s="365"/>
    </row>
    <row r="626" spans="1:6" ht="12.75" customHeight="1">
      <c r="A626" s="987" t="s">
        <v>229</v>
      </c>
      <c r="B626" s="995" t="s">
        <v>545</v>
      </c>
      <c r="C626" s="996">
        <v>4768</v>
      </c>
      <c r="D626" s="936">
        <v>2384</v>
      </c>
      <c r="E626" s="365"/>
      <c r="F626" s="365"/>
    </row>
    <row r="627" spans="1:6" ht="12.75" customHeight="1">
      <c r="A627" s="988" t="s">
        <v>1150</v>
      </c>
      <c r="B627" s="995" t="s">
        <v>545</v>
      </c>
      <c r="C627" s="996">
        <v>30921</v>
      </c>
      <c r="D627" s="936">
        <v>0</v>
      </c>
      <c r="E627" s="365"/>
      <c r="F627" s="365"/>
    </row>
    <row r="628" spans="1:6" ht="12.75" customHeight="1">
      <c r="A628" s="987" t="s">
        <v>309</v>
      </c>
      <c r="B628" s="995" t="s">
        <v>545</v>
      </c>
      <c r="C628" s="996">
        <v>1678</v>
      </c>
      <c r="D628" s="936">
        <v>500</v>
      </c>
      <c r="E628" s="365"/>
      <c r="F628" s="365"/>
    </row>
    <row r="629" spans="1:6" ht="12.75" customHeight="1">
      <c r="A629" s="987" t="s">
        <v>1151</v>
      </c>
      <c r="B629" s="995" t="s">
        <v>545</v>
      </c>
      <c r="C629" s="996">
        <v>8370</v>
      </c>
      <c r="D629" s="936">
        <v>2790</v>
      </c>
      <c r="E629" s="365"/>
      <c r="F629" s="365"/>
    </row>
    <row r="630" spans="1:6" ht="12.75" customHeight="1">
      <c r="A630" s="988" t="s">
        <v>310</v>
      </c>
      <c r="B630" s="995" t="s">
        <v>545</v>
      </c>
      <c r="C630" s="996">
        <v>136484</v>
      </c>
      <c r="D630" s="936">
        <v>40850</v>
      </c>
      <c r="E630" s="365"/>
      <c r="F630" s="365"/>
    </row>
    <row r="631" spans="1:6" ht="12.75" customHeight="1">
      <c r="A631" s="988" t="s">
        <v>1152</v>
      </c>
      <c r="B631" s="995" t="s">
        <v>545</v>
      </c>
      <c r="C631" s="996">
        <v>8256</v>
      </c>
      <c r="D631" s="936">
        <v>2052</v>
      </c>
      <c r="E631" s="365"/>
      <c r="F631" s="365"/>
    </row>
    <row r="632" spans="1:6" ht="12.75" customHeight="1">
      <c r="A632" s="988" t="s">
        <v>1153</v>
      </c>
      <c r="B632" s="995" t="s">
        <v>545</v>
      </c>
      <c r="C632" s="996">
        <v>2250</v>
      </c>
      <c r="D632" s="936">
        <v>0</v>
      </c>
      <c r="E632" s="365"/>
      <c r="F632" s="365"/>
    </row>
    <row r="633" spans="1:6" ht="12.75" customHeight="1">
      <c r="A633" s="987" t="s">
        <v>1154</v>
      </c>
      <c r="B633" s="995" t="s">
        <v>545</v>
      </c>
      <c r="C633" s="996">
        <v>774</v>
      </c>
      <c r="D633" s="936">
        <v>0</v>
      </c>
      <c r="E633" s="365"/>
      <c r="F633" s="365"/>
    </row>
    <row r="634" spans="1:6" ht="12.75" customHeight="1">
      <c r="A634" s="987" t="s">
        <v>311</v>
      </c>
      <c r="B634" s="995" t="s">
        <v>545</v>
      </c>
      <c r="C634" s="996">
        <v>25578</v>
      </c>
      <c r="D634" s="936">
        <v>6080</v>
      </c>
      <c r="E634" s="365"/>
      <c r="F634" s="365"/>
    </row>
    <row r="635" spans="1:6" ht="12.75" customHeight="1">
      <c r="A635" s="987" t="s">
        <v>312</v>
      </c>
      <c r="B635" s="995" t="s">
        <v>545</v>
      </c>
      <c r="C635" s="996">
        <v>1581</v>
      </c>
      <c r="D635" s="936">
        <v>527</v>
      </c>
      <c r="E635" s="365"/>
      <c r="F635" s="365"/>
    </row>
    <row r="636" spans="1:6" ht="12.75" customHeight="1">
      <c r="A636" s="988" t="s">
        <v>390</v>
      </c>
      <c r="B636" s="995" t="s">
        <v>545</v>
      </c>
      <c r="C636" s="996">
        <v>15930</v>
      </c>
      <c r="D636" s="936">
        <v>1770</v>
      </c>
      <c r="E636" s="365"/>
      <c r="F636" s="365"/>
    </row>
    <row r="637" spans="1:6" ht="12.75" customHeight="1">
      <c r="A637" s="988" t="s">
        <v>1155</v>
      </c>
      <c r="B637" s="995" t="s">
        <v>545</v>
      </c>
      <c r="C637" s="996">
        <v>2952</v>
      </c>
      <c r="D637" s="936">
        <v>0</v>
      </c>
      <c r="E637" s="365"/>
      <c r="F637" s="365"/>
    </row>
    <row r="638" spans="1:6" ht="12.75" customHeight="1">
      <c r="A638" s="987" t="s">
        <v>230</v>
      </c>
      <c r="B638" s="995" t="s">
        <v>545</v>
      </c>
      <c r="C638" s="996">
        <v>3000</v>
      </c>
      <c r="D638" s="936">
        <v>1000</v>
      </c>
      <c r="E638" s="365"/>
      <c r="F638" s="365"/>
    </row>
    <row r="639" spans="1:6" ht="12.75" customHeight="1">
      <c r="A639" s="987" t="s">
        <v>313</v>
      </c>
      <c r="B639" s="995" t="s">
        <v>545</v>
      </c>
      <c r="C639" s="996">
        <v>11985</v>
      </c>
      <c r="D639" s="936">
        <v>0</v>
      </c>
      <c r="E639" s="365"/>
      <c r="F639" s="365"/>
    </row>
    <row r="640" spans="1:6" ht="12.75" customHeight="1">
      <c r="A640" s="987" t="s">
        <v>1156</v>
      </c>
      <c r="B640" s="995" t="s">
        <v>545</v>
      </c>
      <c r="C640" s="996">
        <v>51750</v>
      </c>
      <c r="D640" s="936">
        <v>17250</v>
      </c>
      <c r="E640" s="365"/>
      <c r="F640" s="365"/>
    </row>
    <row r="641" spans="1:6" ht="12.75" customHeight="1">
      <c r="A641" s="987" t="s">
        <v>314</v>
      </c>
      <c r="B641" s="995" t="s">
        <v>545</v>
      </c>
      <c r="C641" s="996">
        <v>2459</v>
      </c>
      <c r="D641" s="936">
        <v>1042</v>
      </c>
      <c r="E641" s="365"/>
      <c r="F641" s="365"/>
    </row>
    <row r="642" spans="1:6" ht="12.75" customHeight="1">
      <c r="A642" s="987" t="s">
        <v>315</v>
      </c>
      <c r="B642" s="995" t="s">
        <v>545</v>
      </c>
      <c r="C642" s="996">
        <v>7000</v>
      </c>
      <c r="D642" s="936">
        <v>1000</v>
      </c>
      <c r="E642" s="365"/>
      <c r="F642" s="365"/>
    </row>
    <row r="643" spans="1:6" ht="12.75" customHeight="1">
      <c r="A643" s="987" t="s">
        <v>1157</v>
      </c>
      <c r="B643" s="995" t="s">
        <v>545</v>
      </c>
      <c r="C643" s="996">
        <v>2187</v>
      </c>
      <c r="D643" s="936">
        <v>729</v>
      </c>
      <c r="E643" s="365"/>
      <c r="F643" s="365"/>
    </row>
    <row r="644" spans="1:6" ht="12.75" customHeight="1">
      <c r="A644" s="988" t="s">
        <v>1158</v>
      </c>
      <c r="B644" s="995" t="s">
        <v>545</v>
      </c>
      <c r="C644" s="996">
        <v>3750</v>
      </c>
      <c r="D644" s="936">
        <v>1250</v>
      </c>
      <c r="E644" s="365"/>
      <c r="F644" s="365"/>
    </row>
    <row r="645" spans="1:6" ht="12.75" customHeight="1">
      <c r="A645" s="988" t="s">
        <v>1159</v>
      </c>
      <c r="B645" s="995" t="s">
        <v>545</v>
      </c>
      <c r="C645" s="996">
        <v>7650</v>
      </c>
      <c r="D645" s="936">
        <v>850</v>
      </c>
      <c r="E645" s="365"/>
      <c r="F645" s="365"/>
    </row>
    <row r="646" spans="1:6" ht="12.75" customHeight="1">
      <c r="A646" s="987" t="s">
        <v>1160</v>
      </c>
      <c r="B646" s="995" t="s">
        <v>545</v>
      </c>
      <c r="C646" s="996">
        <v>31500</v>
      </c>
      <c r="D646" s="936">
        <v>10500</v>
      </c>
      <c r="E646" s="365"/>
      <c r="F646" s="365"/>
    </row>
    <row r="647" spans="1:6" ht="12.75" customHeight="1">
      <c r="A647" s="987" t="s">
        <v>1161</v>
      </c>
      <c r="B647" s="995" t="s">
        <v>545</v>
      </c>
      <c r="C647" s="996">
        <v>2916</v>
      </c>
      <c r="D647" s="936">
        <v>972</v>
      </c>
      <c r="E647" s="365"/>
      <c r="F647" s="365"/>
    </row>
    <row r="648" spans="1:6" ht="12.75" customHeight="1">
      <c r="A648" s="987" t="s">
        <v>1162</v>
      </c>
      <c r="B648" s="995" t="s">
        <v>545</v>
      </c>
      <c r="C648" s="996">
        <v>24018</v>
      </c>
      <c r="D648" s="936">
        <v>0</v>
      </c>
      <c r="E648" s="365"/>
      <c r="F648" s="365"/>
    </row>
    <row r="649" spans="1:6" ht="12.75" customHeight="1">
      <c r="A649" s="988" t="s">
        <v>233</v>
      </c>
      <c r="B649" s="995" t="s">
        <v>545</v>
      </c>
      <c r="C649" s="996">
        <v>8990</v>
      </c>
      <c r="D649" s="936">
        <v>2130</v>
      </c>
      <c r="E649" s="365"/>
      <c r="F649" s="365"/>
    </row>
    <row r="650" spans="1:6" ht="12.75" customHeight="1">
      <c r="A650" s="988" t="s">
        <v>391</v>
      </c>
      <c r="B650" s="995" t="s">
        <v>545</v>
      </c>
      <c r="C650" s="996">
        <v>8240</v>
      </c>
      <c r="D650" s="936">
        <v>0</v>
      </c>
      <c r="E650" s="365"/>
      <c r="F650" s="365"/>
    </row>
    <row r="651" spans="1:6" ht="12.75" customHeight="1">
      <c r="A651" s="988" t="s">
        <v>1163</v>
      </c>
      <c r="B651" s="995" t="s">
        <v>545</v>
      </c>
      <c r="C651" s="996">
        <v>3167</v>
      </c>
      <c r="D651" s="936">
        <v>0</v>
      </c>
      <c r="E651" s="365"/>
      <c r="F651" s="365"/>
    </row>
    <row r="652" spans="1:6" ht="12.75" customHeight="1">
      <c r="A652" s="988" t="s">
        <v>1164</v>
      </c>
      <c r="B652" s="995" t="s">
        <v>545</v>
      </c>
      <c r="C652" s="996">
        <v>3000</v>
      </c>
      <c r="D652" s="936">
        <v>0</v>
      </c>
      <c r="E652" s="365"/>
      <c r="F652" s="365"/>
    </row>
    <row r="653" spans="1:6" ht="12.75" customHeight="1">
      <c r="A653" s="987" t="s">
        <v>1165</v>
      </c>
      <c r="B653" s="995" t="s">
        <v>545</v>
      </c>
      <c r="C653" s="996">
        <v>2490</v>
      </c>
      <c r="D653" s="936">
        <v>830</v>
      </c>
      <c r="E653" s="365"/>
      <c r="F653" s="365"/>
    </row>
    <row r="654" spans="1:6" ht="12.75" customHeight="1">
      <c r="A654" s="987" t="s">
        <v>1166</v>
      </c>
      <c r="B654" s="995" t="s">
        <v>545</v>
      </c>
      <c r="C654" s="996">
        <v>1890</v>
      </c>
      <c r="D654" s="936">
        <v>630</v>
      </c>
      <c r="E654" s="365"/>
      <c r="F654" s="365"/>
    </row>
    <row r="655" spans="1:6" ht="12.75" customHeight="1">
      <c r="A655" s="988" t="s">
        <v>234</v>
      </c>
      <c r="B655" s="995" t="s">
        <v>545</v>
      </c>
      <c r="C655" s="996">
        <v>33135</v>
      </c>
      <c r="D655" s="936">
        <v>5015</v>
      </c>
      <c r="E655" s="365"/>
      <c r="F655" s="365"/>
    </row>
    <row r="656" spans="1:6" ht="12.75" customHeight="1">
      <c r="A656" s="987" t="s">
        <v>235</v>
      </c>
      <c r="B656" s="995" t="s">
        <v>545</v>
      </c>
      <c r="C656" s="996">
        <v>3750</v>
      </c>
      <c r="D656" s="936">
        <v>1250</v>
      </c>
      <c r="E656" s="365"/>
      <c r="F656" s="365"/>
    </row>
    <row r="657" spans="1:6" ht="12.75" customHeight="1">
      <c r="A657" s="987" t="s">
        <v>1167</v>
      </c>
      <c r="B657" s="995" t="s">
        <v>545</v>
      </c>
      <c r="C657" s="996">
        <v>2250</v>
      </c>
      <c r="D657" s="936">
        <v>750</v>
      </c>
      <c r="E657" s="365"/>
      <c r="F657" s="365"/>
    </row>
    <row r="658" spans="1:6" ht="12.75" customHeight="1">
      <c r="A658" s="987" t="s">
        <v>1168</v>
      </c>
      <c r="B658" s="995" t="s">
        <v>545</v>
      </c>
      <c r="C658" s="996">
        <v>2400</v>
      </c>
      <c r="D658" s="936">
        <v>800</v>
      </c>
      <c r="E658" s="365"/>
      <c r="F658" s="365"/>
    </row>
    <row r="659" spans="1:6" ht="12.75" customHeight="1">
      <c r="A659" s="987" t="s">
        <v>1169</v>
      </c>
      <c r="B659" s="995" t="s">
        <v>545</v>
      </c>
      <c r="C659" s="996">
        <v>3750</v>
      </c>
      <c r="D659" s="936">
        <v>1250</v>
      </c>
      <c r="E659" s="365"/>
      <c r="F659" s="365"/>
    </row>
    <row r="660" spans="1:6" ht="12.75" customHeight="1">
      <c r="A660" s="987" t="s">
        <v>1170</v>
      </c>
      <c r="B660" s="995" t="s">
        <v>545</v>
      </c>
      <c r="C660" s="996">
        <v>4500</v>
      </c>
      <c r="D660" s="936">
        <v>1500</v>
      </c>
      <c r="E660" s="365"/>
      <c r="F660" s="365"/>
    </row>
    <row r="661" spans="1:6" ht="12.75" customHeight="1">
      <c r="A661" s="988" t="s">
        <v>1171</v>
      </c>
      <c r="B661" s="995" t="s">
        <v>545</v>
      </c>
      <c r="C661" s="996">
        <v>32805</v>
      </c>
      <c r="D661" s="936">
        <v>3645</v>
      </c>
      <c r="E661" s="365"/>
      <c r="F661" s="365"/>
    </row>
    <row r="662" spans="1:6" ht="12.75" customHeight="1">
      <c r="A662" s="987" t="s">
        <v>1172</v>
      </c>
      <c r="B662" s="995" t="s">
        <v>545</v>
      </c>
      <c r="C662" s="996">
        <v>58159</v>
      </c>
      <c r="D662" s="936">
        <v>1979</v>
      </c>
      <c r="E662" s="365"/>
      <c r="F662" s="365"/>
    </row>
    <row r="663" spans="1:6" ht="12.75" customHeight="1">
      <c r="A663" s="987" t="s">
        <v>1173</v>
      </c>
      <c r="B663" s="995" t="s">
        <v>545</v>
      </c>
      <c r="C663" s="996">
        <v>32520</v>
      </c>
      <c r="D663" s="936">
        <v>10840</v>
      </c>
      <c r="E663" s="365"/>
      <c r="F663" s="365"/>
    </row>
    <row r="664" spans="1:6" ht="12.75" customHeight="1">
      <c r="A664" s="988" t="s">
        <v>1174</v>
      </c>
      <c r="B664" s="995" t="s">
        <v>545</v>
      </c>
      <c r="C664" s="996">
        <v>6050</v>
      </c>
      <c r="D664" s="936">
        <v>0</v>
      </c>
      <c r="E664" s="365"/>
      <c r="F664" s="365"/>
    </row>
    <row r="665" spans="1:6" ht="12.75" customHeight="1">
      <c r="A665" s="987" t="s">
        <v>1175</v>
      </c>
      <c r="B665" s="995" t="s">
        <v>545</v>
      </c>
      <c r="C665" s="996">
        <v>2916</v>
      </c>
      <c r="D665" s="936">
        <v>972</v>
      </c>
      <c r="E665" s="365"/>
      <c r="F665" s="365"/>
    </row>
    <row r="666" spans="1:6" ht="12.75" customHeight="1">
      <c r="A666" s="987" t="s">
        <v>316</v>
      </c>
      <c r="B666" s="995" t="s">
        <v>545</v>
      </c>
      <c r="C666" s="996">
        <v>8115</v>
      </c>
      <c r="D666" s="936">
        <v>2705</v>
      </c>
      <c r="E666" s="365"/>
      <c r="F666" s="365"/>
    </row>
    <row r="667" spans="1:6" ht="12.75" customHeight="1">
      <c r="A667" s="988" t="s">
        <v>317</v>
      </c>
      <c r="B667" s="995" t="s">
        <v>545</v>
      </c>
      <c r="C667" s="996">
        <v>4965</v>
      </c>
      <c r="D667" s="936">
        <v>795</v>
      </c>
      <c r="E667" s="365"/>
      <c r="F667" s="365"/>
    </row>
    <row r="668" spans="1:6" ht="12.75" customHeight="1">
      <c r="A668" s="987" t="s">
        <v>1176</v>
      </c>
      <c r="B668" s="995" t="s">
        <v>545</v>
      </c>
      <c r="C668" s="996">
        <v>3000</v>
      </c>
      <c r="D668" s="936">
        <v>0</v>
      </c>
      <c r="E668" s="365"/>
      <c r="F668" s="365"/>
    </row>
    <row r="669" spans="1:6" ht="12.75" customHeight="1">
      <c r="A669" s="987" t="s">
        <v>1177</v>
      </c>
      <c r="B669" s="995" t="s">
        <v>545</v>
      </c>
      <c r="C669" s="996">
        <v>7014</v>
      </c>
      <c r="D669" s="936">
        <v>7014</v>
      </c>
      <c r="E669" s="365"/>
      <c r="F669" s="365"/>
    </row>
    <row r="670" spans="1:6" ht="12.75" customHeight="1">
      <c r="A670" s="987" t="s">
        <v>237</v>
      </c>
      <c r="B670" s="995" t="s">
        <v>545</v>
      </c>
      <c r="C670" s="996">
        <v>93375</v>
      </c>
      <c r="D670" s="936">
        <v>31125</v>
      </c>
      <c r="E670" s="365"/>
      <c r="F670" s="365"/>
    </row>
    <row r="671" spans="1:6" ht="12.75" customHeight="1">
      <c r="A671" s="987" t="s">
        <v>1178</v>
      </c>
      <c r="B671" s="995" t="s">
        <v>545</v>
      </c>
      <c r="C671" s="996">
        <v>10448</v>
      </c>
      <c r="D671" s="936">
        <v>0</v>
      </c>
      <c r="E671" s="365"/>
      <c r="F671" s="365"/>
    </row>
    <row r="672" spans="1:6" ht="12.75" customHeight="1">
      <c r="A672" s="988" t="s">
        <v>1179</v>
      </c>
      <c r="B672" s="995" t="s">
        <v>545</v>
      </c>
      <c r="C672" s="996">
        <v>28953</v>
      </c>
      <c r="D672" s="936">
        <v>3217</v>
      </c>
      <c r="E672" s="365"/>
      <c r="F672" s="365"/>
    </row>
    <row r="673" spans="1:6" ht="12.75" customHeight="1">
      <c r="A673" s="987" t="s">
        <v>1180</v>
      </c>
      <c r="B673" s="995" t="s">
        <v>545</v>
      </c>
      <c r="C673" s="996">
        <v>3375</v>
      </c>
      <c r="D673" s="936">
        <v>1125</v>
      </c>
      <c r="E673" s="365"/>
      <c r="F673" s="365"/>
    </row>
    <row r="674" spans="1:6" ht="12.75" customHeight="1">
      <c r="A674" s="988" t="s">
        <v>1181</v>
      </c>
      <c r="B674" s="995" t="s">
        <v>545</v>
      </c>
      <c r="C674" s="996">
        <v>2700</v>
      </c>
      <c r="D674" s="936">
        <v>0</v>
      </c>
      <c r="E674" s="365"/>
      <c r="F674" s="365"/>
    </row>
    <row r="675" spans="1:6" ht="12.75" customHeight="1">
      <c r="A675" s="988" t="s">
        <v>1182</v>
      </c>
      <c r="B675" s="995" t="s">
        <v>545</v>
      </c>
      <c r="C675" s="996">
        <v>3600</v>
      </c>
      <c r="D675" s="936">
        <v>400</v>
      </c>
      <c r="E675" s="365"/>
      <c r="F675" s="365"/>
    </row>
    <row r="676" spans="1:6" ht="12.75" customHeight="1">
      <c r="A676" s="987" t="s">
        <v>238</v>
      </c>
      <c r="B676" s="995" t="s">
        <v>545</v>
      </c>
      <c r="C676" s="996">
        <v>4131</v>
      </c>
      <c r="D676" s="936">
        <v>877</v>
      </c>
      <c r="E676" s="365"/>
      <c r="F676" s="365"/>
    </row>
    <row r="677" spans="1:6" ht="12.75" customHeight="1">
      <c r="A677" s="988" t="s">
        <v>1183</v>
      </c>
      <c r="B677" s="995" t="s">
        <v>545</v>
      </c>
      <c r="C677" s="996">
        <v>6400</v>
      </c>
      <c r="D677" s="936">
        <v>0</v>
      </c>
      <c r="E677" s="365"/>
      <c r="F677" s="365"/>
    </row>
    <row r="678" spans="1:6" ht="12.75" customHeight="1">
      <c r="A678" s="987" t="s">
        <v>318</v>
      </c>
      <c r="B678" s="995" t="s">
        <v>545</v>
      </c>
      <c r="C678" s="996">
        <v>12150</v>
      </c>
      <c r="D678" s="936">
        <v>0</v>
      </c>
      <c r="E678" s="365"/>
      <c r="F678" s="365"/>
    </row>
    <row r="679" spans="1:6" ht="12.75" customHeight="1">
      <c r="A679" s="987" t="s">
        <v>1184</v>
      </c>
      <c r="B679" s="995" t="s">
        <v>545</v>
      </c>
      <c r="C679" s="996">
        <v>513</v>
      </c>
      <c r="D679" s="936">
        <v>171</v>
      </c>
      <c r="E679" s="365"/>
      <c r="F679" s="365"/>
    </row>
    <row r="680" spans="1:6" ht="12.75" customHeight="1">
      <c r="A680" s="988" t="s">
        <v>392</v>
      </c>
      <c r="B680" s="995" t="s">
        <v>545</v>
      </c>
      <c r="C680" s="996">
        <v>10000</v>
      </c>
      <c r="D680" s="936">
        <v>0</v>
      </c>
      <c r="E680" s="365"/>
      <c r="F680" s="365"/>
    </row>
    <row r="681" spans="1:6" ht="12.75" customHeight="1">
      <c r="A681" s="988" t="s">
        <v>1185</v>
      </c>
      <c r="B681" s="995" t="s">
        <v>545</v>
      </c>
      <c r="C681" s="996">
        <v>14292</v>
      </c>
      <c r="D681" s="936">
        <v>2764</v>
      </c>
      <c r="E681" s="365"/>
      <c r="F681" s="365"/>
    </row>
    <row r="682" spans="1:6" ht="12.75" customHeight="1">
      <c r="A682" s="987" t="s">
        <v>1186</v>
      </c>
      <c r="B682" s="995" t="s">
        <v>545</v>
      </c>
      <c r="C682" s="996">
        <v>18000</v>
      </c>
      <c r="D682" s="936">
        <v>6000</v>
      </c>
      <c r="E682" s="365"/>
      <c r="F682" s="365"/>
    </row>
    <row r="683" spans="1:6" ht="12.75" customHeight="1">
      <c r="A683" s="987" t="s">
        <v>1187</v>
      </c>
      <c r="B683" s="995" t="s">
        <v>545</v>
      </c>
      <c r="C683" s="996">
        <v>2583</v>
      </c>
      <c r="D683" s="936">
        <v>1461</v>
      </c>
      <c r="E683" s="365"/>
      <c r="F683" s="365"/>
    </row>
    <row r="684" spans="1:6" ht="12.75" customHeight="1">
      <c r="A684" s="987" t="s">
        <v>239</v>
      </c>
      <c r="B684" s="995" t="s">
        <v>545</v>
      </c>
      <c r="C684" s="996">
        <v>16890</v>
      </c>
      <c r="D684" s="936">
        <v>5630</v>
      </c>
      <c r="E684" s="365"/>
      <c r="F684" s="365"/>
    </row>
    <row r="685" spans="1:6" ht="12.75" customHeight="1">
      <c r="A685" s="987" t="s">
        <v>320</v>
      </c>
      <c r="B685" s="995" t="s">
        <v>545</v>
      </c>
      <c r="C685" s="996">
        <v>36900</v>
      </c>
      <c r="D685" s="936">
        <v>15950</v>
      </c>
      <c r="E685" s="365"/>
      <c r="F685" s="365"/>
    </row>
    <row r="686" spans="1:6" ht="12.75" customHeight="1">
      <c r="A686" s="987" t="s">
        <v>1188</v>
      </c>
      <c r="B686" s="995" t="s">
        <v>545</v>
      </c>
      <c r="C686" s="996">
        <v>215925</v>
      </c>
      <c r="D686" s="936">
        <v>69575</v>
      </c>
      <c r="E686" s="365"/>
      <c r="F686" s="365"/>
    </row>
    <row r="687" spans="1:6" ht="12.75" customHeight="1">
      <c r="A687" s="988" t="s">
        <v>1189</v>
      </c>
      <c r="B687" s="995" t="s">
        <v>545</v>
      </c>
      <c r="C687" s="996">
        <v>5500</v>
      </c>
      <c r="D687" s="936">
        <v>500</v>
      </c>
      <c r="E687" s="365"/>
      <c r="F687" s="365"/>
    </row>
    <row r="688" spans="1:6" ht="12.75" customHeight="1">
      <c r="A688" s="988" t="s">
        <v>1190</v>
      </c>
      <c r="B688" s="995" t="s">
        <v>545</v>
      </c>
      <c r="C688" s="996">
        <v>4260</v>
      </c>
      <c r="D688" s="936">
        <v>0</v>
      </c>
      <c r="E688" s="365"/>
      <c r="F688" s="365"/>
    </row>
    <row r="689" spans="1:6" ht="12.75" customHeight="1">
      <c r="A689" s="987" t="s">
        <v>1191</v>
      </c>
      <c r="B689" s="995" t="s">
        <v>545</v>
      </c>
      <c r="C689" s="996">
        <v>6870</v>
      </c>
      <c r="D689" s="936">
        <v>2290</v>
      </c>
      <c r="E689" s="365"/>
      <c r="F689" s="365"/>
    </row>
    <row r="690" spans="1:6" ht="12.75" customHeight="1">
      <c r="A690" s="987" t="s">
        <v>1192</v>
      </c>
      <c r="B690" s="995" t="s">
        <v>545</v>
      </c>
      <c r="C690" s="996">
        <v>1980</v>
      </c>
      <c r="D690" s="936">
        <v>660</v>
      </c>
      <c r="E690" s="365"/>
      <c r="F690" s="365"/>
    </row>
    <row r="691" spans="1:6" ht="12.75" customHeight="1">
      <c r="A691" s="988" t="s">
        <v>1193</v>
      </c>
      <c r="B691" s="995" t="s">
        <v>545</v>
      </c>
      <c r="C691" s="996">
        <v>6003</v>
      </c>
      <c r="D691" s="936">
        <v>667</v>
      </c>
      <c r="E691" s="365"/>
      <c r="F691" s="365"/>
    </row>
    <row r="692" spans="1:6" ht="12.75" customHeight="1">
      <c r="A692" s="987" t="s">
        <v>1194</v>
      </c>
      <c r="B692" s="995" t="s">
        <v>545</v>
      </c>
      <c r="C692" s="996">
        <v>640</v>
      </c>
      <c r="D692" s="936">
        <v>0</v>
      </c>
      <c r="E692" s="365"/>
      <c r="F692" s="365"/>
    </row>
    <row r="693" spans="1:6" ht="12.75" customHeight="1">
      <c r="A693" s="988" t="s">
        <v>1195</v>
      </c>
      <c r="B693" s="995" t="s">
        <v>545</v>
      </c>
      <c r="C693" s="996">
        <v>8460</v>
      </c>
      <c r="D693" s="936">
        <v>0</v>
      </c>
      <c r="E693" s="365"/>
      <c r="F693" s="365"/>
    </row>
    <row r="694" spans="1:6" ht="12.75" customHeight="1">
      <c r="A694" s="987" t="s">
        <v>1196</v>
      </c>
      <c r="B694" s="995" t="s">
        <v>545</v>
      </c>
      <c r="C694" s="996">
        <v>4845</v>
      </c>
      <c r="D694" s="936">
        <v>0</v>
      </c>
      <c r="E694" s="365"/>
      <c r="F694" s="365"/>
    </row>
    <row r="695" spans="1:6" ht="12.75" customHeight="1">
      <c r="A695" s="987" t="s">
        <v>1197</v>
      </c>
      <c r="B695" s="995" t="s">
        <v>545</v>
      </c>
      <c r="C695" s="996">
        <v>2500</v>
      </c>
      <c r="D695" s="936">
        <v>1250</v>
      </c>
      <c r="E695" s="365"/>
      <c r="F695" s="365"/>
    </row>
    <row r="696" spans="1:6" ht="12.75" customHeight="1">
      <c r="A696" s="987" t="s">
        <v>1198</v>
      </c>
      <c r="B696" s="995" t="s">
        <v>545</v>
      </c>
      <c r="C696" s="996">
        <v>2800</v>
      </c>
      <c r="D696" s="936">
        <v>0</v>
      </c>
      <c r="E696" s="365"/>
      <c r="F696" s="365"/>
    </row>
    <row r="697" spans="1:6" ht="12.75" customHeight="1">
      <c r="A697" s="987" t="s">
        <v>323</v>
      </c>
      <c r="B697" s="995" t="s">
        <v>545</v>
      </c>
      <c r="C697" s="996">
        <v>26755</v>
      </c>
      <c r="D697" s="936">
        <v>4005</v>
      </c>
      <c r="E697" s="365"/>
      <c r="F697" s="365"/>
    </row>
    <row r="698" spans="1:6" ht="12.75" customHeight="1">
      <c r="A698" s="987" t="s">
        <v>1199</v>
      </c>
      <c r="B698" s="995" t="s">
        <v>545</v>
      </c>
      <c r="C698" s="996">
        <v>4500</v>
      </c>
      <c r="D698" s="936">
        <v>1500</v>
      </c>
      <c r="E698" s="365"/>
      <c r="F698" s="365"/>
    </row>
    <row r="699" spans="1:6" ht="12.75" customHeight="1">
      <c r="A699" s="988" t="s">
        <v>1200</v>
      </c>
      <c r="B699" s="995" t="s">
        <v>545</v>
      </c>
      <c r="C699" s="996">
        <v>12000</v>
      </c>
      <c r="D699" s="936">
        <v>0</v>
      </c>
      <c r="E699" s="365"/>
      <c r="F699" s="365"/>
    </row>
    <row r="700" spans="1:6" ht="12.75" customHeight="1">
      <c r="A700" s="987" t="s">
        <v>1201</v>
      </c>
      <c r="B700" s="995" t="s">
        <v>545</v>
      </c>
      <c r="C700" s="996">
        <v>4500</v>
      </c>
      <c r="D700" s="936">
        <v>1500</v>
      </c>
      <c r="E700" s="365"/>
      <c r="F700" s="365"/>
    </row>
    <row r="701" spans="1:6" ht="12.75" customHeight="1">
      <c r="A701" s="987" t="s">
        <v>424</v>
      </c>
      <c r="B701" s="995" t="s">
        <v>545</v>
      </c>
      <c r="C701" s="996">
        <v>3000</v>
      </c>
      <c r="D701" s="936">
        <v>1000</v>
      </c>
      <c r="E701" s="365"/>
      <c r="F701" s="365"/>
    </row>
    <row r="702" spans="1:6" ht="12.75" customHeight="1">
      <c r="A702" s="988" t="s">
        <v>326</v>
      </c>
      <c r="B702" s="995" t="s">
        <v>545</v>
      </c>
      <c r="C702" s="996">
        <v>5970</v>
      </c>
      <c r="D702" s="936">
        <v>1990</v>
      </c>
      <c r="E702" s="365"/>
      <c r="F702" s="365"/>
    </row>
    <row r="703" spans="1:6" ht="12.75" customHeight="1">
      <c r="A703" s="988" t="s">
        <v>1202</v>
      </c>
      <c r="B703" s="995" t="s">
        <v>545</v>
      </c>
      <c r="C703" s="996">
        <v>2500</v>
      </c>
      <c r="D703" s="936">
        <v>250</v>
      </c>
      <c r="E703" s="365"/>
      <c r="F703" s="365"/>
    </row>
    <row r="704" spans="1:6" ht="12.75" customHeight="1">
      <c r="A704" s="987" t="s">
        <v>1203</v>
      </c>
      <c r="B704" s="995" t="s">
        <v>545</v>
      </c>
      <c r="C704" s="996">
        <v>14258</v>
      </c>
      <c r="D704" s="936">
        <v>1586</v>
      </c>
      <c r="E704" s="365"/>
      <c r="F704" s="365"/>
    </row>
    <row r="705" spans="1:6" ht="12.75" customHeight="1">
      <c r="A705" s="988" t="s">
        <v>1204</v>
      </c>
      <c r="B705" s="995" t="s">
        <v>545</v>
      </c>
      <c r="C705" s="996">
        <v>7260</v>
      </c>
      <c r="D705" s="936">
        <v>780</v>
      </c>
      <c r="E705" s="365"/>
      <c r="F705" s="365"/>
    </row>
    <row r="706" spans="1:6" ht="12.75" customHeight="1">
      <c r="A706" s="987" t="s">
        <v>1205</v>
      </c>
      <c r="B706" s="995" t="s">
        <v>545</v>
      </c>
      <c r="C706" s="996">
        <v>5315</v>
      </c>
      <c r="D706" s="936">
        <v>2385</v>
      </c>
      <c r="E706" s="365"/>
      <c r="F706" s="365"/>
    </row>
    <row r="707" spans="1:6" ht="12.75" customHeight="1">
      <c r="A707" s="987" t="s">
        <v>327</v>
      </c>
      <c r="B707" s="995" t="s">
        <v>545</v>
      </c>
      <c r="C707" s="996">
        <v>6750</v>
      </c>
      <c r="D707" s="936">
        <v>2250</v>
      </c>
      <c r="E707" s="365"/>
      <c r="F707" s="365"/>
    </row>
    <row r="708" spans="1:6" ht="12.75" customHeight="1">
      <c r="A708" s="987" t="s">
        <v>1206</v>
      </c>
      <c r="B708" s="995" t="s">
        <v>545</v>
      </c>
      <c r="C708" s="996">
        <v>10065</v>
      </c>
      <c r="D708" s="936">
        <v>3355</v>
      </c>
      <c r="E708" s="365"/>
      <c r="F708" s="365"/>
    </row>
    <row r="709" spans="1:6" ht="12.75" customHeight="1">
      <c r="A709" s="988" t="s">
        <v>328</v>
      </c>
      <c r="B709" s="995" t="s">
        <v>545</v>
      </c>
      <c r="C709" s="996">
        <v>60995</v>
      </c>
      <c r="D709" s="936">
        <v>6565</v>
      </c>
      <c r="E709" s="365"/>
      <c r="F709" s="365"/>
    </row>
    <row r="710" spans="1:6" ht="12.75" customHeight="1">
      <c r="A710" s="987" t="s">
        <v>1207</v>
      </c>
      <c r="B710" s="995" t="s">
        <v>545</v>
      </c>
      <c r="C710" s="996">
        <v>7170</v>
      </c>
      <c r="D710" s="936">
        <v>0</v>
      </c>
      <c r="E710" s="365"/>
      <c r="F710" s="365"/>
    </row>
    <row r="711" spans="1:6" ht="12.75" customHeight="1">
      <c r="A711" s="988" t="s">
        <v>1208</v>
      </c>
      <c r="B711" s="995" t="s">
        <v>545</v>
      </c>
      <c r="C711" s="996">
        <v>3600</v>
      </c>
      <c r="D711" s="936">
        <v>400</v>
      </c>
      <c r="E711" s="365"/>
      <c r="F711" s="365"/>
    </row>
    <row r="712" spans="1:6" ht="12.75" customHeight="1">
      <c r="A712" s="987" t="s">
        <v>1209</v>
      </c>
      <c r="B712" s="995" t="s">
        <v>545</v>
      </c>
      <c r="C712" s="996">
        <v>6965</v>
      </c>
      <c r="D712" s="936">
        <v>0</v>
      </c>
      <c r="E712" s="365"/>
      <c r="F712" s="365"/>
    </row>
    <row r="713" spans="1:6" ht="12.75" customHeight="1">
      <c r="A713" s="987" t="s">
        <v>1210</v>
      </c>
      <c r="B713" s="995" t="s">
        <v>545</v>
      </c>
      <c r="C713" s="996">
        <v>9000</v>
      </c>
      <c r="D713" s="936">
        <v>3000</v>
      </c>
      <c r="E713" s="365"/>
      <c r="F713" s="365"/>
    </row>
    <row r="714" spans="1:6" ht="12.75" customHeight="1">
      <c r="A714" s="987" t="s">
        <v>1211</v>
      </c>
      <c r="B714" s="995" t="s">
        <v>545</v>
      </c>
      <c r="C714" s="996">
        <v>4571</v>
      </c>
      <c r="D714" s="936">
        <v>0</v>
      </c>
      <c r="E714" s="365"/>
      <c r="F714" s="365"/>
    </row>
    <row r="715" spans="1:6" ht="12.75" customHeight="1">
      <c r="A715" s="988" t="s">
        <v>1212</v>
      </c>
      <c r="B715" s="995" t="s">
        <v>545</v>
      </c>
      <c r="C715" s="996">
        <v>20650</v>
      </c>
      <c r="D715" s="936">
        <v>2250</v>
      </c>
      <c r="E715" s="365"/>
      <c r="F715" s="365"/>
    </row>
    <row r="716" spans="1:6" ht="12.75" customHeight="1">
      <c r="A716" s="988" t="s">
        <v>1213</v>
      </c>
      <c r="B716" s="995" t="s">
        <v>545</v>
      </c>
      <c r="C716" s="996">
        <v>5800</v>
      </c>
      <c r="D716" s="936">
        <v>0</v>
      </c>
      <c r="E716" s="365"/>
      <c r="F716" s="365"/>
    </row>
    <row r="717" spans="1:6" ht="12.75" customHeight="1">
      <c r="A717" s="988" t="s">
        <v>1214</v>
      </c>
      <c r="B717" s="995" t="s">
        <v>545</v>
      </c>
      <c r="C717" s="996">
        <v>3951</v>
      </c>
      <c r="D717" s="936">
        <v>0</v>
      </c>
      <c r="E717" s="365"/>
      <c r="F717" s="365"/>
    </row>
    <row r="718" spans="1:6" ht="12.75" customHeight="1">
      <c r="A718" s="987" t="s">
        <v>1215</v>
      </c>
      <c r="B718" s="995" t="s">
        <v>545</v>
      </c>
      <c r="C718" s="996">
        <v>13500</v>
      </c>
      <c r="D718" s="936">
        <v>0</v>
      </c>
      <c r="E718" s="365"/>
      <c r="F718" s="365"/>
    </row>
    <row r="719" spans="1:6" ht="12.75" customHeight="1">
      <c r="A719" s="987" t="s">
        <v>242</v>
      </c>
      <c r="B719" s="995" t="s">
        <v>545</v>
      </c>
      <c r="C719" s="996">
        <v>7040</v>
      </c>
      <c r="D719" s="936">
        <v>1500</v>
      </c>
      <c r="E719" s="365"/>
      <c r="F719" s="365"/>
    </row>
    <row r="720" spans="1:6" ht="12.75" customHeight="1">
      <c r="A720" s="987" t="s">
        <v>1216</v>
      </c>
      <c r="B720" s="995" t="s">
        <v>545</v>
      </c>
      <c r="C720" s="996">
        <v>1893</v>
      </c>
      <c r="D720" s="936">
        <v>631</v>
      </c>
      <c r="E720" s="365"/>
      <c r="F720" s="365"/>
    </row>
    <row r="721" spans="1:6" ht="12.75" customHeight="1">
      <c r="A721" s="987" t="s">
        <v>1217</v>
      </c>
      <c r="B721" s="995" t="s">
        <v>545</v>
      </c>
      <c r="C721" s="996">
        <v>1770</v>
      </c>
      <c r="D721" s="936">
        <v>590</v>
      </c>
      <c r="E721" s="365"/>
      <c r="F721" s="365"/>
    </row>
    <row r="722" spans="1:6" ht="12.75" customHeight="1">
      <c r="A722" s="987" t="s">
        <v>1218</v>
      </c>
      <c r="B722" s="995" t="s">
        <v>545</v>
      </c>
      <c r="C722" s="996">
        <v>3750</v>
      </c>
      <c r="D722" s="936">
        <v>1250</v>
      </c>
      <c r="E722" s="365"/>
      <c r="F722" s="365"/>
    </row>
    <row r="723" spans="1:6" ht="12.75" customHeight="1">
      <c r="A723" s="987" t="s">
        <v>1219</v>
      </c>
      <c r="B723" s="995" t="s">
        <v>545</v>
      </c>
      <c r="C723" s="996">
        <v>9250</v>
      </c>
      <c r="D723" s="936">
        <v>2750</v>
      </c>
      <c r="E723" s="365"/>
      <c r="F723" s="365"/>
    </row>
    <row r="724" spans="1:6" ht="12.75" customHeight="1">
      <c r="A724" s="987" t="s">
        <v>1220</v>
      </c>
      <c r="B724" s="995" t="s">
        <v>545</v>
      </c>
      <c r="C724" s="996">
        <v>2700</v>
      </c>
      <c r="D724" s="936">
        <v>900</v>
      </c>
      <c r="E724" s="365"/>
      <c r="F724" s="365"/>
    </row>
    <row r="725" spans="1:6" ht="12.75" customHeight="1">
      <c r="A725" s="987" t="s">
        <v>1221</v>
      </c>
      <c r="B725" s="995" t="s">
        <v>545</v>
      </c>
      <c r="C725" s="996">
        <v>3812</v>
      </c>
      <c r="D725" s="936">
        <v>0</v>
      </c>
      <c r="E725" s="365"/>
      <c r="F725" s="365"/>
    </row>
    <row r="726" spans="1:6" ht="12.75" customHeight="1">
      <c r="A726" s="987" t="s">
        <v>329</v>
      </c>
      <c r="B726" s="995" t="s">
        <v>545</v>
      </c>
      <c r="C726" s="996">
        <v>19265</v>
      </c>
      <c r="D726" s="936">
        <v>4755</v>
      </c>
      <c r="E726" s="365"/>
      <c r="F726" s="365"/>
    </row>
    <row r="727" spans="1:6" ht="12.75" customHeight="1">
      <c r="A727" s="987" t="s">
        <v>393</v>
      </c>
      <c r="B727" s="995" t="s">
        <v>545</v>
      </c>
      <c r="C727" s="996">
        <v>9870</v>
      </c>
      <c r="D727" s="936">
        <v>3290</v>
      </c>
      <c r="E727" s="365"/>
      <c r="F727" s="365"/>
    </row>
    <row r="728" spans="1:6" ht="12.75" customHeight="1">
      <c r="A728" s="987" t="s">
        <v>1222</v>
      </c>
      <c r="B728" s="995" t="s">
        <v>545</v>
      </c>
      <c r="C728" s="996">
        <v>3075</v>
      </c>
      <c r="D728" s="936">
        <v>1025</v>
      </c>
      <c r="E728" s="365"/>
      <c r="F728" s="365"/>
    </row>
    <row r="729" spans="1:6" ht="12.75" customHeight="1">
      <c r="A729" s="987" t="s">
        <v>1223</v>
      </c>
      <c r="B729" s="995" t="s">
        <v>545</v>
      </c>
      <c r="C729" s="996">
        <v>1200</v>
      </c>
      <c r="D729" s="936">
        <v>400</v>
      </c>
      <c r="E729" s="365"/>
      <c r="F729" s="365"/>
    </row>
    <row r="730" spans="1:6" ht="12.75" customHeight="1">
      <c r="A730" s="987" t="s">
        <v>1224</v>
      </c>
      <c r="B730" s="995" t="s">
        <v>545</v>
      </c>
      <c r="C730" s="996">
        <v>600</v>
      </c>
      <c r="D730" s="936">
        <v>200</v>
      </c>
      <c r="E730" s="365"/>
      <c r="F730" s="365"/>
    </row>
    <row r="731" spans="1:6" ht="12.75" customHeight="1">
      <c r="A731" s="988" t="s">
        <v>1225</v>
      </c>
      <c r="B731" s="995" t="s">
        <v>545</v>
      </c>
      <c r="C731" s="996">
        <v>1500</v>
      </c>
      <c r="D731" s="936">
        <v>0</v>
      </c>
      <c r="E731" s="365"/>
      <c r="F731" s="365"/>
    </row>
    <row r="732" spans="1:6" ht="12.75" customHeight="1">
      <c r="A732" s="999" t="s">
        <v>1226</v>
      </c>
      <c r="B732" s="1000" t="s">
        <v>545</v>
      </c>
      <c r="C732" s="1001">
        <v>2547</v>
      </c>
      <c r="D732" s="936">
        <v>0</v>
      </c>
      <c r="E732" s="365"/>
      <c r="F732" s="365"/>
    </row>
    <row r="733" spans="1:6" ht="12.75" customHeight="1">
      <c r="A733" s="1002" t="s">
        <v>1227</v>
      </c>
      <c r="B733" s="935">
        <v>1082842</v>
      </c>
      <c r="C733" s="968">
        <v>1298038</v>
      </c>
      <c r="D733" s="968">
        <v>212188</v>
      </c>
      <c r="E733" s="365"/>
      <c r="F733" s="365"/>
    </row>
    <row r="734" spans="1:6" ht="12.75" customHeight="1">
      <c r="A734" s="1003" t="s">
        <v>395</v>
      </c>
      <c r="B734" s="1004">
        <v>143157</v>
      </c>
      <c r="C734" s="984">
        <v>419726</v>
      </c>
      <c r="D734" s="983">
        <v>15596</v>
      </c>
      <c r="E734" s="365"/>
      <c r="F734" s="365"/>
    </row>
    <row r="735" spans="1:6" ht="12.75" customHeight="1">
      <c r="A735" s="973" t="s">
        <v>1228</v>
      </c>
      <c r="B735" s="985" t="s">
        <v>545</v>
      </c>
      <c r="C735" s="925">
        <v>105000</v>
      </c>
      <c r="D735" s="936">
        <v>10000</v>
      </c>
      <c r="E735" s="365"/>
      <c r="F735" s="365"/>
    </row>
    <row r="736" spans="1:6" ht="12.75" customHeight="1">
      <c r="A736" s="973" t="s">
        <v>1229</v>
      </c>
      <c r="B736" s="985" t="s">
        <v>545</v>
      </c>
      <c r="C736" s="925">
        <v>25000</v>
      </c>
      <c r="D736" s="936">
        <v>0</v>
      </c>
      <c r="E736" s="365"/>
      <c r="F736" s="365"/>
    </row>
    <row r="737" spans="1:6" ht="12.75" customHeight="1">
      <c r="A737" s="973" t="s">
        <v>1230</v>
      </c>
      <c r="B737" s="985" t="s">
        <v>545</v>
      </c>
      <c r="C737" s="925">
        <v>282040</v>
      </c>
      <c r="D737" s="936">
        <v>4742</v>
      </c>
      <c r="E737" s="365"/>
      <c r="F737" s="365"/>
    </row>
    <row r="738" spans="1:6" ht="12.75" customHeight="1">
      <c r="A738" s="950" t="s">
        <v>1231</v>
      </c>
      <c r="B738" s="985" t="s">
        <v>545</v>
      </c>
      <c r="C738" s="925">
        <v>5436</v>
      </c>
      <c r="D738" s="936">
        <v>604</v>
      </c>
      <c r="E738" s="365"/>
      <c r="F738" s="365"/>
    </row>
    <row r="739" spans="1:6" ht="12.75" customHeight="1">
      <c r="A739" s="950" t="s">
        <v>1232</v>
      </c>
      <c r="B739" s="985" t="s">
        <v>545</v>
      </c>
      <c r="C739" s="925">
        <v>2250</v>
      </c>
      <c r="D739" s="936">
        <v>250</v>
      </c>
      <c r="E739" s="365"/>
      <c r="F739" s="365"/>
    </row>
    <row r="740" spans="1:6" ht="12" customHeight="1">
      <c r="A740" s="973" t="s">
        <v>1233</v>
      </c>
      <c r="B740" s="970">
        <v>60000</v>
      </c>
      <c r="C740" s="944">
        <v>30000</v>
      </c>
      <c r="D740" s="936">
        <v>0</v>
      </c>
      <c r="E740" s="365"/>
      <c r="F740" s="365"/>
    </row>
    <row r="741" spans="1:6" ht="12" customHeight="1">
      <c r="A741" s="973" t="s">
        <v>1234</v>
      </c>
      <c r="B741" s="974">
        <v>177528</v>
      </c>
      <c r="C741" s="944">
        <v>177516</v>
      </c>
      <c r="D741" s="936">
        <v>0</v>
      </c>
      <c r="E741" s="365"/>
      <c r="F741" s="365"/>
    </row>
    <row r="742" spans="1:6" ht="25.5" customHeight="1">
      <c r="A742" s="973" t="s">
        <v>1235</v>
      </c>
      <c r="B742" s="974">
        <v>120346</v>
      </c>
      <c r="C742" s="925">
        <v>105257</v>
      </c>
      <c r="D742" s="936">
        <v>0</v>
      </c>
      <c r="E742" s="365"/>
      <c r="F742" s="365"/>
    </row>
    <row r="743" spans="1:6" ht="12" customHeight="1">
      <c r="A743" s="973" t="s">
        <v>1236</v>
      </c>
      <c r="B743" s="946">
        <v>581811</v>
      </c>
      <c r="C743" s="984">
        <v>565539</v>
      </c>
      <c r="D743" s="948">
        <v>196592</v>
      </c>
      <c r="E743" s="365"/>
      <c r="F743" s="365"/>
    </row>
    <row r="744" spans="1:6" ht="12" customHeight="1">
      <c r="A744" s="1005" t="s">
        <v>1237</v>
      </c>
      <c r="B744" s="940" t="s">
        <v>545</v>
      </c>
      <c r="C744" s="925">
        <v>3767</v>
      </c>
      <c r="D744" s="936">
        <v>0</v>
      </c>
      <c r="E744" s="365"/>
      <c r="F744" s="365"/>
    </row>
    <row r="745" spans="1:6" ht="12" customHeight="1">
      <c r="A745" s="1005" t="s">
        <v>1238</v>
      </c>
      <c r="B745" s="940" t="s">
        <v>545</v>
      </c>
      <c r="C745" s="925">
        <v>67954</v>
      </c>
      <c r="D745" s="936">
        <v>0</v>
      </c>
      <c r="E745" s="365"/>
      <c r="F745" s="365"/>
    </row>
    <row r="746" spans="1:6" ht="12" customHeight="1">
      <c r="A746" s="1005" t="s">
        <v>1239</v>
      </c>
      <c r="B746" s="940" t="s">
        <v>545</v>
      </c>
      <c r="C746" s="944">
        <v>4764</v>
      </c>
      <c r="D746" s="936">
        <v>0</v>
      </c>
      <c r="E746" s="365"/>
      <c r="F746" s="365"/>
    </row>
    <row r="747" spans="1:6" ht="12" customHeight="1">
      <c r="A747" s="1005" t="s">
        <v>1240</v>
      </c>
      <c r="B747" s="940" t="s">
        <v>545</v>
      </c>
      <c r="C747" s="944">
        <v>96959</v>
      </c>
      <c r="D747" s="936">
        <v>17353</v>
      </c>
      <c r="E747" s="365"/>
      <c r="F747" s="365"/>
    </row>
    <row r="748" spans="1:6" ht="12" customHeight="1">
      <c r="A748" s="1006" t="s">
        <v>1241</v>
      </c>
      <c r="B748" s="940" t="s">
        <v>545</v>
      </c>
      <c r="C748" s="945">
        <v>43774</v>
      </c>
      <c r="D748" s="936">
        <v>0</v>
      </c>
      <c r="E748" s="365"/>
      <c r="F748" s="365"/>
    </row>
    <row r="749" spans="1:6" ht="12" customHeight="1">
      <c r="A749" s="1006" t="s">
        <v>1242</v>
      </c>
      <c r="B749" s="940" t="s">
        <v>545</v>
      </c>
      <c r="C749" s="945">
        <v>284987</v>
      </c>
      <c r="D749" s="936">
        <v>142493</v>
      </c>
      <c r="E749" s="365"/>
      <c r="F749" s="365"/>
    </row>
    <row r="750" spans="1:6" ht="12" customHeight="1">
      <c r="A750" s="1005" t="s">
        <v>1243</v>
      </c>
      <c r="B750" s="940" t="s">
        <v>545</v>
      </c>
      <c r="C750" s="944">
        <v>26588</v>
      </c>
      <c r="D750" s="936">
        <v>0</v>
      </c>
      <c r="E750" s="365"/>
      <c r="F750" s="365"/>
    </row>
    <row r="751" spans="1:6" ht="12" customHeight="1">
      <c r="A751" s="1006" t="s">
        <v>1244</v>
      </c>
      <c r="B751" s="1007" t="s">
        <v>545</v>
      </c>
      <c r="C751" s="945">
        <v>36746</v>
      </c>
      <c r="D751" s="951">
        <v>36746</v>
      </c>
      <c r="E751" s="365"/>
      <c r="F751" s="365"/>
    </row>
    <row r="752" spans="1:6" s="318" customFormat="1" ht="12.75" customHeight="1">
      <c r="A752" s="965" t="s">
        <v>1245</v>
      </c>
      <c r="B752" s="966">
        <v>4246001</v>
      </c>
      <c r="C752" s="967">
        <v>7179588</v>
      </c>
      <c r="D752" s="967">
        <v>2282161</v>
      </c>
      <c r="E752" s="365"/>
      <c r="F752" s="365"/>
    </row>
    <row r="753" spans="1:6" ht="12.75" customHeight="1">
      <c r="A753" s="1003" t="s">
        <v>1246</v>
      </c>
      <c r="B753" s="924">
        <v>280000</v>
      </c>
      <c r="C753" s="925">
        <v>210000</v>
      </c>
      <c r="D753" s="936">
        <v>70000</v>
      </c>
      <c r="E753" s="365"/>
      <c r="F753" s="365"/>
    </row>
    <row r="754" spans="1:6" ht="27" customHeight="1" hidden="1">
      <c r="A754" s="973" t="s">
        <v>1235</v>
      </c>
      <c r="B754" s="924">
        <v>0</v>
      </c>
      <c r="C754" s="944">
        <v>0</v>
      </c>
      <c r="D754" s="936">
        <v>0</v>
      </c>
      <c r="E754" s="365"/>
      <c r="F754" s="365"/>
    </row>
    <row r="755" spans="1:6" ht="12.75" customHeight="1" hidden="1">
      <c r="A755" s="973" t="s">
        <v>1247</v>
      </c>
      <c r="B755" s="924">
        <v>0</v>
      </c>
      <c r="C755" s="944">
        <v>0</v>
      </c>
      <c r="D755" s="936">
        <v>0</v>
      </c>
      <c r="E755" s="365"/>
      <c r="F755" s="365"/>
    </row>
    <row r="756" spans="1:6" ht="25.5" customHeight="1">
      <c r="A756" s="973" t="s">
        <v>1248</v>
      </c>
      <c r="B756" s="970">
        <v>96166</v>
      </c>
      <c r="C756" s="944">
        <v>96166</v>
      </c>
      <c r="D756" s="936">
        <v>0</v>
      </c>
      <c r="E756" s="365"/>
      <c r="F756" s="365"/>
    </row>
    <row r="757" spans="1:6" ht="12.75" customHeight="1">
      <c r="A757" s="973" t="s">
        <v>1249</v>
      </c>
      <c r="B757" s="924">
        <v>38879</v>
      </c>
      <c r="C757" s="944">
        <v>16688</v>
      </c>
      <c r="D757" s="936">
        <v>0</v>
      </c>
      <c r="E757" s="365"/>
      <c r="F757" s="365"/>
    </row>
    <row r="758" spans="1:6" ht="12.75" customHeight="1">
      <c r="A758" s="973" t="s">
        <v>1250</v>
      </c>
      <c r="B758" s="989">
        <v>460000</v>
      </c>
      <c r="C758" s="947">
        <v>529635</v>
      </c>
      <c r="D758" s="948">
        <v>210000</v>
      </c>
      <c r="E758" s="365"/>
      <c r="F758" s="365"/>
    </row>
    <row r="759" spans="1:6" ht="12.75" customHeight="1" hidden="1">
      <c r="A759" s="973" t="s">
        <v>1251</v>
      </c>
      <c r="B759" s="940" t="s">
        <v>545</v>
      </c>
      <c r="C759" s="945">
        <v>0</v>
      </c>
      <c r="D759" s="936">
        <v>0</v>
      </c>
      <c r="E759" s="365"/>
      <c r="F759" s="365"/>
    </row>
    <row r="760" spans="1:6" ht="12.75" customHeight="1">
      <c r="A760" s="973" t="s">
        <v>1252</v>
      </c>
      <c r="B760" s="940" t="s">
        <v>545</v>
      </c>
      <c r="C760" s="945">
        <v>4970</v>
      </c>
      <c r="D760" s="936">
        <v>0</v>
      </c>
      <c r="E760" s="365"/>
      <c r="F760" s="365"/>
    </row>
    <row r="761" spans="1:6" ht="12.75" customHeight="1">
      <c r="A761" s="973" t="s">
        <v>1253</v>
      </c>
      <c r="B761" s="940" t="s">
        <v>545</v>
      </c>
      <c r="C761" s="945">
        <v>40000</v>
      </c>
      <c r="D761" s="936">
        <v>20000</v>
      </c>
      <c r="E761" s="365"/>
      <c r="F761" s="365"/>
    </row>
    <row r="762" spans="1:6" ht="12.75" customHeight="1">
      <c r="A762" s="973" t="s">
        <v>1254</v>
      </c>
      <c r="B762" s="940" t="s">
        <v>545</v>
      </c>
      <c r="C762" s="945">
        <v>380000</v>
      </c>
      <c r="D762" s="936">
        <v>190000</v>
      </c>
      <c r="E762" s="365"/>
      <c r="F762" s="365"/>
    </row>
    <row r="763" spans="1:6" ht="12.75" customHeight="1">
      <c r="A763" s="1008" t="s">
        <v>1255</v>
      </c>
      <c r="B763" s="940" t="s">
        <v>545</v>
      </c>
      <c r="C763" s="945">
        <v>92000</v>
      </c>
      <c r="D763" s="936">
        <v>0</v>
      </c>
      <c r="E763" s="365"/>
      <c r="F763" s="365"/>
    </row>
    <row r="764" spans="1:6" ht="12.75" customHeight="1">
      <c r="A764" s="1008" t="s">
        <v>1256</v>
      </c>
      <c r="B764" s="940" t="s">
        <v>545</v>
      </c>
      <c r="C764" s="945">
        <v>12665</v>
      </c>
      <c r="D764" s="936">
        <v>0</v>
      </c>
      <c r="E764" s="365"/>
      <c r="F764" s="365"/>
    </row>
    <row r="765" spans="1:6" ht="12.75" customHeight="1">
      <c r="A765" s="973" t="s">
        <v>1257</v>
      </c>
      <c r="B765" s="989">
        <v>450954</v>
      </c>
      <c r="C765" s="1009">
        <v>223547</v>
      </c>
      <c r="D765" s="948">
        <v>0</v>
      </c>
      <c r="E765" s="365"/>
      <c r="F765" s="365"/>
    </row>
    <row r="766" spans="1:6" ht="12.75" customHeight="1">
      <c r="A766" s="973" t="s">
        <v>1258</v>
      </c>
      <c r="B766" s="949" t="s">
        <v>545</v>
      </c>
      <c r="C766" s="945">
        <v>26668</v>
      </c>
      <c r="D766" s="936">
        <v>0</v>
      </c>
      <c r="E766" s="365"/>
      <c r="F766" s="365"/>
    </row>
    <row r="767" spans="1:6" ht="12.75" customHeight="1">
      <c r="A767" s="973" t="s">
        <v>1259</v>
      </c>
      <c r="B767" s="949" t="s">
        <v>545</v>
      </c>
      <c r="C767" s="945">
        <v>136763</v>
      </c>
      <c r="D767" s="936">
        <v>0</v>
      </c>
      <c r="E767" s="365"/>
      <c r="F767" s="365"/>
    </row>
    <row r="768" spans="1:6" ht="12.75" customHeight="1">
      <c r="A768" s="973" t="s">
        <v>1260</v>
      </c>
      <c r="B768" s="949" t="s">
        <v>545</v>
      </c>
      <c r="C768" s="945">
        <v>60116</v>
      </c>
      <c r="D768" s="936">
        <v>0</v>
      </c>
      <c r="E768" s="365"/>
      <c r="F768" s="365"/>
    </row>
    <row r="769" spans="1:6" ht="12.75" customHeight="1">
      <c r="A769" s="1008" t="s">
        <v>1261</v>
      </c>
      <c r="B769" s="944">
        <v>2900000</v>
      </c>
      <c r="C769" s="944">
        <v>6100000</v>
      </c>
      <c r="D769" s="936">
        <v>2000000</v>
      </c>
      <c r="E769" s="365"/>
      <c r="F769" s="365"/>
    </row>
    <row r="770" spans="1:6" ht="12.75" customHeight="1">
      <c r="A770" s="1008" t="s">
        <v>1262</v>
      </c>
      <c r="B770" s="1010">
        <v>19002</v>
      </c>
      <c r="C770" s="944">
        <v>0</v>
      </c>
      <c r="D770" s="936">
        <v>0</v>
      </c>
      <c r="E770" s="365"/>
      <c r="F770" s="365"/>
    </row>
    <row r="771" spans="1:6" ht="12.75" customHeight="1">
      <c r="A771" s="1008" t="s">
        <v>1263</v>
      </c>
      <c r="B771" s="1011">
        <v>1000</v>
      </c>
      <c r="C771" s="947">
        <v>3552</v>
      </c>
      <c r="D771" s="948">
        <v>2161</v>
      </c>
      <c r="E771" s="365"/>
      <c r="F771" s="365"/>
    </row>
    <row r="772" spans="1:6" ht="12.75" customHeight="1">
      <c r="A772" s="973" t="s">
        <v>1264</v>
      </c>
      <c r="B772" s="940" t="s">
        <v>545</v>
      </c>
      <c r="C772" s="944">
        <v>3552</v>
      </c>
      <c r="D772" s="936">
        <v>2161</v>
      </c>
      <c r="E772" s="365"/>
      <c r="F772" s="365"/>
    </row>
    <row r="773" spans="1:6" ht="12.75" customHeight="1">
      <c r="A773" s="1012"/>
      <c r="B773" s="1013"/>
      <c r="C773" s="1013"/>
      <c r="D773" s="1014"/>
      <c r="E773" s="365"/>
      <c r="F773" s="365"/>
    </row>
    <row r="774" spans="1:6" ht="12.75" customHeight="1">
      <c r="A774" s="1015"/>
      <c r="B774" s="1013"/>
      <c r="C774" s="1013"/>
      <c r="D774" s="1014"/>
      <c r="E774" s="365"/>
      <c r="F774" s="365"/>
    </row>
    <row r="775" spans="1:6" ht="12.75" customHeight="1">
      <c r="A775" s="1012"/>
      <c r="B775" s="1013"/>
      <c r="C775" s="1013"/>
      <c r="D775" s="1014"/>
      <c r="E775" s="365"/>
      <c r="F775" s="365"/>
    </row>
    <row r="776" spans="1:7" ht="12.75">
      <c r="A776" s="1227" t="s">
        <v>941</v>
      </c>
      <c r="B776" s="1227"/>
      <c r="C776" s="250"/>
      <c r="D776" s="273" t="s">
        <v>583</v>
      </c>
      <c r="E776" s="365"/>
      <c r="F776" s="365"/>
      <c r="G776" s="102"/>
    </row>
    <row r="777" spans="1:7" ht="12.75">
      <c r="A777" s="1227"/>
      <c r="B777" s="1227"/>
      <c r="C777" s="250"/>
      <c r="E777" s="365"/>
      <c r="F777" s="365"/>
      <c r="G777" s="102"/>
    </row>
    <row r="778" spans="1:7" ht="12.75">
      <c r="A778" s="1016"/>
      <c r="B778" s="1016"/>
      <c r="C778" s="250"/>
      <c r="D778" s="273"/>
      <c r="E778" s="365"/>
      <c r="F778" s="365"/>
      <c r="G778" s="102"/>
    </row>
    <row r="779" spans="1:6" ht="15.75" customHeight="1">
      <c r="A779" s="250"/>
      <c r="B779" s="250"/>
      <c r="C779" s="250"/>
      <c r="D779" s="250"/>
      <c r="E779" s="365"/>
      <c r="F779" s="365"/>
    </row>
    <row r="780" spans="1:6" s="378" customFormat="1" ht="12.75">
      <c r="A780" s="250" t="s">
        <v>1265</v>
      </c>
      <c r="B780" s="250"/>
      <c r="C780" s="250"/>
      <c r="D780" s="250"/>
      <c r="E780" s="365"/>
      <c r="F780" s="365"/>
    </row>
    <row r="781" spans="1:6" s="378" customFormat="1" ht="12.75">
      <c r="A781" s="250"/>
      <c r="B781" s="250"/>
      <c r="C781" s="250"/>
      <c r="D781" s="250"/>
      <c r="E781" s="365"/>
      <c r="F781" s="365"/>
    </row>
    <row r="782" spans="1:6" ht="9.75" customHeight="1">
      <c r="A782" s="250"/>
      <c r="B782" s="250"/>
      <c r="C782" s="250"/>
      <c r="D782" s="250"/>
      <c r="E782" s="365"/>
      <c r="F782" s="365"/>
    </row>
    <row r="783" spans="1:6" ht="9.75" customHeight="1">
      <c r="A783" s="250"/>
      <c r="B783" s="250"/>
      <c r="C783" s="250"/>
      <c r="D783" s="250"/>
      <c r="E783" s="365"/>
      <c r="F783" s="365"/>
    </row>
    <row r="784" spans="1:6" ht="9.75" customHeight="1">
      <c r="A784" s="250"/>
      <c r="B784" s="250"/>
      <c r="C784" s="250"/>
      <c r="D784" s="250"/>
      <c r="E784" s="365"/>
      <c r="F784" s="365"/>
    </row>
    <row r="785" spans="1:6" ht="9.75" customHeight="1">
      <c r="A785" s="250"/>
      <c r="B785" s="250"/>
      <c r="C785" s="250"/>
      <c r="D785" s="250"/>
      <c r="E785" s="365"/>
      <c r="F785" s="365"/>
    </row>
    <row r="786" spans="1:6" ht="9.75" customHeight="1">
      <c r="A786" s="250"/>
      <c r="B786" s="250"/>
      <c r="C786" s="250"/>
      <c r="D786" s="250"/>
      <c r="E786" s="365"/>
      <c r="F786" s="365"/>
    </row>
    <row r="787" spans="1:6" ht="9.75" customHeight="1">
      <c r="A787" s="250"/>
      <c r="B787" s="250"/>
      <c r="C787" s="250"/>
      <c r="D787" s="250"/>
      <c r="E787" s="365"/>
      <c r="F787" s="365"/>
    </row>
    <row r="788" spans="1:6" ht="9.75" customHeight="1">
      <c r="A788" s="250"/>
      <c r="B788" s="250"/>
      <c r="C788" s="250"/>
      <c r="D788" s="250"/>
      <c r="E788" s="365"/>
      <c r="F788" s="365"/>
    </row>
    <row r="789" spans="1:6" ht="9.75" customHeight="1">
      <c r="A789" s="250"/>
      <c r="B789" s="250"/>
      <c r="C789" s="250"/>
      <c r="D789" s="250"/>
      <c r="E789" s="365"/>
      <c r="F789" s="365"/>
    </row>
    <row r="790" spans="1:6" ht="9.75" customHeight="1">
      <c r="A790" s="250"/>
      <c r="B790" s="250"/>
      <c r="C790" s="250"/>
      <c r="D790" s="250"/>
      <c r="E790" s="365"/>
      <c r="F790" s="365"/>
    </row>
    <row r="791" spans="1:6" ht="9.75" customHeight="1">
      <c r="A791" s="250"/>
      <c r="B791" s="250"/>
      <c r="C791" s="250"/>
      <c r="D791" s="250"/>
      <c r="E791" s="365"/>
      <c r="F791" s="365"/>
    </row>
    <row r="792" spans="1:6" ht="9.75" customHeight="1">
      <c r="A792" s="250"/>
      <c r="B792" s="250"/>
      <c r="C792" s="250"/>
      <c r="D792" s="250"/>
      <c r="E792" s="365"/>
      <c r="F792" s="365"/>
    </row>
    <row r="793" spans="1:6" ht="9.75" customHeight="1">
      <c r="A793" s="250"/>
      <c r="B793" s="250"/>
      <c r="C793" s="250"/>
      <c r="D793" s="250"/>
      <c r="E793" s="365"/>
      <c r="F793" s="365"/>
    </row>
    <row r="794" spans="1:6" ht="9.75" customHeight="1">
      <c r="A794" s="250"/>
      <c r="B794" s="250"/>
      <c r="C794" s="250"/>
      <c r="D794" s="250"/>
      <c r="E794" s="365"/>
      <c r="F794" s="365"/>
    </row>
    <row r="795" spans="1:6" ht="9.75" customHeight="1">
      <c r="A795" s="250"/>
      <c r="B795" s="250"/>
      <c r="C795" s="250"/>
      <c r="D795" s="250"/>
      <c r="E795" s="365"/>
      <c r="F795" s="365"/>
    </row>
    <row r="796" spans="1:6" ht="9.75" customHeight="1">
      <c r="A796" s="250"/>
      <c r="B796" s="250"/>
      <c r="C796" s="250"/>
      <c r="D796" s="250"/>
      <c r="E796" s="365"/>
      <c r="F796" s="365"/>
    </row>
    <row r="797" spans="1:6" ht="9.75" customHeight="1">
      <c r="A797" s="250"/>
      <c r="B797" s="250"/>
      <c r="C797" s="250"/>
      <c r="D797" s="250"/>
      <c r="E797" s="365"/>
      <c r="F797" s="365"/>
    </row>
    <row r="798" spans="1:6" ht="9.75" customHeight="1">
      <c r="A798" s="250"/>
      <c r="B798" s="250"/>
      <c r="C798" s="250"/>
      <c r="D798" s="250"/>
      <c r="E798" s="365"/>
      <c r="F798" s="365"/>
    </row>
    <row r="799" spans="1:6" ht="9.75" customHeight="1">
      <c r="A799" s="250"/>
      <c r="B799" s="250"/>
      <c r="C799" s="250"/>
      <c r="D799" s="250"/>
      <c r="E799" s="365"/>
      <c r="F799" s="365"/>
    </row>
    <row r="800" spans="1:6" ht="9.75" customHeight="1">
      <c r="A800" s="250"/>
      <c r="B800" s="250"/>
      <c r="C800" s="250"/>
      <c r="D800" s="250"/>
      <c r="E800" s="365"/>
      <c r="F800" s="365"/>
    </row>
    <row r="801" spans="1:6" ht="9.75" customHeight="1">
      <c r="A801" s="250"/>
      <c r="B801" s="250"/>
      <c r="C801" s="250"/>
      <c r="D801" s="250"/>
      <c r="E801" s="365"/>
      <c r="F801" s="365"/>
    </row>
    <row r="802" spans="1:6" ht="9.75" customHeight="1">
      <c r="A802" s="250"/>
      <c r="B802" s="250"/>
      <c r="C802" s="250"/>
      <c r="D802" s="250"/>
      <c r="E802" s="365"/>
      <c r="F802" s="365"/>
    </row>
    <row r="803" spans="1:6" ht="9.75" customHeight="1">
      <c r="A803" s="250"/>
      <c r="B803" s="250"/>
      <c r="C803" s="250"/>
      <c r="D803" s="250"/>
      <c r="E803" s="365"/>
      <c r="F803" s="365"/>
    </row>
    <row r="804" spans="1:6" ht="9.75" customHeight="1">
      <c r="A804" s="250"/>
      <c r="B804" s="250"/>
      <c r="C804" s="250"/>
      <c r="D804" s="250"/>
      <c r="E804" s="365"/>
      <c r="F804" s="365"/>
    </row>
    <row r="805" spans="1:6" ht="9.75" customHeight="1">
      <c r="A805" s="250"/>
      <c r="B805" s="250"/>
      <c r="C805" s="250"/>
      <c r="D805" s="250"/>
      <c r="E805" s="365"/>
      <c r="F805" s="365"/>
    </row>
    <row r="806" spans="1:6" ht="9.75" customHeight="1">
      <c r="A806" s="250"/>
      <c r="B806" s="250"/>
      <c r="C806" s="250"/>
      <c r="D806" s="250"/>
      <c r="E806" s="365"/>
      <c r="F806" s="365"/>
    </row>
    <row r="807" spans="1:6" ht="9.75" customHeight="1">
      <c r="A807" s="250"/>
      <c r="B807" s="250"/>
      <c r="C807" s="250"/>
      <c r="D807" s="250"/>
      <c r="E807" s="365"/>
      <c r="F807" s="365"/>
    </row>
    <row r="808" spans="1:6" ht="9.75" customHeight="1">
      <c r="A808" s="250"/>
      <c r="B808" s="250"/>
      <c r="C808" s="250"/>
      <c r="D808" s="250"/>
      <c r="E808" s="365"/>
      <c r="F808" s="365"/>
    </row>
    <row r="809" spans="1:6" ht="9.75" customHeight="1">
      <c r="A809" s="250"/>
      <c r="B809" s="250"/>
      <c r="C809" s="250"/>
      <c r="D809" s="250"/>
      <c r="E809" s="365"/>
      <c r="F809" s="365"/>
    </row>
    <row r="810" spans="1:6" ht="9.75" customHeight="1">
      <c r="A810" s="250"/>
      <c r="B810" s="250"/>
      <c r="C810" s="250"/>
      <c r="D810" s="250"/>
      <c r="E810" s="365"/>
      <c r="F810" s="365"/>
    </row>
    <row r="811" spans="1:6" ht="9.75" customHeight="1">
      <c r="A811" s="250"/>
      <c r="B811" s="250"/>
      <c r="C811" s="250"/>
      <c r="D811" s="250"/>
      <c r="E811" s="365"/>
      <c r="F811" s="365"/>
    </row>
    <row r="812" spans="1:6" ht="9.75" customHeight="1">
      <c r="A812" s="250"/>
      <c r="B812" s="250"/>
      <c r="C812" s="250"/>
      <c r="D812" s="250"/>
      <c r="E812" s="365"/>
      <c r="F812" s="365"/>
    </row>
    <row r="813" spans="1:6" ht="9.75" customHeight="1">
      <c r="A813" s="250"/>
      <c r="B813" s="250"/>
      <c r="C813" s="250"/>
      <c r="D813" s="250"/>
      <c r="E813" s="365"/>
      <c r="F813" s="365"/>
    </row>
    <row r="814" spans="1:6" ht="9.75" customHeight="1">
      <c r="A814" s="250"/>
      <c r="B814" s="250"/>
      <c r="C814" s="250"/>
      <c r="D814" s="250"/>
      <c r="E814" s="365"/>
      <c r="F814" s="365"/>
    </row>
    <row r="815" spans="1:6" ht="9.75" customHeight="1">
      <c r="A815" s="250"/>
      <c r="B815" s="250"/>
      <c r="C815" s="250"/>
      <c r="D815" s="250"/>
      <c r="E815" s="365"/>
      <c r="F815" s="365"/>
    </row>
    <row r="816" spans="1:6" ht="9.75" customHeight="1">
      <c r="A816" s="250"/>
      <c r="B816" s="250"/>
      <c r="C816" s="250"/>
      <c r="D816" s="250"/>
      <c r="E816" s="365"/>
      <c r="F816" s="365"/>
    </row>
    <row r="817" spans="1:6" ht="9.75" customHeight="1">
      <c r="A817" s="250"/>
      <c r="B817" s="250"/>
      <c r="C817" s="250"/>
      <c r="D817" s="250"/>
      <c r="E817" s="365"/>
      <c r="F817" s="365"/>
    </row>
    <row r="818" spans="1:6" ht="9.75" customHeight="1">
      <c r="A818" s="250"/>
      <c r="B818" s="250"/>
      <c r="C818" s="250"/>
      <c r="D818" s="250"/>
      <c r="E818" s="365"/>
      <c r="F818" s="365"/>
    </row>
    <row r="819" spans="1:6" ht="9.75" customHeight="1">
      <c r="A819" s="250"/>
      <c r="B819" s="250"/>
      <c r="C819" s="250"/>
      <c r="D819" s="250"/>
      <c r="E819" s="365"/>
      <c r="F819" s="365"/>
    </row>
    <row r="820" spans="1:6" ht="9.75" customHeight="1">
      <c r="A820" s="250"/>
      <c r="B820" s="250"/>
      <c r="C820" s="250"/>
      <c r="D820" s="250"/>
      <c r="E820" s="365"/>
      <c r="F820" s="365"/>
    </row>
    <row r="821" spans="1:6" ht="9.75" customHeight="1">
      <c r="A821" s="250"/>
      <c r="B821" s="250"/>
      <c r="C821" s="250"/>
      <c r="D821" s="250"/>
      <c r="E821" s="365"/>
      <c r="F821" s="365"/>
    </row>
    <row r="822" spans="1:6" ht="9.75" customHeight="1">
      <c r="A822" s="250"/>
      <c r="B822" s="250"/>
      <c r="C822" s="250"/>
      <c r="D822" s="250"/>
      <c r="E822" s="365"/>
      <c r="F822" s="365"/>
    </row>
    <row r="823" spans="1:6" ht="9.75" customHeight="1">
      <c r="A823" s="250"/>
      <c r="B823" s="250"/>
      <c r="C823" s="250"/>
      <c r="D823" s="250"/>
      <c r="E823" s="365"/>
      <c r="F823" s="365"/>
    </row>
    <row r="824" spans="1:6" ht="9.75" customHeight="1">
      <c r="A824" s="250"/>
      <c r="B824" s="250"/>
      <c r="C824" s="250"/>
      <c r="D824" s="250"/>
      <c r="E824" s="365"/>
      <c r="F824" s="365"/>
    </row>
    <row r="825" spans="1:6" ht="9.75" customHeight="1">
      <c r="A825" s="250"/>
      <c r="B825" s="250"/>
      <c r="C825" s="250"/>
      <c r="D825" s="250"/>
      <c r="E825" s="365"/>
      <c r="F825" s="365"/>
    </row>
    <row r="826" spans="1:6" ht="9.75" customHeight="1">
      <c r="A826" s="250"/>
      <c r="B826" s="250"/>
      <c r="C826" s="250"/>
      <c r="D826" s="250"/>
      <c r="E826" s="365"/>
      <c r="F826" s="365"/>
    </row>
    <row r="827" spans="1:6" ht="9.75" customHeight="1">
      <c r="A827" s="250"/>
      <c r="B827" s="250"/>
      <c r="C827" s="250"/>
      <c r="D827" s="250"/>
      <c r="E827" s="365"/>
      <c r="F827" s="365"/>
    </row>
    <row r="828" spans="1:6" ht="9.75" customHeight="1">
      <c r="A828" s="250"/>
      <c r="B828" s="250"/>
      <c r="C828" s="250"/>
      <c r="D828" s="250"/>
      <c r="E828" s="365"/>
      <c r="F828" s="365"/>
    </row>
    <row r="829" spans="1:6" ht="9.75" customHeight="1">
      <c r="A829" s="250"/>
      <c r="B829" s="250"/>
      <c r="C829" s="250"/>
      <c r="D829" s="250"/>
      <c r="E829" s="365"/>
      <c r="F829" s="365"/>
    </row>
    <row r="830" spans="1:6" ht="9.75" customHeight="1">
      <c r="A830" s="250"/>
      <c r="B830" s="250"/>
      <c r="C830" s="250"/>
      <c r="D830" s="250"/>
      <c r="E830" s="365"/>
      <c r="F830" s="365"/>
    </row>
    <row r="831" spans="1:6" ht="9.75" customHeight="1">
      <c r="A831" s="250"/>
      <c r="B831" s="250"/>
      <c r="C831" s="250"/>
      <c r="D831" s="250"/>
      <c r="E831" s="365"/>
      <c r="F831" s="365"/>
    </row>
    <row r="832" spans="1:6" ht="9.75" customHeight="1">
      <c r="A832" s="250"/>
      <c r="B832" s="250"/>
      <c r="C832" s="250"/>
      <c r="D832" s="250"/>
      <c r="E832" s="365"/>
      <c r="F832" s="365"/>
    </row>
    <row r="833" spans="1:6" ht="9.75" customHeight="1">
      <c r="A833" s="250"/>
      <c r="B833" s="250"/>
      <c r="C833" s="250"/>
      <c r="D833" s="250"/>
      <c r="E833" s="365"/>
      <c r="F833" s="365"/>
    </row>
    <row r="834" spans="1:6" ht="9.75" customHeight="1">
      <c r="A834" s="250"/>
      <c r="B834" s="250"/>
      <c r="C834" s="250"/>
      <c r="D834" s="250"/>
      <c r="E834" s="365"/>
      <c r="F834" s="365"/>
    </row>
    <row r="835" spans="1:6" ht="9.75" customHeight="1">
      <c r="A835" s="250"/>
      <c r="B835" s="250"/>
      <c r="C835" s="250"/>
      <c r="D835" s="250"/>
      <c r="E835" s="365"/>
      <c r="F835" s="365"/>
    </row>
    <row r="836" spans="1:6" ht="9.75" customHeight="1">
      <c r="A836" s="250"/>
      <c r="B836" s="250"/>
      <c r="C836" s="250"/>
      <c r="D836" s="250"/>
      <c r="E836" s="365"/>
      <c r="F836" s="365"/>
    </row>
    <row r="837" spans="1:6" ht="9.75" customHeight="1">
      <c r="A837" s="250"/>
      <c r="B837" s="250"/>
      <c r="C837" s="250"/>
      <c r="D837" s="250"/>
      <c r="E837" s="365"/>
      <c r="F837" s="365"/>
    </row>
    <row r="838" spans="1:6" ht="9.75" customHeight="1">
      <c r="A838" s="250"/>
      <c r="B838" s="250"/>
      <c r="C838" s="250"/>
      <c r="D838" s="250"/>
      <c r="E838" s="365"/>
      <c r="F838" s="365"/>
    </row>
    <row r="839" spans="1:6" ht="9.75" customHeight="1">
      <c r="A839" s="250"/>
      <c r="B839" s="250"/>
      <c r="C839" s="250"/>
      <c r="D839" s="250"/>
      <c r="E839" s="365"/>
      <c r="F839" s="365"/>
    </row>
    <row r="840" spans="1:6" ht="9.75" customHeight="1">
      <c r="A840" s="250"/>
      <c r="B840" s="250"/>
      <c r="C840" s="250"/>
      <c r="D840" s="250"/>
      <c r="E840" s="365"/>
      <c r="F840" s="365"/>
    </row>
    <row r="841" spans="1:6" ht="9.75" customHeight="1">
      <c r="A841" s="250"/>
      <c r="B841" s="250"/>
      <c r="C841" s="250"/>
      <c r="D841" s="250"/>
      <c r="E841" s="365"/>
      <c r="F841" s="365"/>
    </row>
    <row r="842" spans="1:6" ht="9.75" customHeight="1">
      <c r="A842" s="250"/>
      <c r="B842" s="250"/>
      <c r="C842" s="250"/>
      <c r="D842" s="250"/>
      <c r="E842" s="365"/>
      <c r="F842" s="365"/>
    </row>
    <row r="843" spans="1:6" ht="9.75" customHeight="1">
      <c r="A843" s="250"/>
      <c r="B843" s="250"/>
      <c r="C843" s="250"/>
      <c r="D843" s="250"/>
      <c r="E843" s="365"/>
      <c r="F843" s="365"/>
    </row>
    <row r="844" spans="1:6" ht="9.75" customHeight="1">
      <c r="A844" s="250"/>
      <c r="B844" s="250"/>
      <c r="C844" s="250"/>
      <c r="D844" s="250"/>
      <c r="E844" s="365"/>
      <c r="F844" s="365"/>
    </row>
    <row r="845" spans="1:6" ht="9.75" customHeight="1">
      <c r="A845" s="250"/>
      <c r="B845" s="250"/>
      <c r="C845" s="250"/>
      <c r="D845" s="250"/>
      <c r="E845" s="365"/>
      <c r="F845" s="365"/>
    </row>
    <row r="846" spans="1:6" ht="9.75" customHeight="1">
      <c r="A846" s="250"/>
      <c r="B846" s="250"/>
      <c r="C846" s="250"/>
      <c r="D846" s="250"/>
      <c r="E846" s="365"/>
      <c r="F846" s="365"/>
    </row>
    <row r="847" spans="1:6" ht="9.75" customHeight="1">
      <c r="A847" s="250"/>
      <c r="B847" s="250"/>
      <c r="C847" s="250"/>
      <c r="D847" s="250"/>
      <c r="E847" s="365"/>
      <c r="F847" s="365"/>
    </row>
    <row r="848" spans="1:6" ht="9.75" customHeight="1">
      <c r="A848" s="250"/>
      <c r="B848" s="250"/>
      <c r="C848" s="250"/>
      <c r="D848" s="250"/>
      <c r="E848" s="365"/>
      <c r="F848" s="365"/>
    </row>
    <row r="849" spans="1:6" ht="9.75" customHeight="1">
      <c r="A849" s="250"/>
      <c r="B849" s="250"/>
      <c r="C849" s="250"/>
      <c r="D849" s="250"/>
      <c r="E849" s="365"/>
      <c r="F849" s="365"/>
    </row>
    <row r="850" spans="1:6" ht="9.75" customHeight="1">
      <c r="A850" s="250"/>
      <c r="B850" s="250"/>
      <c r="C850" s="250"/>
      <c r="D850" s="250"/>
      <c r="E850" s="365"/>
      <c r="F850" s="365"/>
    </row>
    <row r="851" spans="1:6" ht="9.75" customHeight="1">
      <c r="A851" s="250"/>
      <c r="B851" s="250"/>
      <c r="C851" s="250"/>
      <c r="D851" s="250"/>
      <c r="E851" s="365"/>
      <c r="F851" s="365"/>
    </row>
    <row r="852" spans="1:6" ht="9.75" customHeight="1">
      <c r="A852" s="250"/>
      <c r="B852" s="250"/>
      <c r="C852" s="250"/>
      <c r="D852" s="250"/>
      <c r="E852" s="365"/>
      <c r="F852" s="365"/>
    </row>
    <row r="853" spans="1:6" ht="9.75" customHeight="1">
      <c r="A853" s="250"/>
      <c r="B853" s="250"/>
      <c r="C853" s="250"/>
      <c r="D853" s="250"/>
      <c r="E853" s="365"/>
      <c r="F853" s="365"/>
    </row>
    <row r="854" spans="1:6" ht="9.75" customHeight="1">
      <c r="A854" s="250"/>
      <c r="B854" s="250"/>
      <c r="C854" s="250"/>
      <c r="D854" s="250"/>
      <c r="E854" s="365"/>
      <c r="F854" s="365"/>
    </row>
    <row r="855" spans="1:6" ht="9.75" customHeight="1">
      <c r="A855" s="250"/>
      <c r="B855" s="250"/>
      <c r="C855" s="250"/>
      <c r="D855" s="250"/>
      <c r="E855" s="365"/>
      <c r="F855" s="365"/>
    </row>
    <row r="856" spans="1:6" ht="9.75" customHeight="1">
      <c r="A856" s="250"/>
      <c r="B856" s="250"/>
      <c r="C856" s="250"/>
      <c r="D856" s="250"/>
      <c r="E856" s="365"/>
      <c r="F856" s="365"/>
    </row>
    <row r="857" spans="1:6" ht="9.75" customHeight="1">
      <c r="A857" s="250"/>
      <c r="B857" s="250"/>
      <c r="C857" s="250"/>
      <c r="D857" s="250"/>
      <c r="E857" s="365"/>
      <c r="F857" s="365"/>
    </row>
    <row r="858" spans="1:6" ht="9.75" customHeight="1">
      <c r="A858" s="250"/>
      <c r="B858" s="250"/>
      <c r="C858" s="250"/>
      <c r="D858" s="250"/>
      <c r="E858" s="365"/>
      <c r="F858" s="365"/>
    </row>
    <row r="859" spans="1:6" ht="9.75" customHeight="1">
      <c r="A859" s="250"/>
      <c r="B859" s="250"/>
      <c r="C859" s="250"/>
      <c r="D859" s="250"/>
      <c r="E859" s="365"/>
      <c r="F859" s="365"/>
    </row>
    <row r="860" spans="1:6" ht="9.75" customHeight="1">
      <c r="A860" s="250"/>
      <c r="B860" s="250"/>
      <c r="C860" s="250"/>
      <c r="D860" s="250"/>
      <c r="E860" s="365"/>
      <c r="F860" s="365"/>
    </row>
    <row r="861" spans="1:6" ht="9.75" customHeight="1">
      <c r="A861" s="250"/>
      <c r="B861" s="250"/>
      <c r="C861" s="250"/>
      <c r="D861" s="250"/>
      <c r="E861" s="365"/>
      <c r="F861" s="365"/>
    </row>
    <row r="862" spans="1:6" ht="9.75" customHeight="1">
      <c r="A862" s="250"/>
      <c r="B862" s="250"/>
      <c r="C862" s="250"/>
      <c r="D862" s="250"/>
      <c r="E862" s="365"/>
      <c r="F862" s="365"/>
    </row>
    <row r="863" spans="1:6" ht="9.75" customHeight="1">
      <c r="A863" s="250"/>
      <c r="B863" s="250"/>
      <c r="C863" s="250"/>
      <c r="D863" s="250"/>
      <c r="E863" s="365"/>
      <c r="F863" s="365"/>
    </row>
    <row r="864" spans="1:6" ht="9.75" customHeight="1">
      <c r="A864" s="250"/>
      <c r="B864" s="250"/>
      <c r="C864" s="250"/>
      <c r="D864" s="250"/>
      <c r="E864" s="365"/>
      <c r="F864" s="365"/>
    </row>
    <row r="865" spans="1:6" ht="9.75" customHeight="1">
      <c r="A865" s="250"/>
      <c r="B865" s="250"/>
      <c r="C865" s="250"/>
      <c r="D865" s="250"/>
      <c r="E865" s="365"/>
      <c r="F865" s="365"/>
    </row>
    <row r="866" spans="1:6" ht="9.75" customHeight="1">
      <c r="A866" s="250"/>
      <c r="B866" s="250"/>
      <c r="C866" s="250"/>
      <c r="D866" s="250"/>
      <c r="E866" s="365"/>
      <c r="F866" s="365"/>
    </row>
    <row r="867" spans="1:6" ht="9.75" customHeight="1">
      <c r="A867" s="250"/>
      <c r="B867" s="250"/>
      <c r="C867" s="250"/>
      <c r="D867" s="250"/>
      <c r="E867" s="365"/>
      <c r="F867" s="365"/>
    </row>
    <row r="868" spans="1:6" ht="9.75" customHeight="1">
      <c r="A868" s="250"/>
      <c r="B868" s="250"/>
      <c r="C868" s="250"/>
      <c r="D868" s="250"/>
      <c r="E868" s="365"/>
      <c r="F868" s="365"/>
    </row>
    <row r="869" spans="1:6" ht="9.75" customHeight="1">
      <c r="A869" s="250"/>
      <c r="B869" s="250"/>
      <c r="C869" s="250"/>
      <c r="D869" s="250"/>
      <c r="E869" s="365"/>
      <c r="F869" s="365"/>
    </row>
    <row r="870" spans="1:6" ht="9.75" customHeight="1">
      <c r="A870" s="250"/>
      <c r="B870" s="250"/>
      <c r="C870" s="250"/>
      <c r="D870" s="250"/>
      <c r="E870" s="365"/>
      <c r="F870" s="365"/>
    </row>
    <row r="871" spans="1:6" ht="9.75" customHeight="1">
      <c r="A871" s="250"/>
      <c r="B871" s="250"/>
      <c r="C871" s="250"/>
      <c r="D871" s="250"/>
      <c r="E871" s="365"/>
      <c r="F871" s="365"/>
    </row>
    <row r="872" spans="1:6" ht="9.75" customHeight="1">
      <c r="A872" s="250"/>
      <c r="B872" s="250"/>
      <c r="C872" s="250"/>
      <c r="D872" s="250"/>
      <c r="E872" s="365"/>
      <c r="F872" s="365"/>
    </row>
    <row r="873" spans="1:6" ht="9.75" customHeight="1">
      <c r="A873" s="250"/>
      <c r="B873" s="250"/>
      <c r="C873" s="250"/>
      <c r="D873" s="250"/>
      <c r="E873" s="365"/>
      <c r="F873" s="365"/>
    </row>
    <row r="874" spans="1:6" ht="9.75" customHeight="1">
      <c r="A874" s="250"/>
      <c r="B874" s="250"/>
      <c r="C874" s="250"/>
      <c r="D874" s="250"/>
      <c r="E874" s="365"/>
      <c r="F874" s="365"/>
    </row>
    <row r="875" spans="1:6" ht="9.75" customHeight="1">
      <c r="A875" s="250"/>
      <c r="B875" s="250"/>
      <c r="C875" s="250"/>
      <c r="D875" s="250"/>
      <c r="E875" s="365"/>
      <c r="F875" s="365"/>
    </row>
    <row r="876" spans="1:6" ht="9.75" customHeight="1">
      <c r="A876" s="250"/>
      <c r="B876" s="250"/>
      <c r="C876" s="250"/>
      <c r="D876" s="250"/>
      <c r="E876" s="365"/>
      <c r="F876" s="365"/>
    </row>
    <row r="877" spans="1:6" ht="9.75" customHeight="1">
      <c r="A877" s="250"/>
      <c r="B877" s="250"/>
      <c r="C877" s="250"/>
      <c r="D877" s="250"/>
      <c r="E877" s="365"/>
      <c r="F877" s="365"/>
    </row>
    <row r="878" spans="1:6" ht="9.75" customHeight="1">
      <c r="A878" s="250"/>
      <c r="B878" s="250"/>
      <c r="C878" s="250"/>
      <c r="D878" s="250"/>
      <c r="E878" s="365"/>
      <c r="F878" s="365"/>
    </row>
    <row r="879" spans="1:6" ht="9.75" customHeight="1">
      <c r="A879" s="250"/>
      <c r="B879" s="250"/>
      <c r="C879" s="250"/>
      <c r="D879" s="250"/>
      <c r="E879" s="365"/>
      <c r="F879" s="365"/>
    </row>
    <row r="880" spans="1:6" ht="9.75" customHeight="1">
      <c r="A880" s="250"/>
      <c r="B880" s="250"/>
      <c r="C880" s="250"/>
      <c r="D880" s="250"/>
      <c r="E880" s="365"/>
      <c r="F880" s="365"/>
    </row>
    <row r="881" spans="1:6" ht="9.75" customHeight="1">
      <c r="A881" s="250"/>
      <c r="B881" s="250"/>
      <c r="C881" s="250"/>
      <c r="D881" s="250"/>
      <c r="E881" s="365"/>
      <c r="F881" s="365"/>
    </row>
    <row r="882" spans="1:6" ht="9.75" customHeight="1">
      <c r="A882" s="250"/>
      <c r="B882" s="250"/>
      <c r="C882" s="250"/>
      <c r="D882" s="250"/>
      <c r="E882" s="365"/>
      <c r="F882" s="365"/>
    </row>
    <row r="883" spans="1:6" ht="9.75" customHeight="1">
      <c r="A883" s="250"/>
      <c r="B883" s="250"/>
      <c r="C883" s="250"/>
      <c r="D883" s="250"/>
      <c r="E883" s="365"/>
      <c r="F883" s="365"/>
    </row>
    <row r="884" spans="5:6" ht="9.75" customHeight="1">
      <c r="E884" s="365"/>
      <c r="F884" s="365"/>
    </row>
    <row r="885" spans="5:6" ht="9.75" customHeight="1">
      <c r="E885" s="365"/>
      <c r="F885" s="365"/>
    </row>
    <row r="886" spans="5:6" ht="9.75" customHeight="1">
      <c r="E886" s="365"/>
      <c r="F886" s="365"/>
    </row>
    <row r="887" spans="5:6" ht="9.75" customHeight="1">
      <c r="E887" s="365"/>
      <c r="F887" s="365"/>
    </row>
    <row r="888" spans="5:6" ht="9.75" customHeight="1">
      <c r="E888" s="365"/>
      <c r="F888" s="365"/>
    </row>
    <row r="889" spans="5:6" ht="9.75" customHeight="1">
      <c r="E889" s="365"/>
      <c r="F889" s="365"/>
    </row>
    <row r="890" spans="5:6" ht="9.75" customHeight="1">
      <c r="E890" s="365"/>
      <c r="F890" s="365"/>
    </row>
    <row r="891" spans="5:6" ht="9.75" customHeight="1">
      <c r="E891" s="365"/>
      <c r="F891" s="365"/>
    </row>
    <row r="892" spans="5:6" ht="9.75" customHeight="1">
      <c r="E892" s="365"/>
      <c r="F892" s="365"/>
    </row>
    <row r="893" spans="5:6" ht="9.75" customHeight="1">
      <c r="E893" s="365"/>
      <c r="F893" s="365"/>
    </row>
    <row r="894" spans="5:6" ht="9.75" customHeight="1">
      <c r="E894" s="365"/>
      <c r="F894" s="365"/>
    </row>
    <row r="895" spans="5:6" ht="9.75" customHeight="1">
      <c r="E895" s="365"/>
      <c r="F895" s="365"/>
    </row>
    <row r="896" spans="5:6" ht="9.75" customHeight="1">
      <c r="E896" s="365"/>
      <c r="F896" s="365"/>
    </row>
    <row r="897" spans="5:6" ht="9.75" customHeight="1">
      <c r="E897" s="365"/>
      <c r="F897" s="365"/>
    </row>
    <row r="898" spans="5:6" ht="9.75" customHeight="1">
      <c r="E898" s="365"/>
      <c r="F898" s="365"/>
    </row>
    <row r="899" spans="5:6" ht="9.75" customHeight="1">
      <c r="E899" s="365"/>
      <c r="F899" s="365"/>
    </row>
    <row r="900" spans="5:6" ht="9.75" customHeight="1">
      <c r="E900" s="365"/>
      <c r="F900" s="365"/>
    </row>
    <row r="901" spans="5:6" ht="9.75" customHeight="1">
      <c r="E901" s="365"/>
      <c r="F901" s="365"/>
    </row>
    <row r="902" spans="5:6" ht="9.75" customHeight="1">
      <c r="E902" s="365"/>
      <c r="F902" s="365"/>
    </row>
    <row r="903" spans="5:6" ht="9.75" customHeight="1">
      <c r="E903" s="365"/>
      <c r="F903" s="365"/>
    </row>
    <row r="904" spans="5:6" ht="9.75" customHeight="1">
      <c r="E904" s="365"/>
      <c r="F904" s="365"/>
    </row>
    <row r="905" spans="5:6" ht="9.75" customHeight="1">
      <c r="E905" s="365"/>
      <c r="F905" s="365"/>
    </row>
    <row r="906" spans="5:6" ht="9.75" customHeight="1">
      <c r="E906" s="365"/>
      <c r="F906" s="365"/>
    </row>
    <row r="907" spans="5:6" ht="9.75" customHeight="1">
      <c r="E907" s="365"/>
      <c r="F907" s="365"/>
    </row>
    <row r="908" spans="5:6" ht="9.75" customHeight="1">
      <c r="E908" s="365"/>
      <c r="F908" s="365"/>
    </row>
    <row r="909" spans="5:6" ht="9.75" customHeight="1">
      <c r="E909" s="365"/>
      <c r="F909" s="365"/>
    </row>
    <row r="910" spans="5:6" ht="9.75" customHeight="1">
      <c r="E910" s="365"/>
      <c r="F910" s="365"/>
    </row>
    <row r="911" spans="5:6" ht="9.75" customHeight="1">
      <c r="E911" s="365"/>
      <c r="F911" s="365"/>
    </row>
    <row r="912" spans="5:6" ht="9.75" customHeight="1">
      <c r="E912" s="365"/>
      <c r="F912" s="365"/>
    </row>
    <row r="913" spans="5:6" ht="9.75" customHeight="1">
      <c r="E913" s="365"/>
      <c r="F913" s="365"/>
    </row>
    <row r="914" spans="5:6" ht="9.75" customHeight="1">
      <c r="E914" s="365"/>
      <c r="F914" s="365"/>
    </row>
    <row r="915" spans="5:6" ht="9.75" customHeight="1">
      <c r="E915" s="365"/>
      <c r="F915" s="365"/>
    </row>
    <row r="916" spans="5:6" ht="9.75" customHeight="1">
      <c r="E916" s="365"/>
      <c r="F916" s="365"/>
    </row>
    <row r="917" spans="5:6" ht="9.75" customHeight="1">
      <c r="E917" s="365"/>
      <c r="F917" s="365"/>
    </row>
    <row r="918" spans="5:6" ht="9.75" customHeight="1">
      <c r="E918" s="365"/>
      <c r="F918" s="365"/>
    </row>
    <row r="919" spans="5:6" ht="9.75" customHeight="1">
      <c r="E919" s="365"/>
      <c r="F919" s="365"/>
    </row>
    <row r="920" spans="5:6" ht="9.75" customHeight="1">
      <c r="E920" s="365"/>
      <c r="F920" s="365"/>
    </row>
    <row r="921" spans="5:6" ht="9.75" customHeight="1">
      <c r="E921" s="365"/>
      <c r="F921" s="365"/>
    </row>
    <row r="922" spans="5:6" ht="9.75" customHeight="1">
      <c r="E922" s="365"/>
      <c r="F922" s="365"/>
    </row>
    <row r="923" spans="5:6" ht="9.75" customHeight="1">
      <c r="E923" s="365"/>
      <c r="F923" s="365"/>
    </row>
    <row r="924" spans="5:6" ht="9.75" customHeight="1">
      <c r="E924" s="365"/>
      <c r="F924" s="365"/>
    </row>
    <row r="925" spans="5:6" ht="9.75" customHeight="1">
      <c r="E925" s="365"/>
      <c r="F925" s="365"/>
    </row>
    <row r="926" spans="5:6" ht="9.75" customHeight="1">
      <c r="E926" s="365"/>
      <c r="F926" s="365"/>
    </row>
    <row r="927" spans="5:6" ht="9.75" customHeight="1">
      <c r="E927" s="365"/>
      <c r="F927" s="365"/>
    </row>
    <row r="928" spans="5:6" ht="9.75" customHeight="1">
      <c r="E928" s="365"/>
      <c r="F928" s="365"/>
    </row>
    <row r="929" spans="5:6" ht="9.75" customHeight="1">
      <c r="E929" s="365"/>
      <c r="F929" s="365"/>
    </row>
    <row r="930" spans="5:6" ht="9.75" customHeight="1">
      <c r="E930" s="365"/>
      <c r="F930" s="365"/>
    </row>
    <row r="931" spans="5:6" ht="9.75" customHeight="1">
      <c r="E931" s="365"/>
      <c r="F931" s="365"/>
    </row>
    <row r="932" spans="5:6" ht="9.75" customHeight="1">
      <c r="E932" s="365"/>
      <c r="F932" s="365"/>
    </row>
    <row r="933" spans="5:6" ht="9.75" customHeight="1">
      <c r="E933" s="365"/>
      <c r="F933" s="365"/>
    </row>
    <row r="934" spans="5:6" ht="9.75" customHeight="1">
      <c r="E934" s="365"/>
      <c r="F934" s="365"/>
    </row>
    <row r="935" spans="5:6" ht="9.75" customHeight="1">
      <c r="E935" s="365"/>
      <c r="F935" s="365"/>
    </row>
    <row r="936" spans="5:6" ht="9.75" customHeight="1">
      <c r="E936" s="365"/>
      <c r="F936" s="365"/>
    </row>
    <row r="937" spans="5:6" ht="9.75" customHeight="1">
      <c r="E937" s="365"/>
      <c r="F937" s="365"/>
    </row>
    <row r="938" spans="5:6" ht="9.75" customHeight="1">
      <c r="E938" s="365"/>
      <c r="F938" s="365"/>
    </row>
    <row r="939" spans="5:6" ht="9.75" customHeight="1">
      <c r="E939" s="365"/>
      <c r="F939" s="365"/>
    </row>
    <row r="940" spans="5:6" ht="9.75" customHeight="1">
      <c r="E940" s="365"/>
      <c r="F940" s="365"/>
    </row>
    <row r="941" spans="5:6" ht="9.75" customHeight="1">
      <c r="E941" s="365"/>
      <c r="F941" s="365"/>
    </row>
    <row r="942" spans="5:6" ht="9.75" customHeight="1">
      <c r="E942" s="365"/>
      <c r="F942" s="365"/>
    </row>
    <row r="943" spans="5:6" ht="9.75" customHeight="1">
      <c r="E943" s="365"/>
      <c r="F943" s="365"/>
    </row>
    <row r="944" spans="5:6" ht="9.75" customHeight="1">
      <c r="E944" s="365"/>
      <c r="F944" s="365"/>
    </row>
    <row r="945" spans="5:6" ht="9.75" customHeight="1">
      <c r="E945" s="365"/>
      <c r="F945" s="365"/>
    </row>
    <row r="946" spans="5:6" ht="9.75" customHeight="1">
      <c r="E946" s="365"/>
      <c r="F946" s="365"/>
    </row>
    <row r="947" spans="5:6" ht="9.75" customHeight="1">
      <c r="E947" s="365"/>
      <c r="F947" s="365"/>
    </row>
    <row r="948" spans="5:6" ht="9.75" customHeight="1">
      <c r="E948" s="365"/>
      <c r="F948" s="365"/>
    </row>
    <row r="949" spans="5:6" ht="9.75" customHeight="1">
      <c r="E949" s="365"/>
      <c r="F949" s="365"/>
    </row>
    <row r="950" spans="5:6" ht="9.75" customHeight="1">
      <c r="E950" s="365"/>
      <c r="F950" s="365"/>
    </row>
    <row r="951" spans="5:6" ht="9.75" customHeight="1">
      <c r="E951" s="365"/>
      <c r="F951" s="365"/>
    </row>
    <row r="952" spans="5:6" ht="9.75" customHeight="1">
      <c r="E952" s="365"/>
      <c r="F952" s="365"/>
    </row>
    <row r="953" spans="5:6" ht="9.75" customHeight="1">
      <c r="E953" s="365"/>
      <c r="F953" s="365"/>
    </row>
    <row r="954" spans="5:6" ht="9.75" customHeight="1">
      <c r="E954" s="365"/>
      <c r="F954" s="365"/>
    </row>
    <row r="955" spans="5:6" ht="9.75" customHeight="1">
      <c r="E955" s="365"/>
      <c r="F955" s="365"/>
    </row>
    <row r="956" spans="5:6" ht="9.75" customHeight="1">
      <c r="E956" s="365"/>
      <c r="F956" s="365"/>
    </row>
    <row r="957" spans="5:6" ht="9.75" customHeight="1">
      <c r="E957" s="365"/>
      <c r="F957" s="365"/>
    </row>
    <row r="958" spans="5:6" ht="9.75" customHeight="1">
      <c r="E958" s="365"/>
      <c r="F958" s="365"/>
    </row>
    <row r="959" spans="5:6" ht="9.75" customHeight="1">
      <c r="E959" s="365"/>
      <c r="F959" s="365"/>
    </row>
    <row r="960" spans="5:6" ht="9.75" customHeight="1">
      <c r="E960" s="365"/>
      <c r="F960" s="365"/>
    </row>
    <row r="961" spans="5:6" ht="9.75" customHeight="1">
      <c r="E961" s="365"/>
      <c r="F961" s="365"/>
    </row>
    <row r="962" spans="5:6" ht="9.75" customHeight="1">
      <c r="E962" s="365"/>
      <c r="F962" s="365"/>
    </row>
    <row r="963" spans="5:6" ht="9.75" customHeight="1">
      <c r="E963" s="365"/>
      <c r="F963" s="365"/>
    </row>
    <row r="964" spans="5:6" ht="9.75" customHeight="1">
      <c r="E964" s="365"/>
      <c r="F964" s="365"/>
    </row>
    <row r="965" spans="5:6" ht="9.75" customHeight="1">
      <c r="E965" s="365"/>
      <c r="F965" s="365"/>
    </row>
    <row r="966" spans="5:6" ht="9.75" customHeight="1">
      <c r="E966" s="365"/>
      <c r="F966" s="365"/>
    </row>
    <row r="967" spans="5:6" ht="9.75" customHeight="1">
      <c r="E967" s="365"/>
      <c r="F967" s="365"/>
    </row>
    <row r="968" spans="5:6" ht="9.75" customHeight="1">
      <c r="E968" s="365"/>
      <c r="F968" s="365"/>
    </row>
    <row r="969" spans="5:6" ht="9.75" customHeight="1">
      <c r="E969" s="365"/>
      <c r="F969" s="365"/>
    </row>
    <row r="970" spans="5:6" ht="9.75" customHeight="1">
      <c r="E970" s="365"/>
      <c r="F970" s="365"/>
    </row>
    <row r="971" spans="5:6" ht="9.75" customHeight="1">
      <c r="E971" s="365"/>
      <c r="F971" s="365"/>
    </row>
    <row r="972" spans="5:6" ht="9.75" customHeight="1">
      <c r="E972" s="365"/>
      <c r="F972" s="365"/>
    </row>
    <row r="973" spans="5:6" ht="9.75" customHeight="1">
      <c r="E973" s="365"/>
      <c r="F973" s="365"/>
    </row>
    <row r="974" spans="5:6" ht="9.75" customHeight="1">
      <c r="E974" s="365"/>
      <c r="F974" s="365"/>
    </row>
    <row r="975" spans="5:6" ht="9.75" customHeight="1">
      <c r="E975" s="365"/>
      <c r="F975" s="365"/>
    </row>
    <row r="976" spans="5:6" ht="9.75" customHeight="1">
      <c r="E976" s="365"/>
      <c r="F976" s="365"/>
    </row>
    <row r="977" spans="5:6" ht="9.75" customHeight="1">
      <c r="E977" s="365"/>
      <c r="F977" s="365"/>
    </row>
    <row r="978" spans="5:6" ht="9.75" customHeight="1">
      <c r="E978" s="365"/>
      <c r="F978" s="365"/>
    </row>
    <row r="979" spans="5:6" ht="9.75" customHeight="1">
      <c r="E979" s="365"/>
      <c r="F979" s="365"/>
    </row>
    <row r="980" spans="5:6" ht="9.75" customHeight="1">
      <c r="E980" s="365"/>
      <c r="F980" s="365"/>
    </row>
    <row r="981" spans="5:6" ht="9.75" customHeight="1">
      <c r="E981" s="365"/>
      <c r="F981" s="365"/>
    </row>
    <row r="982" spans="5:6" ht="9.75" customHeight="1">
      <c r="E982" s="365"/>
      <c r="F982" s="365"/>
    </row>
    <row r="983" spans="5:6" ht="9.75" customHeight="1">
      <c r="E983" s="365"/>
      <c r="F983" s="365"/>
    </row>
    <row r="984" spans="5:6" ht="9.75" customHeight="1">
      <c r="E984" s="365"/>
      <c r="F984" s="365"/>
    </row>
    <row r="985" spans="5:6" ht="9.75" customHeight="1">
      <c r="E985" s="365"/>
      <c r="F985" s="365"/>
    </row>
    <row r="986" spans="5:6" ht="9.75" customHeight="1">
      <c r="E986" s="365"/>
      <c r="F986" s="365"/>
    </row>
    <row r="987" spans="5:6" ht="9.75" customHeight="1">
      <c r="E987" s="365"/>
      <c r="F987" s="365"/>
    </row>
    <row r="988" spans="5:6" ht="9.75" customHeight="1">
      <c r="E988" s="365"/>
      <c r="F988" s="365"/>
    </row>
    <row r="989" spans="5:6" ht="9.75" customHeight="1">
      <c r="E989" s="365"/>
      <c r="F989" s="365"/>
    </row>
    <row r="990" spans="5:6" ht="9.75" customHeight="1">
      <c r="E990" s="365"/>
      <c r="F990" s="365"/>
    </row>
    <row r="991" spans="5:6" ht="9.75" customHeight="1">
      <c r="E991" s="365"/>
      <c r="F991" s="365"/>
    </row>
    <row r="992" spans="5:6" ht="9.75" customHeight="1">
      <c r="E992" s="365"/>
      <c r="F992" s="365"/>
    </row>
    <row r="993" spans="5:6" ht="9.75" customHeight="1">
      <c r="E993" s="365"/>
      <c r="F993" s="365"/>
    </row>
    <row r="994" spans="5:6" ht="9.75" customHeight="1">
      <c r="E994" s="365"/>
      <c r="F994" s="365"/>
    </row>
    <row r="995" spans="5:6" ht="9.75" customHeight="1">
      <c r="E995" s="365"/>
      <c r="F995" s="365"/>
    </row>
    <row r="996" spans="5:6" ht="9.75" customHeight="1">
      <c r="E996" s="365"/>
      <c r="F996" s="365"/>
    </row>
    <row r="997" spans="5:6" ht="9.75" customHeight="1">
      <c r="E997" s="365"/>
      <c r="F997" s="365"/>
    </row>
    <row r="998" spans="5:6" ht="9.75" customHeight="1">
      <c r="E998" s="365"/>
      <c r="F998" s="365"/>
    </row>
    <row r="999" spans="5:6" ht="9.75" customHeight="1">
      <c r="E999" s="365"/>
      <c r="F999" s="365"/>
    </row>
    <row r="1000" spans="5:6" ht="9.75" customHeight="1">
      <c r="E1000" s="365"/>
      <c r="F1000" s="365"/>
    </row>
    <row r="1001" spans="5:6" ht="9.75" customHeight="1">
      <c r="E1001" s="365"/>
      <c r="F1001" s="365"/>
    </row>
    <row r="1002" spans="5:6" ht="9.75" customHeight="1">
      <c r="E1002" s="365"/>
      <c r="F1002" s="365"/>
    </row>
    <row r="1003" spans="5:6" ht="9.75" customHeight="1">
      <c r="E1003" s="365"/>
      <c r="F1003" s="365"/>
    </row>
    <row r="1004" spans="5:6" ht="9.75" customHeight="1">
      <c r="E1004" s="365"/>
      <c r="F1004" s="365"/>
    </row>
    <row r="1005" spans="5:6" ht="9.75" customHeight="1">
      <c r="E1005" s="365"/>
      <c r="F1005" s="365"/>
    </row>
    <row r="1006" spans="5:6" ht="9.75" customHeight="1">
      <c r="E1006" s="365"/>
      <c r="F1006" s="365"/>
    </row>
    <row r="1007" spans="5:6" ht="9.75" customHeight="1">
      <c r="E1007" s="365"/>
      <c r="F1007" s="365"/>
    </row>
    <row r="1008" spans="5:6" ht="9.75" customHeight="1">
      <c r="E1008" s="365"/>
      <c r="F1008" s="365"/>
    </row>
    <row r="1009" spans="5:6" ht="9.75" customHeight="1">
      <c r="E1009" s="365"/>
      <c r="F1009" s="365"/>
    </row>
    <row r="1010" spans="5:6" ht="9.75" customHeight="1">
      <c r="E1010" s="365"/>
      <c r="F1010" s="365"/>
    </row>
    <row r="1011" spans="5:6" ht="9.75" customHeight="1">
      <c r="E1011" s="365"/>
      <c r="F1011" s="365"/>
    </row>
    <row r="1012" spans="5:6" ht="9.75" customHeight="1">
      <c r="E1012" s="365"/>
      <c r="F1012" s="365"/>
    </row>
    <row r="1013" spans="5:6" ht="9.75" customHeight="1">
      <c r="E1013" s="365"/>
      <c r="F1013" s="365"/>
    </row>
    <row r="1014" spans="5:6" ht="9.75" customHeight="1">
      <c r="E1014" s="365"/>
      <c r="F1014" s="365"/>
    </row>
    <row r="1015" spans="5:6" ht="9.75" customHeight="1">
      <c r="E1015" s="365"/>
      <c r="F1015" s="365"/>
    </row>
    <row r="1016" spans="5:6" ht="9.75" customHeight="1">
      <c r="E1016" s="365"/>
      <c r="F1016" s="365"/>
    </row>
    <row r="1017" spans="5:6" ht="9.75" customHeight="1">
      <c r="E1017" s="365"/>
      <c r="F1017" s="365"/>
    </row>
    <row r="1018" spans="5:6" ht="9.75" customHeight="1">
      <c r="E1018" s="365"/>
      <c r="F1018" s="365"/>
    </row>
    <row r="1019" spans="5:6" ht="9.75" customHeight="1">
      <c r="E1019" s="365"/>
      <c r="F1019" s="365"/>
    </row>
    <row r="1020" spans="5:6" ht="9.75" customHeight="1">
      <c r="E1020" s="365"/>
      <c r="F1020" s="365"/>
    </row>
    <row r="1021" spans="5:6" ht="9.75" customHeight="1">
      <c r="E1021" s="365"/>
      <c r="F1021" s="365"/>
    </row>
    <row r="1022" spans="5:6" ht="9.75" customHeight="1">
      <c r="E1022" s="365"/>
      <c r="F1022" s="365"/>
    </row>
    <row r="1023" spans="5:6" ht="9.75" customHeight="1">
      <c r="E1023" s="365"/>
      <c r="F1023" s="365"/>
    </row>
    <row r="1024" spans="5:6" ht="9.75" customHeight="1">
      <c r="E1024" s="365"/>
      <c r="F1024" s="365"/>
    </row>
    <row r="1025" spans="5:6" ht="9.75" customHeight="1">
      <c r="E1025" s="365"/>
      <c r="F1025" s="365"/>
    </row>
    <row r="1026" spans="5:6" ht="9.75" customHeight="1">
      <c r="E1026" s="365"/>
      <c r="F1026" s="365"/>
    </row>
    <row r="1027" spans="5:6" ht="9.75" customHeight="1">
      <c r="E1027" s="365"/>
      <c r="F1027" s="365"/>
    </row>
    <row r="1028" spans="5:6" ht="9.75" customHeight="1">
      <c r="E1028" s="365"/>
      <c r="F1028" s="365"/>
    </row>
    <row r="1029" spans="5:6" ht="9.75" customHeight="1">
      <c r="E1029" s="365"/>
      <c r="F1029" s="365"/>
    </row>
    <row r="1030" spans="5:6" ht="9.75" customHeight="1">
      <c r="E1030" s="365"/>
      <c r="F1030" s="365"/>
    </row>
    <row r="1031" spans="5:6" ht="9.75" customHeight="1">
      <c r="E1031" s="365"/>
      <c r="F1031" s="365"/>
    </row>
    <row r="1032" spans="5:6" ht="9.75" customHeight="1">
      <c r="E1032" s="365"/>
      <c r="F1032" s="365"/>
    </row>
    <row r="1033" spans="5:6" ht="9.75" customHeight="1">
      <c r="E1033" s="365"/>
      <c r="F1033" s="365"/>
    </row>
    <row r="1034" spans="5:6" ht="9.75" customHeight="1">
      <c r="E1034" s="365"/>
      <c r="F1034" s="365"/>
    </row>
    <row r="1035" spans="5:6" ht="9.75" customHeight="1">
      <c r="E1035" s="365"/>
      <c r="F1035" s="365"/>
    </row>
    <row r="1036" spans="5:6" ht="9.75" customHeight="1">
      <c r="E1036" s="365"/>
      <c r="F1036" s="365"/>
    </row>
    <row r="1037" spans="5:6" ht="9.75" customHeight="1">
      <c r="E1037" s="365"/>
      <c r="F1037" s="365"/>
    </row>
    <row r="1038" spans="5:6" ht="9.75" customHeight="1">
      <c r="E1038" s="365"/>
      <c r="F1038" s="365"/>
    </row>
    <row r="1039" spans="5:6" ht="9.75" customHeight="1">
      <c r="E1039" s="365"/>
      <c r="F1039" s="365"/>
    </row>
    <row r="1040" spans="5:6" ht="9.75" customHeight="1">
      <c r="E1040" s="365"/>
      <c r="F1040" s="365"/>
    </row>
    <row r="1041" spans="5:6" ht="9.75" customHeight="1">
      <c r="E1041" s="365"/>
      <c r="F1041" s="365"/>
    </row>
    <row r="1042" spans="5:6" ht="9.75" customHeight="1">
      <c r="E1042" s="365"/>
      <c r="F1042" s="365"/>
    </row>
    <row r="1043" spans="5:6" ht="9.75" customHeight="1">
      <c r="E1043" s="365"/>
      <c r="F1043" s="365"/>
    </row>
    <row r="1044" spans="5:6" ht="9.75" customHeight="1">
      <c r="E1044" s="365"/>
      <c r="F1044" s="365"/>
    </row>
    <row r="1045" spans="5:6" ht="9.75" customHeight="1">
      <c r="E1045" s="365"/>
      <c r="F1045" s="365"/>
    </row>
    <row r="1046" spans="5:6" ht="9.75" customHeight="1">
      <c r="E1046" s="365"/>
      <c r="F1046" s="365"/>
    </row>
    <row r="1047" spans="5:6" ht="9.75" customHeight="1">
      <c r="E1047" s="365"/>
      <c r="F1047" s="365"/>
    </row>
    <row r="1048" spans="5:6" ht="9.75" customHeight="1">
      <c r="E1048" s="365"/>
      <c r="F1048" s="365"/>
    </row>
    <row r="1049" spans="5:6" ht="9.75" customHeight="1">
      <c r="E1049" s="365"/>
      <c r="F1049" s="365"/>
    </row>
    <row r="1050" spans="5:6" ht="9.75" customHeight="1">
      <c r="E1050" s="365"/>
      <c r="F1050" s="365"/>
    </row>
    <row r="1051" spans="5:6" ht="9.75" customHeight="1">
      <c r="E1051" s="365"/>
      <c r="F1051" s="365"/>
    </row>
    <row r="1052" spans="5:6" ht="9.75" customHeight="1">
      <c r="E1052" s="365"/>
      <c r="F1052" s="365"/>
    </row>
    <row r="1053" spans="5:6" ht="9.75" customHeight="1">
      <c r="E1053" s="365"/>
      <c r="F1053" s="365"/>
    </row>
    <row r="1054" spans="5:6" ht="9.75" customHeight="1">
      <c r="E1054" s="365"/>
      <c r="F1054" s="365"/>
    </row>
    <row r="1055" spans="5:6" ht="9.75" customHeight="1">
      <c r="E1055" s="365"/>
      <c r="F1055" s="365"/>
    </row>
    <row r="1056" spans="5:6" ht="9.75" customHeight="1">
      <c r="E1056" s="365"/>
      <c r="F1056" s="365"/>
    </row>
    <row r="1057" spans="5:6" ht="9.75" customHeight="1">
      <c r="E1057" s="365"/>
      <c r="F1057" s="365"/>
    </row>
    <row r="1058" spans="5:6" ht="9.75" customHeight="1">
      <c r="E1058" s="365"/>
      <c r="F1058" s="365"/>
    </row>
    <row r="1059" spans="5:6" ht="9.75" customHeight="1">
      <c r="E1059" s="365"/>
      <c r="F1059" s="365"/>
    </row>
    <row r="1060" spans="5:6" ht="9.75" customHeight="1">
      <c r="E1060" s="365"/>
      <c r="F1060" s="365"/>
    </row>
    <row r="1061" spans="5:6" ht="9.75" customHeight="1">
      <c r="E1061" s="365"/>
      <c r="F1061" s="365"/>
    </row>
    <row r="1062" spans="5:6" ht="9.75" customHeight="1">
      <c r="E1062" s="365"/>
      <c r="F1062" s="365"/>
    </row>
    <row r="1063" spans="5:6" ht="9.75" customHeight="1">
      <c r="E1063" s="365"/>
      <c r="F1063" s="365"/>
    </row>
    <row r="1064" spans="5:6" ht="9.75" customHeight="1">
      <c r="E1064" s="365"/>
      <c r="F1064" s="365"/>
    </row>
    <row r="1065" spans="5:6" ht="9.75" customHeight="1">
      <c r="E1065" s="365"/>
      <c r="F1065" s="365"/>
    </row>
    <row r="1066" spans="5:6" ht="9.75" customHeight="1">
      <c r="E1066" s="365"/>
      <c r="F1066" s="365"/>
    </row>
    <row r="1067" spans="5:6" ht="9.75" customHeight="1">
      <c r="E1067" s="365"/>
      <c r="F1067" s="365"/>
    </row>
    <row r="1068" spans="5:6" ht="9.75" customHeight="1">
      <c r="E1068" s="365"/>
      <c r="F1068" s="365"/>
    </row>
    <row r="1069" spans="5:6" ht="9.75" customHeight="1">
      <c r="E1069" s="365"/>
      <c r="F1069" s="365"/>
    </row>
    <row r="1070" spans="5:6" ht="9.75" customHeight="1">
      <c r="E1070" s="365"/>
      <c r="F1070" s="365"/>
    </row>
    <row r="1071" spans="5:6" ht="9.75" customHeight="1">
      <c r="E1071" s="365"/>
      <c r="F1071" s="365"/>
    </row>
    <row r="1072" spans="5:6" ht="9.75" customHeight="1">
      <c r="E1072" s="365"/>
      <c r="F1072" s="365"/>
    </row>
    <row r="1073" spans="5:6" ht="9.75" customHeight="1">
      <c r="E1073" s="365"/>
      <c r="F1073" s="365"/>
    </row>
    <row r="1074" spans="5:6" ht="9.75" customHeight="1">
      <c r="E1074" s="365"/>
      <c r="F1074" s="365"/>
    </row>
    <row r="1075" spans="5:6" ht="9.75" customHeight="1">
      <c r="E1075" s="365"/>
      <c r="F1075" s="365"/>
    </row>
    <row r="1076" spans="5:6" ht="9.75" customHeight="1">
      <c r="E1076" s="365"/>
      <c r="F1076" s="365"/>
    </row>
    <row r="1077" spans="5:6" ht="9.75" customHeight="1">
      <c r="E1077" s="365"/>
      <c r="F1077" s="365"/>
    </row>
    <row r="1078" spans="5:6" ht="9.75" customHeight="1">
      <c r="E1078" s="365"/>
      <c r="F1078" s="365"/>
    </row>
    <row r="1079" spans="5:6" ht="9.75" customHeight="1">
      <c r="E1079" s="365"/>
      <c r="F1079" s="365"/>
    </row>
    <row r="1080" spans="5:6" ht="9.75" customHeight="1">
      <c r="E1080" s="365"/>
      <c r="F1080" s="365"/>
    </row>
    <row r="1081" spans="5:6" ht="9.75" customHeight="1">
      <c r="E1081" s="365"/>
      <c r="F1081" s="365"/>
    </row>
    <row r="1082" spans="5:6" ht="9.75" customHeight="1">
      <c r="E1082" s="365"/>
      <c r="F1082" s="365"/>
    </row>
    <row r="1083" spans="5:6" ht="9.75" customHeight="1">
      <c r="E1083" s="365"/>
      <c r="F1083" s="365"/>
    </row>
    <row r="1084" spans="5:6" ht="9.75" customHeight="1">
      <c r="E1084" s="365"/>
      <c r="F1084" s="365"/>
    </row>
    <row r="1085" spans="5:6" ht="9.75" customHeight="1">
      <c r="E1085" s="365"/>
      <c r="F1085" s="365"/>
    </row>
    <row r="1086" spans="5:6" ht="9.75" customHeight="1">
      <c r="E1086" s="365"/>
      <c r="F1086" s="365"/>
    </row>
    <row r="1087" spans="5:6" ht="9.75" customHeight="1">
      <c r="E1087" s="365"/>
      <c r="F1087" s="365"/>
    </row>
    <row r="1088" spans="5:6" ht="9.75" customHeight="1">
      <c r="E1088" s="365"/>
      <c r="F1088" s="365"/>
    </row>
    <row r="1089" spans="5:6" ht="9.75" customHeight="1">
      <c r="E1089" s="365"/>
      <c r="F1089" s="365"/>
    </row>
    <row r="1090" spans="5:6" ht="9.75" customHeight="1">
      <c r="E1090" s="365"/>
      <c r="F1090" s="365"/>
    </row>
    <row r="1091" spans="5:6" ht="9.75" customHeight="1">
      <c r="E1091" s="365"/>
      <c r="F1091" s="365"/>
    </row>
    <row r="1092" spans="5:6" ht="9.75" customHeight="1">
      <c r="E1092" s="365"/>
      <c r="F1092" s="365"/>
    </row>
    <row r="1093" spans="5:6" ht="9.75" customHeight="1">
      <c r="E1093" s="365"/>
      <c r="F1093" s="365"/>
    </row>
    <row r="1094" spans="5:6" ht="9.75" customHeight="1">
      <c r="E1094" s="365"/>
      <c r="F1094" s="365"/>
    </row>
    <row r="1095" spans="5:6" ht="9.75" customHeight="1">
      <c r="E1095" s="365"/>
      <c r="F1095" s="365"/>
    </row>
    <row r="1096" spans="5:6" ht="9.75" customHeight="1">
      <c r="E1096" s="365"/>
      <c r="F1096" s="365"/>
    </row>
    <row r="1097" spans="5:6" ht="9.75" customHeight="1">
      <c r="E1097" s="365"/>
      <c r="F1097" s="365"/>
    </row>
    <row r="1098" spans="5:6" ht="9.75" customHeight="1">
      <c r="E1098" s="365"/>
      <c r="F1098" s="365"/>
    </row>
    <row r="1099" spans="5:6" ht="9.75" customHeight="1">
      <c r="E1099" s="365"/>
      <c r="F1099" s="365"/>
    </row>
    <row r="1100" spans="5:6" ht="9.75" customHeight="1">
      <c r="E1100" s="365"/>
      <c r="F1100" s="365"/>
    </row>
    <row r="1101" spans="5:6" ht="9.75" customHeight="1">
      <c r="E1101" s="365"/>
      <c r="F1101" s="365"/>
    </row>
    <row r="1102" spans="5:6" ht="9.75" customHeight="1">
      <c r="E1102" s="365"/>
      <c r="F1102" s="365"/>
    </row>
    <row r="1103" spans="5:6" ht="9.75" customHeight="1">
      <c r="E1103" s="365"/>
      <c r="F1103" s="365"/>
    </row>
    <row r="1104" spans="5:6" ht="9.75" customHeight="1">
      <c r="E1104" s="365"/>
      <c r="F1104" s="365"/>
    </row>
    <row r="1105" spans="5:6" ht="9.75" customHeight="1">
      <c r="E1105" s="365"/>
      <c r="F1105" s="365"/>
    </row>
    <row r="1106" spans="5:6" ht="9.75" customHeight="1">
      <c r="E1106" s="365"/>
      <c r="F1106" s="365"/>
    </row>
    <row r="1107" spans="5:6" ht="9.75" customHeight="1">
      <c r="E1107" s="365"/>
      <c r="F1107" s="365"/>
    </row>
    <row r="1108" spans="5:6" ht="9.75" customHeight="1">
      <c r="E1108" s="365"/>
      <c r="F1108" s="365"/>
    </row>
    <row r="1109" spans="5:6" ht="9.75" customHeight="1">
      <c r="E1109" s="365"/>
      <c r="F1109" s="365"/>
    </row>
    <row r="1110" spans="5:6" ht="9.75" customHeight="1">
      <c r="E1110" s="365"/>
      <c r="F1110" s="365"/>
    </row>
    <row r="1111" spans="5:6" ht="9.75" customHeight="1">
      <c r="E1111" s="365"/>
      <c r="F1111" s="365"/>
    </row>
    <row r="1112" spans="5:6" ht="9.75" customHeight="1">
      <c r="E1112" s="365"/>
      <c r="F1112" s="365"/>
    </row>
    <row r="1113" spans="5:6" ht="9.75" customHeight="1">
      <c r="E1113" s="365"/>
      <c r="F1113" s="365"/>
    </row>
    <row r="1114" spans="5:6" ht="9.75" customHeight="1">
      <c r="E1114" s="365"/>
      <c r="F1114" s="365"/>
    </row>
    <row r="1115" spans="5:6" ht="9.75" customHeight="1">
      <c r="E1115" s="365"/>
      <c r="F1115" s="365"/>
    </row>
    <row r="1116" spans="5:6" ht="9.75" customHeight="1">
      <c r="E1116" s="365"/>
      <c r="F1116" s="365"/>
    </row>
    <row r="1117" spans="5:6" ht="9.75" customHeight="1">
      <c r="E1117" s="365"/>
      <c r="F1117" s="365"/>
    </row>
    <row r="1118" spans="5:6" ht="9.75" customHeight="1">
      <c r="E1118" s="365"/>
      <c r="F1118" s="365"/>
    </row>
    <row r="1119" spans="5:6" ht="9.75" customHeight="1">
      <c r="E1119" s="365"/>
      <c r="F1119" s="365"/>
    </row>
    <row r="1120" spans="5:6" ht="9.75" customHeight="1">
      <c r="E1120" s="365"/>
      <c r="F1120" s="365"/>
    </row>
    <row r="1121" spans="5:6" ht="9.75" customHeight="1">
      <c r="E1121" s="365"/>
      <c r="F1121" s="365"/>
    </row>
    <row r="1122" spans="5:6" ht="9.75" customHeight="1">
      <c r="E1122" s="365"/>
      <c r="F1122" s="365"/>
    </row>
    <row r="1123" spans="5:6" ht="9.75" customHeight="1">
      <c r="E1123" s="365"/>
      <c r="F1123" s="365"/>
    </row>
    <row r="1124" spans="5:6" ht="9.75" customHeight="1">
      <c r="E1124" s="365"/>
      <c r="F1124" s="365"/>
    </row>
    <row r="1125" spans="5:6" ht="9.75" customHeight="1">
      <c r="E1125" s="365"/>
      <c r="F1125" s="365"/>
    </row>
    <row r="1126" spans="5:6" ht="9.75" customHeight="1">
      <c r="E1126" s="365"/>
      <c r="F1126" s="365"/>
    </row>
    <row r="1127" spans="5:6" ht="9.75" customHeight="1">
      <c r="E1127" s="365"/>
      <c r="F1127" s="365"/>
    </row>
    <row r="1128" spans="5:6" ht="9.75" customHeight="1">
      <c r="E1128" s="365"/>
      <c r="F1128" s="365"/>
    </row>
    <row r="1129" spans="5:6" ht="9.75" customHeight="1">
      <c r="E1129" s="365"/>
      <c r="F1129" s="365"/>
    </row>
    <row r="1130" spans="5:6" ht="9.75" customHeight="1">
      <c r="E1130" s="365"/>
      <c r="F1130" s="365"/>
    </row>
    <row r="1131" spans="5:6" ht="9.75" customHeight="1">
      <c r="E1131" s="365"/>
      <c r="F1131" s="365"/>
    </row>
    <row r="1132" spans="5:6" ht="9.75" customHeight="1">
      <c r="E1132" s="365"/>
      <c r="F1132" s="365"/>
    </row>
    <row r="1133" spans="5:6" ht="9.75" customHeight="1">
      <c r="E1133" s="365"/>
      <c r="F1133" s="365"/>
    </row>
    <row r="1134" spans="5:6" ht="9.75" customHeight="1">
      <c r="E1134" s="365"/>
      <c r="F1134" s="365"/>
    </row>
    <row r="1135" spans="5:6" ht="9.75" customHeight="1">
      <c r="E1135" s="365"/>
      <c r="F1135" s="365"/>
    </row>
    <row r="1136" spans="5:6" ht="9.75" customHeight="1">
      <c r="E1136" s="365"/>
      <c r="F1136" s="365"/>
    </row>
    <row r="1137" spans="5:6" ht="9.75" customHeight="1">
      <c r="E1137" s="365"/>
      <c r="F1137" s="365"/>
    </row>
    <row r="1138" spans="5:6" ht="9.75" customHeight="1">
      <c r="E1138" s="365"/>
      <c r="F1138" s="365"/>
    </row>
    <row r="1139" spans="5:6" ht="9.75" customHeight="1">
      <c r="E1139" s="365"/>
      <c r="F1139" s="365"/>
    </row>
    <row r="1140" spans="5:6" ht="9.75" customHeight="1">
      <c r="E1140" s="365"/>
      <c r="F1140" s="365"/>
    </row>
    <row r="1141" spans="5:6" ht="9.75" customHeight="1">
      <c r="E1141" s="365"/>
      <c r="F1141" s="365"/>
    </row>
    <row r="1142" spans="5:6" ht="9.75" customHeight="1">
      <c r="E1142" s="365"/>
      <c r="F1142" s="365"/>
    </row>
    <row r="1143" spans="5:6" ht="9.75" customHeight="1">
      <c r="E1143" s="365"/>
      <c r="F1143" s="365"/>
    </row>
    <row r="1144" spans="5:6" ht="9.75" customHeight="1">
      <c r="E1144" s="365"/>
      <c r="F1144" s="365"/>
    </row>
    <row r="1145" spans="5:6" ht="9.75" customHeight="1">
      <c r="E1145" s="365"/>
      <c r="F1145" s="365"/>
    </row>
    <row r="1146" spans="5:6" ht="9.75" customHeight="1">
      <c r="E1146" s="365"/>
      <c r="F1146" s="365"/>
    </row>
    <row r="1147" spans="5:6" ht="9.75" customHeight="1">
      <c r="E1147" s="365"/>
      <c r="F1147" s="365"/>
    </row>
    <row r="1148" spans="5:6" ht="9.75" customHeight="1">
      <c r="E1148" s="365"/>
      <c r="F1148" s="365"/>
    </row>
    <row r="1149" spans="5:6" ht="9.75" customHeight="1">
      <c r="E1149" s="365"/>
      <c r="F1149" s="365"/>
    </row>
    <row r="1150" spans="5:6" ht="9.75" customHeight="1">
      <c r="E1150" s="365"/>
      <c r="F1150" s="365"/>
    </row>
    <row r="1151" spans="5:6" ht="9.75" customHeight="1">
      <c r="E1151" s="365"/>
      <c r="F1151" s="365"/>
    </row>
    <row r="1152" spans="5:6" ht="9.75" customHeight="1">
      <c r="E1152" s="365"/>
      <c r="F1152" s="365"/>
    </row>
    <row r="1153" spans="5:6" ht="9.75" customHeight="1">
      <c r="E1153" s="365"/>
      <c r="F1153" s="365"/>
    </row>
    <row r="1154" spans="5:6" ht="9.75" customHeight="1">
      <c r="E1154" s="365"/>
      <c r="F1154" s="365"/>
    </row>
    <row r="1155" spans="5:6" ht="9.75" customHeight="1">
      <c r="E1155" s="365"/>
      <c r="F1155" s="365"/>
    </row>
    <row r="1156" spans="5:6" ht="9.75" customHeight="1">
      <c r="E1156" s="365"/>
      <c r="F1156" s="365"/>
    </row>
    <row r="1157" spans="5:6" ht="9.75" customHeight="1">
      <c r="E1157" s="365"/>
      <c r="F1157" s="365"/>
    </row>
    <row r="1158" spans="5:6" ht="9.75" customHeight="1">
      <c r="E1158" s="365"/>
      <c r="F1158" s="365"/>
    </row>
    <row r="1159" spans="5:6" ht="9.75" customHeight="1">
      <c r="E1159" s="365"/>
      <c r="F1159" s="365"/>
    </row>
    <row r="1160" spans="5:6" ht="9.75" customHeight="1">
      <c r="E1160" s="365"/>
      <c r="F1160" s="365"/>
    </row>
    <row r="1161" spans="5:6" ht="9.75" customHeight="1">
      <c r="E1161" s="365"/>
      <c r="F1161" s="365"/>
    </row>
    <row r="1162" spans="5:6" ht="9.75" customHeight="1">
      <c r="E1162" s="365"/>
      <c r="F1162" s="365"/>
    </row>
    <row r="1163" spans="5:6" ht="9.75" customHeight="1">
      <c r="E1163" s="365"/>
      <c r="F1163" s="365"/>
    </row>
    <row r="1164" ht="9.75" customHeight="1">
      <c r="E1164" s="365"/>
    </row>
    <row r="1165" ht="9.75" customHeight="1">
      <c r="E1165" s="365"/>
    </row>
    <row r="1166" ht="9.75" customHeight="1">
      <c r="E1166" s="365"/>
    </row>
    <row r="1167" ht="9.75" customHeight="1">
      <c r="E1167" s="365"/>
    </row>
    <row r="1168" ht="9.75" customHeight="1">
      <c r="E1168" s="365"/>
    </row>
    <row r="1169" ht="9.75" customHeight="1">
      <c r="E1169" s="365"/>
    </row>
    <row r="1170" ht="9.75" customHeight="1">
      <c r="E1170" s="365"/>
    </row>
    <row r="1171" ht="9.75" customHeight="1">
      <c r="E1171" s="365"/>
    </row>
    <row r="1172" ht="9.75" customHeight="1">
      <c r="E1172" s="365"/>
    </row>
    <row r="1173" ht="9.75" customHeight="1">
      <c r="E1173" s="365"/>
    </row>
    <row r="1174" ht="9.75" customHeight="1">
      <c r="E1174" s="365"/>
    </row>
    <row r="1175" ht="9.75" customHeight="1">
      <c r="E1175" s="365"/>
    </row>
    <row r="1176" ht="9.75" customHeight="1">
      <c r="E1176" s="365"/>
    </row>
    <row r="1177" ht="9.75" customHeight="1">
      <c r="E1177" s="365"/>
    </row>
    <row r="1178" ht="9.75" customHeight="1">
      <c r="E1178" s="365"/>
    </row>
    <row r="1179" ht="9.75" customHeight="1">
      <c r="E1179" s="365"/>
    </row>
    <row r="1180" ht="9.75" customHeight="1">
      <c r="E1180" s="365"/>
    </row>
    <row r="1181" ht="9.75" customHeight="1">
      <c r="E1181" s="365"/>
    </row>
    <row r="1182" ht="9.75" customHeight="1">
      <c r="E1182" s="365"/>
    </row>
    <row r="1183" ht="9.75" customHeight="1">
      <c r="E1183" s="365"/>
    </row>
    <row r="1184" ht="9.75" customHeight="1">
      <c r="E1184" s="365"/>
    </row>
    <row r="1185" ht="9.75" customHeight="1">
      <c r="E1185" s="365"/>
    </row>
    <row r="1186" ht="9.75" customHeight="1">
      <c r="E1186" s="365"/>
    </row>
    <row r="1187" ht="9.75" customHeight="1">
      <c r="E1187" s="365"/>
    </row>
    <row r="1188" ht="9.75" customHeight="1">
      <c r="E1188" s="365"/>
    </row>
    <row r="1189" ht="9.75" customHeight="1">
      <c r="E1189" s="365"/>
    </row>
    <row r="1190" ht="9.75" customHeight="1">
      <c r="E1190" s="365"/>
    </row>
    <row r="1191" ht="9.75" customHeight="1">
      <c r="E1191" s="365"/>
    </row>
    <row r="1192" ht="9.75" customHeight="1">
      <c r="E1192" s="365"/>
    </row>
    <row r="1193" ht="9.75" customHeight="1">
      <c r="E1193" s="365"/>
    </row>
    <row r="1194" ht="9.75" customHeight="1">
      <c r="E1194" s="365"/>
    </row>
    <row r="1195" ht="9.75" customHeight="1">
      <c r="E1195" s="365"/>
    </row>
    <row r="1196" ht="9.75" customHeight="1">
      <c r="E1196" s="365"/>
    </row>
    <row r="1197" ht="9.75" customHeight="1">
      <c r="E1197" s="365"/>
    </row>
    <row r="1198" ht="9.75" customHeight="1">
      <c r="E1198" s="365"/>
    </row>
    <row r="1199" ht="9.75" customHeight="1">
      <c r="E1199" s="365"/>
    </row>
    <row r="1200" ht="9.75" customHeight="1">
      <c r="E1200" s="365"/>
    </row>
    <row r="1201" ht="9.75" customHeight="1">
      <c r="E1201" s="365"/>
    </row>
    <row r="1202" ht="9.75" customHeight="1">
      <c r="E1202" s="365"/>
    </row>
    <row r="1203" ht="9.75" customHeight="1">
      <c r="E1203" s="365"/>
    </row>
    <row r="1204" ht="9.75" customHeight="1">
      <c r="E1204" s="365"/>
    </row>
    <row r="1205" ht="9.75" customHeight="1">
      <c r="E1205" s="365"/>
    </row>
    <row r="1206" ht="9.75" customHeight="1">
      <c r="E1206" s="365"/>
    </row>
    <row r="1207" ht="9.75" customHeight="1">
      <c r="E1207" s="365"/>
    </row>
    <row r="1208" ht="9.75" customHeight="1">
      <c r="E1208" s="365"/>
    </row>
    <row r="1209" ht="9.75" customHeight="1">
      <c r="E1209" s="365"/>
    </row>
    <row r="1210" ht="9.75" customHeight="1">
      <c r="E1210" s="365"/>
    </row>
    <row r="1211" ht="9.75" customHeight="1">
      <c r="E1211" s="365"/>
    </row>
    <row r="1212" ht="9.75" customHeight="1">
      <c r="E1212" s="365"/>
    </row>
    <row r="1213" ht="9.75" customHeight="1">
      <c r="E1213" s="365"/>
    </row>
    <row r="1214" ht="9.75" customHeight="1">
      <c r="E1214" s="365"/>
    </row>
    <row r="1215" ht="9.75" customHeight="1">
      <c r="E1215" s="365"/>
    </row>
    <row r="1216" ht="9.75" customHeight="1">
      <c r="E1216" s="365"/>
    </row>
    <row r="1217" ht="9.75" customHeight="1">
      <c r="E1217" s="365"/>
    </row>
    <row r="1218" ht="9.75" customHeight="1">
      <c r="E1218" s="365"/>
    </row>
    <row r="1219" ht="9.75" customHeight="1">
      <c r="E1219" s="365"/>
    </row>
    <row r="1220" ht="9.75" customHeight="1">
      <c r="E1220" s="365"/>
    </row>
    <row r="1221" ht="9.75" customHeight="1">
      <c r="E1221" s="365"/>
    </row>
    <row r="1222" ht="9.75" customHeight="1">
      <c r="E1222" s="365"/>
    </row>
    <row r="1223" ht="9.75" customHeight="1">
      <c r="E1223" s="365"/>
    </row>
    <row r="1224" ht="9.75" customHeight="1">
      <c r="E1224" s="365"/>
    </row>
    <row r="1225" ht="9.75" customHeight="1">
      <c r="E1225" s="365"/>
    </row>
    <row r="1226" ht="9.75" customHeight="1">
      <c r="E1226" s="365"/>
    </row>
    <row r="1227" ht="9.75" customHeight="1">
      <c r="E1227" s="365"/>
    </row>
    <row r="1228" ht="9.75" customHeight="1">
      <c r="E1228" s="365"/>
    </row>
    <row r="1229" ht="9.75" customHeight="1">
      <c r="E1229" s="365"/>
    </row>
    <row r="1230" ht="9.75" customHeight="1">
      <c r="E1230" s="365"/>
    </row>
    <row r="1231" ht="9.75" customHeight="1">
      <c r="E1231" s="365"/>
    </row>
    <row r="1232" ht="9.75" customHeight="1">
      <c r="E1232" s="365"/>
    </row>
    <row r="1233" ht="9.75" customHeight="1">
      <c r="E1233" s="365"/>
    </row>
    <row r="1234" ht="9.75" customHeight="1">
      <c r="E1234" s="365"/>
    </row>
    <row r="1235" ht="9.75" customHeight="1">
      <c r="E1235" s="365"/>
    </row>
    <row r="1236" ht="9.75" customHeight="1">
      <c r="E1236" s="365"/>
    </row>
    <row r="1237" ht="9.75" customHeight="1">
      <c r="E1237" s="365"/>
    </row>
    <row r="1238" ht="9.75" customHeight="1">
      <c r="E1238" s="365"/>
    </row>
    <row r="1239" ht="9.75" customHeight="1">
      <c r="E1239" s="365"/>
    </row>
    <row r="1240" ht="9.75" customHeight="1">
      <c r="E1240" s="365"/>
    </row>
    <row r="1241" ht="9.75" customHeight="1">
      <c r="E1241" s="365"/>
    </row>
    <row r="1242" ht="9.75" customHeight="1">
      <c r="E1242" s="365"/>
    </row>
    <row r="1243" ht="9.75" customHeight="1">
      <c r="E1243" s="365"/>
    </row>
    <row r="1244" ht="9.75" customHeight="1">
      <c r="E1244" s="365"/>
    </row>
    <row r="1245" ht="9.75" customHeight="1">
      <c r="E1245" s="365"/>
    </row>
    <row r="1246" ht="9.75" customHeight="1">
      <c r="E1246" s="365"/>
    </row>
    <row r="1247" ht="9.75" customHeight="1">
      <c r="E1247" s="365"/>
    </row>
    <row r="1248" ht="9.75" customHeight="1">
      <c r="E1248" s="365"/>
    </row>
    <row r="1249" ht="9.75" customHeight="1">
      <c r="E1249" s="365"/>
    </row>
    <row r="1250" ht="9.75" customHeight="1">
      <c r="E1250" s="365"/>
    </row>
    <row r="1251" ht="9.75" customHeight="1">
      <c r="E1251" s="365"/>
    </row>
    <row r="1252" ht="9.75" customHeight="1">
      <c r="E1252" s="365"/>
    </row>
    <row r="1253" ht="9.75" customHeight="1">
      <c r="E1253" s="365"/>
    </row>
    <row r="1254" ht="9.75" customHeight="1">
      <c r="E1254" s="365"/>
    </row>
    <row r="1255" ht="9.75" customHeight="1">
      <c r="E1255" s="365"/>
    </row>
    <row r="1256" ht="9.75" customHeight="1">
      <c r="E1256" s="365"/>
    </row>
    <row r="1257" ht="9.75" customHeight="1">
      <c r="E1257" s="365"/>
    </row>
    <row r="1258" ht="9.75" customHeight="1">
      <c r="E1258" s="365"/>
    </row>
    <row r="1259" ht="9.75" customHeight="1">
      <c r="E1259" s="365"/>
    </row>
    <row r="1260" ht="9.75" customHeight="1">
      <c r="E1260" s="365"/>
    </row>
    <row r="1261" ht="9.75" customHeight="1">
      <c r="E1261" s="365"/>
    </row>
    <row r="1262" ht="9.75" customHeight="1">
      <c r="E1262" s="365"/>
    </row>
    <row r="1263" ht="9.75" customHeight="1">
      <c r="E1263" s="365"/>
    </row>
    <row r="1264" ht="9.75" customHeight="1">
      <c r="E1264" s="365"/>
    </row>
    <row r="1265" ht="9.75" customHeight="1">
      <c r="E1265" s="365"/>
    </row>
    <row r="1266" ht="9.75" customHeight="1">
      <c r="E1266" s="365"/>
    </row>
    <row r="1267" ht="9.75" customHeight="1">
      <c r="E1267" s="365"/>
    </row>
    <row r="1268" ht="9.75" customHeight="1">
      <c r="E1268" s="365"/>
    </row>
    <row r="1269" ht="9.75" customHeight="1">
      <c r="E1269" s="365"/>
    </row>
    <row r="1270" ht="9.75" customHeight="1">
      <c r="E1270" s="365"/>
    </row>
    <row r="1271" ht="9.75" customHeight="1">
      <c r="E1271" s="365"/>
    </row>
    <row r="1272" ht="9.75" customHeight="1">
      <c r="E1272" s="365"/>
    </row>
    <row r="1273" ht="9.75" customHeight="1">
      <c r="E1273" s="365"/>
    </row>
    <row r="1274" ht="9.75" customHeight="1">
      <c r="E1274" s="365"/>
    </row>
    <row r="1275" ht="9.75" customHeight="1">
      <c r="E1275" s="365"/>
    </row>
    <row r="1276" ht="9.75" customHeight="1">
      <c r="E1276" s="365"/>
    </row>
    <row r="1277" ht="9.75" customHeight="1">
      <c r="E1277" s="365"/>
    </row>
    <row r="1278" ht="9.75" customHeight="1">
      <c r="E1278" s="365"/>
    </row>
    <row r="1279" ht="9.75" customHeight="1">
      <c r="E1279" s="365"/>
    </row>
    <row r="1280" ht="9.75" customHeight="1">
      <c r="E1280" s="365"/>
    </row>
    <row r="1281" ht="9.75" customHeight="1">
      <c r="E1281" s="365"/>
    </row>
    <row r="1282" ht="9.75" customHeight="1">
      <c r="E1282" s="365"/>
    </row>
    <row r="1283" ht="9.75" customHeight="1">
      <c r="E1283" s="365"/>
    </row>
    <row r="1284" ht="9.75" customHeight="1">
      <c r="E1284" s="365"/>
    </row>
    <row r="1285" ht="9.75" customHeight="1">
      <c r="E1285" s="365"/>
    </row>
    <row r="1286" ht="9.75" customHeight="1">
      <c r="E1286" s="365"/>
    </row>
    <row r="1287" ht="9.75" customHeight="1">
      <c r="E1287" s="365"/>
    </row>
    <row r="1288" ht="9.75" customHeight="1">
      <c r="E1288" s="365"/>
    </row>
    <row r="1289" ht="9.75" customHeight="1">
      <c r="E1289" s="365"/>
    </row>
    <row r="1290" ht="9.75" customHeight="1">
      <c r="E1290" s="365"/>
    </row>
    <row r="1291" ht="9.75" customHeight="1">
      <c r="E1291" s="365"/>
    </row>
    <row r="1292" ht="9.75" customHeight="1">
      <c r="E1292" s="365"/>
    </row>
    <row r="1293" ht="9.75" customHeight="1">
      <c r="E1293" s="365"/>
    </row>
    <row r="1294" ht="9.75" customHeight="1">
      <c r="E1294" s="365"/>
    </row>
    <row r="1295" ht="9.75" customHeight="1">
      <c r="E1295" s="365"/>
    </row>
    <row r="1296" ht="9.75" customHeight="1">
      <c r="E1296" s="365"/>
    </row>
    <row r="1297" ht="9.75" customHeight="1">
      <c r="E1297" s="365"/>
    </row>
    <row r="1298" ht="9.75" customHeight="1">
      <c r="E1298" s="365"/>
    </row>
    <row r="1299" ht="9.75" customHeight="1">
      <c r="E1299" s="365"/>
    </row>
    <row r="1300" ht="9.75" customHeight="1">
      <c r="E1300" s="365"/>
    </row>
    <row r="1301" ht="9.75" customHeight="1">
      <c r="E1301" s="365"/>
    </row>
    <row r="1302" ht="9.75" customHeight="1">
      <c r="E1302" s="365"/>
    </row>
    <row r="1303" ht="9.75" customHeight="1">
      <c r="E1303" s="365"/>
    </row>
    <row r="1304" ht="9.75" customHeight="1">
      <c r="E1304" s="365"/>
    </row>
    <row r="1305" ht="9.75" customHeight="1">
      <c r="E1305" s="365"/>
    </row>
    <row r="1306" ht="9.75" customHeight="1">
      <c r="E1306" s="365"/>
    </row>
    <row r="1307" ht="9.75" customHeight="1">
      <c r="E1307" s="365"/>
    </row>
    <row r="1308" ht="9.75" customHeight="1">
      <c r="E1308" s="365"/>
    </row>
    <row r="1309" ht="9.75" customHeight="1">
      <c r="E1309" s="365"/>
    </row>
    <row r="1310" ht="9.75" customHeight="1">
      <c r="E1310" s="365"/>
    </row>
    <row r="1311" ht="9.75" customHeight="1">
      <c r="E1311" s="365"/>
    </row>
    <row r="1312" ht="9.75" customHeight="1">
      <c r="E1312" s="365"/>
    </row>
    <row r="1313" ht="9.75" customHeight="1">
      <c r="E1313" s="365"/>
    </row>
    <row r="1314" ht="9.75" customHeight="1">
      <c r="E1314" s="365"/>
    </row>
    <row r="1315" ht="9.75" customHeight="1">
      <c r="E1315" s="365"/>
    </row>
    <row r="1316" ht="9.75" customHeight="1">
      <c r="E1316" s="365"/>
    </row>
    <row r="1317" ht="9.75" customHeight="1">
      <c r="E1317" s="365"/>
    </row>
    <row r="1318" ht="9.75" customHeight="1">
      <c r="E1318" s="365"/>
    </row>
    <row r="1319" ht="9.75" customHeight="1">
      <c r="E1319" s="365"/>
    </row>
    <row r="1320" ht="9.75" customHeight="1">
      <c r="E1320" s="365"/>
    </row>
    <row r="1321" ht="9.75" customHeight="1">
      <c r="E1321" s="365"/>
    </row>
    <row r="1322" ht="9.75" customHeight="1">
      <c r="E1322" s="365"/>
    </row>
    <row r="1323" ht="9.75" customHeight="1">
      <c r="E1323" s="365"/>
    </row>
    <row r="1324" ht="9.75" customHeight="1">
      <c r="E1324" s="365"/>
    </row>
    <row r="1325" ht="9.75" customHeight="1">
      <c r="E1325" s="365"/>
    </row>
    <row r="1326" ht="9.75" customHeight="1">
      <c r="E1326" s="365"/>
    </row>
    <row r="1327" ht="9.75" customHeight="1">
      <c r="E1327" s="365"/>
    </row>
    <row r="1328" ht="9.75" customHeight="1">
      <c r="E1328" s="365"/>
    </row>
    <row r="1329" ht="9.75" customHeight="1">
      <c r="E1329" s="365"/>
    </row>
    <row r="1330" ht="9.75" customHeight="1">
      <c r="E1330" s="365"/>
    </row>
    <row r="1331" ht="9.75" customHeight="1">
      <c r="E1331" s="365"/>
    </row>
    <row r="1332" ht="9.75" customHeight="1">
      <c r="E1332" s="365"/>
    </row>
    <row r="1333" ht="9.75" customHeight="1">
      <c r="E1333" s="365"/>
    </row>
    <row r="1334" ht="9.75" customHeight="1">
      <c r="E1334" s="365"/>
    </row>
    <row r="1335" ht="9.75" customHeight="1">
      <c r="E1335" s="365"/>
    </row>
    <row r="1336" ht="9.75" customHeight="1">
      <c r="E1336" s="365"/>
    </row>
    <row r="1337" ht="9.75" customHeight="1">
      <c r="E1337" s="365"/>
    </row>
    <row r="1338" ht="9.75" customHeight="1">
      <c r="E1338" s="365"/>
    </row>
    <row r="1339" ht="9.75" customHeight="1">
      <c r="E1339" s="365"/>
    </row>
    <row r="1340" ht="9.75" customHeight="1">
      <c r="E1340" s="365"/>
    </row>
    <row r="1341" ht="9.75" customHeight="1">
      <c r="E1341" s="365"/>
    </row>
    <row r="1342" ht="9.75" customHeight="1">
      <c r="E1342" s="365"/>
    </row>
    <row r="1343" ht="9.75" customHeight="1">
      <c r="E1343" s="365"/>
    </row>
    <row r="1344" ht="9.75" customHeight="1">
      <c r="E1344" s="365"/>
    </row>
    <row r="1345" ht="9.75" customHeight="1">
      <c r="E1345" s="365"/>
    </row>
    <row r="1346" ht="9.75" customHeight="1">
      <c r="E1346" s="365"/>
    </row>
    <row r="1347" ht="9.75" customHeight="1">
      <c r="E1347" s="365"/>
    </row>
    <row r="1348" ht="9.75" customHeight="1">
      <c r="E1348" s="365"/>
    </row>
    <row r="1349" ht="9.75" customHeight="1">
      <c r="E1349" s="365"/>
    </row>
    <row r="1350" ht="9.75" customHeight="1">
      <c r="E1350" s="365"/>
    </row>
    <row r="1351" ht="9.75" customHeight="1">
      <c r="E1351" s="365"/>
    </row>
    <row r="1352" ht="9.75" customHeight="1">
      <c r="E1352" s="365"/>
    </row>
    <row r="1353" ht="9.75" customHeight="1">
      <c r="E1353" s="365"/>
    </row>
    <row r="1354" ht="9.75" customHeight="1">
      <c r="E1354" s="365"/>
    </row>
    <row r="1355" ht="9.75" customHeight="1">
      <c r="E1355" s="365"/>
    </row>
    <row r="1356" ht="9.75" customHeight="1">
      <c r="E1356" s="365"/>
    </row>
    <row r="1357" ht="9.75" customHeight="1">
      <c r="E1357" s="365"/>
    </row>
    <row r="1358" ht="9.75" customHeight="1">
      <c r="E1358" s="365"/>
    </row>
    <row r="1359" ht="9.75" customHeight="1">
      <c r="E1359" s="365"/>
    </row>
    <row r="1360" ht="9.75" customHeight="1">
      <c r="E1360" s="365"/>
    </row>
    <row r="1361" ht="9.75" customHeight="1">
      <c r="E1361" s="365"/>
    </row>
    <row r="1362" ht="9.75" customHeight="1">
      <c r="E1362" s="365"/>
    </row>
    <row r="1363" ht="9.75" customHeight="1">
      <c r="E1363" s="365"/>
    </row>
    <row r="1364" ht="9.75" customHeight="1">
      <c r="E1364" s="365"/>
    </row>
    <row r="1365" ht="9.75" customHeight="1">
      <c r="E1365" s="365"/>
    </row>
    <row r="1366" ht="9.75" customHeight="1">
      <c r="E1366" s="365"/>
    </row>
    <row r="1367" ht="9.75" customHeight="1">
      <c r="E1367" s="365"/>
    </row>
    <row r="1368" ht="9.75" customHeight="1">
      <c r="E1368" s="365"/>
    </row>
    <row r="1369" ht="9.75" customHeight="1">
      <c r="E1369" s="365"/>
    </row>
    <row r="1370" ht="9.75" customHeight="1">
      <c r="E1370" s="365"/>
    </row>
    <row r="1371" ht="9.75" customHeight="1">
      <c r="E1371" s="365"/>
    </row>
    <row r="1372" ht="9.75" customHeight="1">
      <c r="E1372" s="365"/>
    </row>
    <row r="1373" ht="9.75" customHeight="1">
      <c r="E1373" s="365"/>
    </row>
    <row r="1374" ht="9.75" customHeight="1">
      <c r="E1374" s="365"/>
    </row>
    <row r="1375" ht="9.75" customHeight="1">
      <c r="E1375" s="365"/>
    </row>
    <row r="1376" ht="9.75" customHeight="1">
      <c r="E1376" s="365"/>
    </row>
    <row r="1377" ht="9.75" customHeight="1">
      <c r="E1377" s="365"/>
    </row>
    <row r="1378" ht="9.75" customHeight="1">
      <c r="E1378" s="365"/>
    </row>
    <row r="1379" ht="9.75" customHeight="1">
      <c r="E1379" s="365"/>
    </row>
    <row r="1380" ht="9.75" customHeight="1">
      <c r="E1380" s="365"/>
    </row>
    <row r="1381" ht="9.75" customHeight="1">
      <c r="E1381" s="365"/>
    </row>
    <row r="1382" ht="9.75" customHeight="1">
      <c r="E1382" s="365"/>
    </row>
    <row r="1383" ht="9.75" customHeight="1">
      <c r="E1383" s="365"/>
    </row>
    <row r="1384" ht="9.75" customHeight="1">
      <c r="E1384" s="365"/>
    </row>
    <row r="1385" ht="9.75" customHeight="1">
      <c r="E1385" s="365"/>
    </row>
    <row r="1386" ht="9.75" customHeight="1">
      <c r="E1386" s="365"/>
    </row>
    <row r="1387" ht="9.75" customHeight="1">
      <c r="E1387" s="365"/>
    </row>
    <row r="1388" ht="9.75" customHeight="1">
      <c r="E1388" s="365"/>
    </row>
    <row r="1389" ht="9.75" customHeight="1">
      <c r="E1389" s="365"/>
    </row>
    <row r="1390" ht="9.75" customHeight="1">
      <c r="E1390" s="365"/>
    </row>
    <row r="1391" ht="9.75" customHeight="1">
      <c r="E1391" s="365"/>
    </row>
    <row r="1392" ht="9.75" customHeight="1">
      <c r="E1392" s="365"/>
    </row>
    <row r="1393" ht="9.75" customHeight="1">
      <c r="E1393" s="365"/>
    </row>
    <row r="1394" ht="9.75" customHeight="1">
      <c r="E1394" s="365"/>
    </row>
    <row r="1395" ht="9.75" customHeight="1">
      <c r="E1395" s="365"/>
    </row>
    <row r="1396" ht="9.75" customHeight="1">
      <c r="E1396" s="365"/>
    </row>
    <row r="1397" ht="9.75" customHeight="1">
      <c r="E1397" s="365"/>
    </row>
    <row r="1398" ht="9.75" customHeight="1">
      <c r="E1398" s="365"/>
    </row>
    <row r="1399" ht="9.75" customHeight="1">
      <c r="E1399" s="365"/>
    </row>
    <row r="1400" ht="9.75" customHeight="1">
      <c r="E1400" s="365"/>
    </row>
    <row r="1401" ht="9.75" customHeight="1">
      <c r="E1401" s="365"/>
    </row>
    <row r="1402" ht="9.75" customHeight="1">
      <c r="E1402" s="365"/>
    </row>
    <row r="1403" ht="9.75" customHeight="1">
      <c r="E1403" s="365"/>
    </row>
    <row r="1404" ht="9.75" customHeight="1">
      <c r="E1404" s="365"/>
    </row>
    <row r="1405" ht="9.75" customHeight="1">
      <c r="E1405" s="365"/>
    </row>
    <row r="1406" ht="9.75" customHeight="1">
      <c r="E1406" s="365"/>
    </row>
    <row r="1407" ht="9.75" customHeight="1">
      <c r="E1407" s="365"/>
    </row>
    <row r="1408" ht="9.75" customHeight="1">
      <c r="E1408" s="365"/>
    </row>
    <row r="1409" ht="9.75" customHeight="1">
      <c r="E1409" s="365"/>
    </row>
    <row r="1410" ht="9.75" customHeight="1">
      <c r="E1410" s="365"/>
    </row>
    <row r="1411" ht="9.75" customHeight="1">
      <c r="E1411" s="365"/>
    </row>
    <row r="1412" ht="9.75" customHeight="1">
      <c r="E1412" s="365"/>
    </row>
    <row r="1413" ht="9.75" customHeight="1">
      <c r="E1413" s="365"/>
    </row>
    <row r="1414" ht="9.75" customHeight="1">
      <c r="E1414" s="365"/>
    </row>
    <row r="1415" ht="9.75" customHeight="1">
      <c r="E1415" s="365"/>
    </row>
    <row r="1416" ht="9.75" customHeight="1">
      <c r="E1416" s="365"/>
    </row>
    <row r="1417" ht="9.75" customHeight="1">
      <c r="E1417" s="365"/>
    </row>
    <row r="1418" ht="9.75" customHeight="1">
      <c r="E1418" s="365"/>
    </row>
    <row r="1419" ht="9.75" customHeight="1">
      <c r="E1419" s="365"/>
    </row>
    <row r="1420" ht="9.75" customHeight="1">
      <c r="E1420" s="365"/>
    </row>
    <row r="1421" ht="9.75" customHeight="1">
      <c r="E1421" s="365"/>
    </row>
    <row r="1422" ht="9.75" customHeight="1">
      <c r="E1422" s="365"/>
    </row>
    <row r="1423" ht="9.75" customHeight="1">
      <c r="E1423" s="365"/>
    </row>
    <row r="1424" ht="9.75" customHeight="1">
      <c r="E1424" s="365"/>
    </row>
    <row r="1425" ht="9.75" customHeight="1">
      <c r="E1425" s="365"/>
    </row>
    <row r="1426" ht="9.75" customHeight="1">
      <c r="E1426" s="365"/>
    </row>
    <row r="1427" ht="9.75" customHeight="1">
      <c r="E1427" s="365"/>
    </row>
    <row r="1428" ht="9.75" customHeight="1">
      <c r="E1428" s="365"/>
    </row>
    <row r="1429" ht="9.75" customHeight="1">
      <c r="E1429" s="365"/>
    </row>
    <row r="1430" ht="9.75" customHeight="1">
      <c r="E1430" s="365"/>
    </row>
    <row r="1431" ht="9.75" customHeight="1">
      <c r="E1431" s="365"/>
    </row>
    <row r="1432" ht="9.75" customHeight="1">
      <c r="E1432" s="365"/>
    </row>
    <row r="1433" ht="9.75" customHeight="1">
      <c r="E1433" s="365"/>
    </row>
    <row r="1434" ht="9.75" customHeight="1">
      <c r="E1434" s="365"/>
    </row>
    <row r="1435" ht="9.75" customHeight="1">
      <c r="E1435" s="365"/>
    </row>
    <row r="1436" ht="9.75" customHeight="1">
      <c r="E1436" s="365"/>
    </row>
    <row r="1437" ht="9.75" customHeight="1">
      <c r="E1437" s="365"/>
    </row>
    <row r="1438" ht="9.75" customHeight="1">
      <c r="E1438" s="365"/>
    </row>
    <row r="1439" ht="9.75" customHeight="1">
      <c r="E1439" s="365"/>
    </row>
    <row r="1440" ht="9.75" customHeight="1">
      <c r="E1440" s="365"/>
    </row>
    <row r="1441" ht="9.75" customHeight="1">
      <c r="E1441" s="365"/>
    </row>
    <row r="1442" ht="9.75" customHeight="1">
      <c r="E1442" s="365"/>
    </row>
    <row r="1443" ht="9.75" customHeight="1">
      <c r="E1443" s="365"/>
    </row>
    <row r="1444" ht="9.75" customHeight="1">
      <c r="E1444" s="365"/>
    </row>
    <row r="1445" ht="9.75" customHeight="1">
      <c r="E1445" s="365"/>
    </row>
    <row r="1446" ht="9.75" customHeight="1">
      <c r="E1446" s="365"/>
    </row>
    <row r="1447" ht="9.75" customHeight="1">
      <c r="E1447" s="365"/>
    </row>
    <row r="1448" ht="9.75" customHeight="1">
      <c r="E1448" s="365"/>
    </row>
    <row r="1449" ht="9.75" customHeight="1">
      <c r="E1449" s="365"/>
    </row>
    <row r="1450" ht="9.75" customHeight="1">
      <c r="E1450" s="365"/>
    </row>
    <row r="1451" ht="9.75" customHeight="1">
      <c r="E1451" s="365"/>
    </row>
    <row r="1452" ht="9.75" customHeight="1">
      <c r="E1452" s="365"/>
    </row>
    <row r="1453" ht="9.75" customHeight="1">
      <c r="E1453" s="365"/>
    </row>
    <row r="1454" ht="9.75" customHeight="1">
      <c r="E1454" s="365"/>
    </row>
    <row r="1455" ht="9.75" customHeight="1">
      <c r="E1455" s="365"/>
    </row>
    <row r="1456" ht="9.75" customHeight="1">
      <c r="E1456" s="365"/>
    </row>
    <row r="1457" ht="9.75" customHeight="1">
      <c r="E1457" s="365"/>
    </row>
    <row r="1458" ht="9.75" customHeight="1">
      <c r="E1458" s="365"/>
    </row>
    <row r="1459" ht="9.75" customHeight="1">
      <c r="E1459" s="365"/>
    </row>
    <row r="1460" ht="9.75" customHeight="1">
      <c r="E1460" s="365"/>
    </row>
    <row r="1461" ht="9.75" customHeight="1">
      <c r="E1461" s="365"/>
    </row>
    <row r="1462" ht="9.75" customHeight="1">
      <c r="E1462" s="365"/>
    </row>
    <row r="1463" ht="9.75" customHeight="1">
      <c r="E1463" s="365"/>
    </row>
    <row r="1464" ht="9.75" customHeight="1">
      <c r="E1464" s="365"/>
    </row>
    <row r="1465" ht="9.75" customHeight="1">
      <c r="E1465" s="365"/>
    </row>
    <row r="1466" ht="9.75" customHeight="1">
      <c r="E1466" s="365"/>
    </row>
    <row r="1467" ht="9.75" customHeight="1">
      <c r="E1467" s="365"/>
    </row>
    <row r="1468" ht="9.75" customHeight="1">
      <c r="E1468" s="365"/>
    </row>
    <row r="1469" ht="9.75" customHeight="1">
      <c r="E1469" s="365"/>
    </row>
    <row r="1470" ht="9.75" customHeight="1">
      <c r="E1470" s="365"/>
    </row>
    <row r="1471" ht="9.75" customHeight="1">
      <c r="E1471" s="365"/>
    </row>
    <row r="1472" ht="9.75" customHeight="1">
      <c r="E1472" s="365"/>
    </row>
    <row r="1473" ht="9.75" customHeight="1">
      <c r="E1473" s="365"/>
    </row>
    <row r="1474" ht="9.75" customHeight="1">
      <c r="E1474" s="365"/>
    </row>
    <row r="1475" ht="9.75" customHeight="1">
      <c r="E1475" s="365"/>
    </row>
    <row r="1476" ht="9.75" customHeight="1">
      <c r="E1476" s="365"/>
    </row>
    <row r="1477" ht="9.75" customHeight="1">
      <c r="E1477" s="365"/>
    </row>
    <row r="1478" ht="9.75" customHeight="1">
      <c r="E1478" s="365"/>
    </row>
    <row r="1479" ht="9.75" customHeight="1">
      <c r="E1479" s="365"/>
    </row>
    <row r="1480" ht="9.75" customHeight="1">
      <c r="E1480" s="365"/>
    </row>
    <row r="1481" ht="9.75" customHeight="1">
      <c r="E1481" s="365"/>
    </row>
    <row r="1482" ht="9.75" customHeight="1">
      <c r="E1482" s="365"/>
    </row>
    <row r="1483" ht="9.75" customHeight="1">
      <c r="E1483" s="365"/>
    </row>
    <row r="1484" ht="9.75" customHeight="1">
      <c r="E1484" s="365"/>
    </row>
    <row r="1485" ht="9.75" customHeight="1">
      <c r="E1485" s="365"/>
    </row>
    <row r="1486" ht="9.75" customHeight="1">
      <c r="E1486" s="365"/>
    </row>
    <row r="1487" ht="9.75" customHeight="1">
      <c r="E1487" s="365"/>
    </row>
    <row r="1488" ht="9.75" customHeight="1">
      <c r="E1488" s="365"/>
    </row>
    <row r="1489" ht="9.75" customHeight="1">
      <c r="E1489" s="365"/>
    </row>
    <row r="1490" ht="9.75" customHeight="1">
      <c r="E1490" s="365"/>
    </row>
    <row r="1491" ht="9.75" customHeight="1">
      <c r="E1491" s="365"/>
    </row>
    <row r="1492" ht="9.75" customHeight="1">
      <c r="E1492" s="365"/>
    </row>
    <row r="1493" ht="9.75" customHeight="1">
      <c r="E1493" s="365"/>
    </row>
    <row r="1494" ht="9.75" customHeight="1">
      <c r="E1494" s="365"/>
    </row>
    <row r="1495" ht="9.75" customHeight="1">
      <c r="E1495" s="365"/>
    </row>
    <row r="1496" ht="9.75" customHeight="1">
      <c r="E1496" s="365"/>
    </row>
    <row r="1497" ht="9.75" customHeight="1">
      <c r="E1497" s="365"/>
    </row>
    <row r="1498" ht="9.75" customHeight="1">
      <c r="E1498" s="365"/>
    </row>
    <row r="1499" ht="9.75" customHeight="1">
      <c r="E1499" s="365"/>
    </row>
    <row r="1500" ht="9.75" customHeight="1">
      <c r="E1500" s="365"/>
    </row>
    <row r="1501" ht="9.75" customHeight="1">
      <c r="E1501" s="365"/>
    </row>
    <row r="1502" ht="9.75" customHeight="1">
      <c r="E1502" s="365"/>
    </row>
    <row r="1503" ht="9.75" customHeight="1">
      <c r="E1503" s="365"/>
    </row>
    <row r="1504" ht="9.75" customHeight="1">
      <c r="E1504" s="365"/>
    </row>
    <row r="1505" ht="9.75" customHeight="1">
      <c r="E1505" s="365"/>
    </row>
    <row r="1506" ht="9.75" customHeight="1">
      <c r="E1506" s="365"/>
    </row>
    <row r="1507" ht="9.75" customHeight="1">
      <c r="E1507" s="365"/>
    </row>
    <row r="1508" ht="9.75" customHeight="1">
      <c r="E1508" s="365"/>
    </row>
    <row r="1509" ht="9.75" customHeight="1">
      <c r="E1509" s="365"/>
    </row>
    <row r="1510" ht="9.75" customHeight="1">
      <c r="E1510" s="365"/>
    </row>
  </sheetData>
  <mergeCells count="9">
    <mergeCell ref="A777:B777"/>
    <mergeCell ref="A776:B776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91" r:id="rId3"/>
  <headerFooter alignWithMargins="0">
    <oddFooter>&amp;C&amp;8&amp;P</oddFooter>
  </headerFooter>
  <rowBreaks count="2" manualBreakCount="2">
    <brk id="223" max="3" man="1"/>
    <brk id="278" max="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40"/>
  <dimension ref="A1:BD52"/>
  <sheetViews>
    <sheetView zoomScaleSheetLayoutView="100" workbookViewId="0" topLeftCell="A1">
      <selection activeCell="J44" sqref="J44"/>
    </sheetView>
  </sheetViews>
  <sheetFormatPr defaultColWidth="9.140625" defaultRowHeight="12.75"/>
  <cols>
    <col min="1" max="1" width="33.28125" style="250" customWidth="1"/>
    <col min="2" max="2" width="14.28125" style="250" customWidth="1"/>
    <col min="3" max="3" width="14.421875" style="250" customWidth="1"/>
    <col min="4" max="4" width="13.140625" style="250" customWidth="1"/>
    <col min="5" max="5" width="32.7109375" style="250" hidden="1" customWidth="1"/>
    <col min="6" max="6" width="15.8515625" style="250" hidden="1" customWidth="1"/>
    <col min="7" max="7" width="16.28125" style="250" hidden="1" customWidth="1"/>
    <col min="8" max="8" width="13.28125" style="250" hidden="1" customWidth="1"/>
    <col min="9" max="9" width="9.140625" style="250" customWidth="1"/>
    <col min="10" max="10" width="10.00390625" style="250" customWidth="1"/>
    <col min="11" max="11" width="10.00390625" style="250" bestFit="1" customWidth="1"/>
    <col min="12" max="12" width="10.421875" style="250" customWidth="1"/>
    <col min="13" max="14" width="9.140625" style="250" customWidth="1"/>
    <col min="15" max="15" width="10.140625" style="250" customWidth="1"/>
    <col min="16" max="16" width="9.7109375" style="250" customWidth="1"/>
    <col min="17" max="17" width="10.140625" style="250" customWidth="1"/>
    <col min="18" max="16384" width="9.140625" style="250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206"/>
      <c r="F6" s="120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207" t="s">
        <v>1266</v>
      </c>
      <c r="B7" s="1207"/>
      <c r="C7" s="1207"/>
      <c r="D7" s="1207"/>
      <c r="E7" s="1207"/>
      <c r="F7" s="120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8" t="s">
        <v>1267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535</v>
      </c>
      <c r="B10" s="24"/>
      <c r="C10" s="20"/>
      <c r="D10" s="21" t="s">
        <v>1268</v>
      </c>
      <c r="F10" s="24"/>
      <c r="G10" s="20"/>
      <c r="H10" s="21"/>
      <c r="I10" s="21"/>
      <c r="J10" s="22"/>
      <c r="K10" s="20"/>
      <c r="N10" s="5"/>
      <c r="O10" s="61"/>
    </row>
    <row r="11" spans="2:4" ht="12.75">
      <c r="B11" s="1019"/>
      <c r="D11" s="273" t="s">
        <v>1269</v>
      </c>
    </row>
    <row r="12" spans="4:8" ht="12.75">
      <c r="D12" s="273" t="s">
        <v>587</v>
      </c>
      <c r="H12" s="291" t="s">
        <v>1270</v>
      </c>
    </row>
    <row r="13" spans="1:8" s="1021" customFormat="1" ht="57" customHeight="1">
      <c r="A13" s="1020" t="s">
        <v>538</v>
      </c>
      <c r="B13" s="292" t="s">
        <v>1271</v>
      </c>
      <c r="C13" s="292" t="s">
        <v>1272</v>
      </c>
      <c r="D13" s="292" t="s">
        <v>1273</v>
      </c>
      <c r="E13" s="1020" t="s">
        <v>538</v>
      </c>
      <c r="F13" s="292" t="s">
        <v>1274</v>
      </c>
      <c r="G13" s="292" t="s">
        <v>1272</v>
      </c>
      <c r="H13" s="292" t="s">
        <v>1273</v>
      </c>
    </row>
    <row r="14" spans="1:8" s="1023" customFormat="1" ht="11.25" customHeight="1">
      <c r="A14" s="1022">
        <v>1</v>
      </c>
      <c r="B14" s="1022">
        <v>2</v>
      </c>
      <c r="C14" s="633">
        <v>3</v>
      </c>
      <c r="D14" s="633">
        <v>4</v>
      </c>
      <c r="E14" s="1022">
        <v>1</v>
      </c>
      <c r="F14" s="1022">
        <v>2</v>
      </c>
      <c r="G14" s="633">
        <v>3</v>
      </c>
      <c r="H14" s="633">
        <v>4</v>
      </c>
    </row>
    <row r="15" spans="1:8" s="306" customFormat="1" ht="12.75">
      <c r="A15" s="1024" t="s">
        <v>1275</v>
      </c>
      <c r="B15" s="1025">
        <v>82929528</v>
      </c>
      <c r="C15" s="1025">
        <v>315508576.75</v>
      </c>
      <c r="D15" s="1025">
        <v>232579048.75</v>
      </c>
      <c r="E15" s="1024" t="s">
        <v>1275</v>
      </c>
      <c r="F15" s="1025" t="e">
        <f>F16+F37</f>
        <v>#REF!</v>
      </c>
      <c r="G15" s="1025" t="e">
        <f>G16+G37</f>
        <v>#REF!</v>
      </c>
      <c r="H15" s="1025" t="e">
        <f>G15-F15</f>
        <v>#REF!</v>
      </c>
    </row>
    <row r="16" spans="1:8" s="306" customFormat="1" ht="12.75">
      <c r="A16" s="336" t="s">
        <v>1276</v>
      </c>
      <c r="B16" s="258">
        <v>82929528</v>
      </c>
      <c r="C16" s="258">
        <v>309886144.75</v>
      </c>
      <c r="D16" s="258">
        <v>226956616.75</v>
      </c>
      <c r="E16" s="336" t="s">
        <v>1276</v>
      </c>
      <c r="F16" s="258">
        <f>F17+F26</f>
        <v>82932</v>
      </c>
      <c r="G16" s="258">
        <f>G17+G26</f>
        <v>261468</v>
      </c>
      <c r="H16" s="258">
        <f>G16-F16</f>
        <v>178536</v>
      </c>
    </row>
    <row r="17" spans="1:8" s="306" customFormat="1" ht="12.75" customHeight="1">
      <c r="A17" s="333" t="s">
        <v>1277</v>
      </c>
      <c r="B17" s="258">
        <v>54743437</v>
      </c>
      <c r="C17" s="258">
        <v>11935942.36</v>
      </c>
      <c r="D17" s="258">
        <v>-42807494.64</v>
      </c>
      <c r="E17" s="333" t="s">
        <v>1277</v>
      </c>
      <c r="F17" s="258">
        <f>SUM(F18:F24)</f>
        <v>54746</v>
      </c>
      <c r="G17" s="258">
        <f>SUM(G18:G24)</f>
        <v>11936</v>
      </c>
      <c r="H17" s="258">
        <f>G17-F17</f>
        <v>-42810</v>
      </c>
    </row>
    <row r="18" spans="1:14" ht="12.75" customHeight="1">
      <c r="A18" s="322" t="s">
        <v>1278</v>
      </c>
      <c r="B18" s="263">
        <v>53461773</v>
      </c>
      <c r="C18" s="263">
        <v>9777938.89</v>
      </c>
      <c r="D18" s="263">
        <v>-43683834.11</v>
      </c>
      <c r="E18" s="322" t="s">
        <v>1279</v>
      </c>
      <c r="F18" s="263">
        <f>ROUND(B18/1000,0)</f>
        <v>53462</v>
      </c>
      <c r="G18" s="263">
        <f>ROUND(C18/1000,0)</f>
        <v>9778</v>
      </c>
      <c r="H18" s="263">
        <f>G18-F18</f>
        <v>-43684</v>
      </c>
      <c r="J18" s="306"/>
      <c r="K18" s="306"/>
      <c r="L18" s="306"/>
      <c r="M18" s="306"/>
      <c r="N18" s="306"/>
    </row>
    <row r="19" spans="1:14" ht="12.75" customHeight="1">
      <c r="A19" s="322" t="s">
        <v>1280</v>
      </c>
      <c r="B19" s="263">
        <v>1281664</v>
      </c>
      <c r="C19" s="263">
        <v>2158003.47</v>
      </c>
      <c r="D19" s="263">
        <v>876339.47</v>
      </c>
      <c r="E19" s="322"/>
      <c r="F19" s="263"/>
      <c r="G19" s="263"/>
      <c r="H19" s="263"/>
      <c r="J19" s="306"/>
      <c r="K19" s="306"/>
      <c r="L19" s="306"/>
      <c r="M19" s="306"/>
      <c r="N19" s="306"/>
    </row>
    <row r="20" spans="1:14" ht="12.75" customHeight="1" hidden="1">
      <c r="A20" s="322" t="s">
        <v>1281</v>
      </c>
      <c r="B20" s="263">
        <v>1231579</v>
      </c>
      <c r="C20" s="263">
        <v>2096756.47</v>
      </c>
      <c r="D20" s="263">
        <v>865177.47</v>
      </c>
      <c r="E20" s="322" t="s">
        <v>1282</v>
      </c>
      <c r="F20" s="263">
        <f>ROUND(B20/1000,0)+1</f>
        <v>1233</v>
      </c>
      <c r="G20" s="263">
        <f>ROUND(C20/1000,0)</f>
        <v>2097</v>
      </c>
      <c r="H20" s="263">
        <f>G20-F20</f>
        <v>864</v>
      </c>
      <c r="J20" s="306"/>
      <c r="K20" s="306"/>
      <c r="L20" s="306"/>
      <c r="M20" s="306"/>
      <c r="N20" s="306"/>
    </row>
    <row r="21" spans="1:14" ht="12.75" customHeight="1" hidden="1">
      <c r="A21" s="322" t="s">
        <v>1283</v>
      </c>
      <c r="B21" s="263">
        <v>90</v>
      </c>
      <c r="C21" s="263">
        <v>90</v>
      </c>
      <c r="D21" s="263">
        <v>0</v>
      </c>
      <c r="E21" s="322"/>
      <c r="F21" s="263">
        <f>ROUND(B21/1000,0)</f>
        <v>0</v>
      </c>
      <c r="G21" s="263"/>
      <c r="H21" s="263"/>
      <c r="K21" s="306"/>
      <c r="L21" s="306"/>
      <c r="M21" s="306"/>
      <c r="N21" s="306"/>
    </row>
    <row r="22" spans="1:14" ht="12.75" customHeight="1" hidden="1">
      <c r="A22" s="322" t="s">
        <v>1284</v>
      </c>
      <c r="B22" s="263">
        <v>7558</v>
      </c>
      <c r="C22" s="263">
        <v>10014</v>
      </c>
      <c r="D22" s="263">
        <v>2456</v>
      </c>
      <c r="E22" s="322" t="s">
        <v>1285</v>
      </c>
      <c r="F22" s="263">
        <f>ROUND(B22/1000,0)</f>
        <v>8</v>
      </c>
      <c r="G22" s="263">
        <f>ROUND(C22/1000,0)</f>
        <v>10</v>
      </c>
      <c r="H22" s="263">
        <f>G22-F22</f>
        <v>2</v>
      </c>
      <c r="J22" s="306"/>
      <c r="K22" s="306"/>
      <c r="L22" s="306"/>
      <c r="M22" s="306"/>
      <c r="N22" s="306"/>
    </row>
    <row r="23" spans="1:14" ht="12.75" customHeight="1" hidden="1">
      <c r="A23" s="322" t="s">
        <v>1286</v>
      </c>
      <c r="B23" s="263">
        <v>40638</v>
      </c>
      <c r="C23" s="263">
        <v>51143</v>
      </c>
      <c r="D23" s="263">
        <v>10505</v>
      </c>
      <c r="E23" s="322" t="s">
        <v>1287</v>
      </c>
      <c r="F23" s="263">
        <f>ROUND(B23/1000,0)</f>
        <v>41</v>
      </c>
      <c r="G23" s="263">
        <f>ROUND(C23/1000,0)</f>
        <v>51</v>
      </c>
      <c r="H23" s="263">
        <f>G23-F23</f>
        <v>10</v>
      </c>
      <c r="J23" s="306"/>
      <c r="K23" s="306"/>
      <c r="L23" s="306"/>
      <c r="M23" s="306"/>
      <c r="N23" s="306"/>
    </row>
    <row r="24" spans="1:14" ht="12.75" customHeight="1" hidden="1">
      <c r="A24" s="322" t="s">
        <v>1288</v>
      </c>
      <c r="B24" s="263">
        <v>1799</v>
      </c>
      <c r="C24" s="263">
        <v>0</v>
      </c>
      <c r="D24" s="263">
        <v>-1799</v>
      </c>
      <c r="E24" s="322" t="s">
        <v>1289</v>
      </c>
      <c r="F24" s="263">
        <f>ROUND(B24/1000,0)</f>
        <v>2</v>
      </c>
      <c r="G24" s="263">
        <f>ROUND(C24/1000,0)</f>
        <v>0</v>
      </c>
      <c r="H24" s="263">
        <f>G24-F24</f>
        <v>-2</v>
      </c>
      <c r="J24" s="306"/>
      <c r="K24" s="306"/>
      <c r="L24" s="306"/>
      <c r="M24" s="306"/>
      <c r="N24" s="306"/>
    </row>
    <row r="25" spans="1:14" ht="12.75" customHeight="1">
      <c r="A25" s="322"/>
      <c r="B25" s="263"/>
      <c r="C25" s="263"/>
      <c r="D25" s="263"/>
      <c r="E25" s="322"/>
      <c r="F25" s="263"/>
      <c r="G25" s="263"/>
      <c r="H25" s="263"/>
      <c r="K25" s="306"/>
      <c r="L25" s="306"/>
      <c r="M25" s="306"/>
      <c r="N25" s="306"/>
    </row>
    <row r="26" spans="1:8" s="306" customFormat="1" ht="12.75" customHeight="1">
      <c r="A26" s="333" t="s">
        <v>1290</v>
      </c>
      <c r="B26" s="258">
        <v>28186091</v>
      </c>
      <c r="C26" s="258">
        <v>297950202.39</v>
      </c>
      <c r="D26" s="258">
        <v>269764111.39</v>
      </c>
      <c r="E26" s="333" t="s">
        <v>1290</v>
      </c>
      <c r="F26" s="258">
        <f>SUM(F27:F34)</f>
        <v>28186</v>
      </c>
      <c r="G26" s="258">
        <f>SUM(G27:G34)</f>
        <v>249532</v>
      </c>
      <c r="H26" s="258">
        <f>G26-F26</f>
        <v>221346</v>
      </c>
    </row>
    <row r="27" spans="1:14" ht="12.75" customHeight="1">
      <c r="A27" s="322" t="s">
        <v>1278</v>
      </c>
      <c r="B27" s="263">
        <v>14886091</v>
      </c>
      <c r="C27" s="263">
        <v>223581656.39</v>
      </c>
      <c r="D27" s="263">
        <v>208695565.39</v>
      </c>
      <c r="E27" s="322" t="s">
        <v>1279</v>
      </c>
      <c r="F27" s="263">
        <f>ROUND(B27/1000,0)</f>
        <v>14886</v>
      </c>
      <c r="G27" s="263">
        <f>ROUND(C27/1000,0)</f>
        <v>223582</v>
      </c>
      <c r="H27" s="263">
        <f>G27-F27</f>
        <v>208696</v>
      </c>
      <c r="K27" s="306"/>
      <c r="L27" s="306"/>
      <c r="M27" s="306"/>
      <c r="N27" s="306"/>
    </row>
    <row r="28" spans="1:14" ht="12.75" customHeight="1">
      <c r="A28" s="322" t="s">
        <v>1280</v>
      </c>
      <c r="B28" s="263">
        <v>13300000</v>
      </c>
      <c r="C28" s="263">
        <v>74368546</v>
      </c>
      <c r="D28" s="263">
        <v>61068546</v>
      </c>
      <c r="E28" s="322"/>
      <c r="F28" s="263"/>
      <c r="G28" s="263"/>
      <c r="H28" s="263"/>
      <c r="K28" s="306"/>
      <c r="L28" s="306"/>
      <c r="M28" s="306"/>
      <c r="N28" s="306"/>
    </row>
    <row r="29" spans="1:14" ht="12.75" customHeight="1" hidden="1">
      <c r="A29" s="322" t="s">
        <v>1281</v>
      </c>
      <c r="B29" s="263">
        <v>0</v>
      </c>
      <c r="C29" s="263">
        <v>9412452</v>
      </c>
      <c r="D29" s="263">
        <v>9412452</v>
      </c>
      <c r="E29" s="322"/>
      <c r="F29" s="263"/>
      <c r="G29" s="263"/>
      <c r="H29" s="263"/>
      <c r="K29" s="306"/>
      <c r="L29" s="306"/>
      <c r="M29" s="306"/>
      <c r="N29" s="306"/>
    </row>
    <row r="30" spans="1:14" ht="12.75" customHeight="1" hidden="1">
      <c r="A30" s="322" t="s">
        <v>1283</v>
      </c>
      <c r="B30" s="263">
        <v>0</v>
      </c>
      <c r="C30" s="263">
        <v>9839256</v>
      </c>
      <c r="D30" s="263">
        <v>9839256</v>
      </c>
      <c r="E30" s="322"/>
      <c r="F30" s="263"/>
      <c r="G30" s="263"/>
      <c r="H30" s="263"/>
      <c r="K30" s="306"/>
      <c r="L30" s="306"/>
      <c r="M30" s="306"/>
      <c r="N30" s="306"/>
    </row>
    <row r="31" spans="1:14" ht="12.75" customHeight="1" hidden="1">
      <c r="A31" s="322" t="s">
        <v>1291</v>
      </c>
      <c r="B31" s="263">
        <v>0</v>
      </c>
      <c r="C31" s="263">
        <v>3514020</v>
      </c>
      <c r="D31" s="263">
        <v>3514020</v>
      </c>
      <c r="E31" s="322"/>
      <c r="F31" s="263"/>
      <c r="G31" s="263"/>
      <c r="H31" s="263"/>
      <c r="K31" s="306"/>
      <c r="L31" s="306"/>
      <c r="M31" s="306"/>
      <c r="N31" s="306"/>
    </row>
    <row r="32" spans="1:14" ht="12.75" customHeight="1" hidden="1">
      <c r="A32" s="322" t="s">
        <v>1292</v>
      </c>
      <c r="B32" s="263">
        <v>0</v>
      </c>
      <c r="C32" s="263">
        <v>8082246</v>
      </c>
      <c r="D32" s="263">
        <v>8082246</v>
      </c>
      <c r="E32" s="322"/>
      <c r="F32" s="263"/>
      <c r="G32" s="263"/>
      <c r="H32" s="263"/>
      <c r="K32" s="306"/>
      <c r="L32" s="306"/>
      <c r="M32" s="306"/>
      <c r="N32" s="306"/>
    </row>
    <row r="33" spans="1:14" ht="12.75" customHeight="1" hidden="1">
      <c r="A33" s="322" t="s">
        <v>1286</v>
      </c>
      <c r="B33" s="263">
        <v>0</v>
      </c>
      <c r="C33" s="263">
        <v>11244864</v>
      </c>
      <c r="D33" s="263">
        <v>11244864</v>
      </c>
      <c r="E33" s="322"/>
      <c r="F33" s="263"/>
      <c r="G33" s="263"/>
      <c r="H33" s="263"/>
      <c r="K33" s="306"/>
      <c r="L33" s="306"/>
      <c r="M33" s="306"/>
      <c r="N33" s="306"/>
    </row>
    <row r="34" spans="1:14" ht="12.75" customHeight="1" hidden="1">
      <c r="A34" s="322" t="s">
        <v>1288</v>
      </c>
      <c r="B34" s="263">
        <v>13300000</v>
      </c>
      <c r="C34" s="263">
        <v>25950472</v>
      </c>
      <c r="D34" s="263">
        <v>12650472</v>
      </c>
      <c r="E34" s="322" t="s">
        <v>1289</v>
      </c>
      <c r="F34" s="263">
        <f>ROUND(B34/1000,0)</f>
        <v>13300</v>
      </c>
      <c r="G34" s="263">
        <f>ROUND(C34/1000,0)</f>
        <v>25950</v>
      </c>
      <c r="H34" s="263">
        <f>G34-F34</f>
        <v>12650</v>
      </c>
      <c r="K34" s="306"/>
      <c r="L34" s="306"/>
      <c r="M34" s="306"/>
      <c r="N34" s="306"/>
    </row>
    <row r="35" spans="1:14" ht="12.75" customHeight="1" hidden="1">
      <c r="A35" s="322" t="s">
        <v>1293</v>
      </c>
      <c r="B35" s="263">
        <v>0</v>
      </c>
      <c r="C35" s="263">
        <v>6325236</v>
      </c>
      <c r="D35" s="263">
        <v>6325236</v>
      </c>
      <c r="E35" s="322"/>
      <c r="F35" s="263"/>
      <c r="G35" s="263"/>
      <c r="H35" s="263"/>
      <c r="K35" s="306"/>
      <c r="L35" s="306"/>
      <c r="M35" s="306"/>
      <c r="N35" s="306"/>
    </row>
    <row r="36" spans="1:14" ht="12.75" customHeight="1">
      <c r="A36" s="322"/>
      <c r="B36" s="263"/>
      <c r="C36" s="263"/>
      <c r="D36" s="263"/>
      <c r="E36" s="322"/>
      <c r="F36" s="263"/>
      <c r="G36" s="263"/>
      <c r="H36" s="263"/>
      <c r="K36" s="306"/>
      <c r="L36" s="306"/>
      <c r="M36" s="306"/>
      <c r="N36" s="306"/>
    </row>
    <row r="37" spans="1:8" s="306" customFormat="1" ht="12.75">
      <c r="A37" s="336" t="s">
        <v>1294</v>
      </c>
      <c r="B37" s="258">
        <v>0</v>
      </c>
      <c r="C37" s="258">
        <v>5622432</v>
      </c>
      <c r="D37" s="258">
        <v>5622432</v>
      </c>
      <c r="E37" s="336" t="s">
        <v>1294</v>
      </c>
      <c r="F37" s="258" t="e">
        <f>F38</f>
        <v>#REF!</v>
      </c>
      <c r="G37" s="258" t="e">
        <f>G38</f>
        <v>#REF!</v>
      </c>
      <c r="H37" s="258" t="e">
        <f>G37-F37</f>
        <v>#REF!</v>
      </c>
    </row>
    <row r="38" spans="1:8" s="306" customFormat="1" ht="12.75" customHeight="1">
      <c r="A38" s="333" t="s">
        <v>1295</v>
      </c>
      <c r="B38" s="258">
        <v>0</v>
      </c>
      <c r="C38" s="258">
        <v>0</v>
      </c>
      <c r="D38" s="258">
        <v>0</v>
      </c>
      <c r="E38" s="333" t="s">
        <v>1295</v>
      </c>
      <c r="F38" s="258" t="e">
        <f>SUM(#REF!)</f>
        <v>#REF!</v>
      </c>
      <c r="G38" s="258" t="e">
        <f>SUM(#REF!)</f>
        <v>#REF!</v>
      </c>
      <c r="H38" s="258" t="e">
        <f>G38-F38</f>
        <v>#REF!</v>
      </c>
    </row>
    <row r="39" spans="1:8" s="306" customFormat="1" ht="12.75" customHeight="1">
      <c r="A39" s="333" t="s">
        <v>1296</v>
      </c>
      <c r="B39" s="258">
        <v>0</v>
      </c>
      <c r="C39" s="258">
        <v>5622432</v>
      </c>
      <c r="D39" s="258">
        <v>5622432</v>
      </c>
      <c r="E39" s="333" t="s">
        <v>1290</v>
      </c>
      <c r="F39" s="258">
        <f>SUM(F40:F50)</f>
        <v>0</v>
      </c>
      <c r="G39" s="258">
        <f>SUM(G40:G50)</f>
        <v>2108</v>
      </c>
      <c r="H39" s="258">
        <f>G39-F39</f>
        <v>2108</v>
      </c>
    </row>
    <row r="40" spans="1:14" ht="12.75" customHeight="1" hidden="1">
      <c r="A40" s="322" t="s">
        <v>1297</v>
      </c>
      <c r="B40" s="263">
        <v>0</v>
      </c>
      <c r="C40" s="263">
        <v>2108412</v>
      </c>
      <c r="D40" s="263">
        <f>C40-B40</f>
        <v>2108412</v>
      </c>
      <c r="E40" s="322" t="s">
        <v>1279</v>
      </c>
      <c r="F40" s="263">
        <f>ROUND(B40/1000,0)</f>
        <v>0</v>
      </c>
      <c r="G40" s="263">
        <f>ROUND(C40/1000,0)</f>
        <v>2108</v>
      </c>
      <c r="H40" s="263">
        <f>G40-F40</f>
        <v>2108</v>
      </c>
      <c r="K40" s="306"/>
      <c r="L40" s="306"/>
      <c r="M40" s="306"/>
      <c r="N40" s="306"/>
    </row>
    <row r="41" spans="1:14" ht="12.75" customHeight="1" hidden="1">
      <c r="A41" s="322" t="s">
        <v>1298</v>
      </c>
      <c r="B41" s="263">
        <f>SUM(B45:B51)</f>
        <v>0</v>
      </c>
      <c r="C41" s="263">
        <v>3514020</v>
      </c>
      <c r="D41" s="263">
        <f>C41-B41</f>
        <v>3514020</v>
      </c>
      <c r="E41" s="322"/>
      <c r="F41" s="263"/>
      <c r="G41" s="263"/>
      <c r="H41" s="263"/>
      <c r="K41" s="306"/>
      <c r="L41" s="306"/>
      <c r="M41" s="306"/>
      <c r="N41" s="306"/>
    </row>
    <row r="42" spans="1:14" ht="12.75" customHeight="1">
      <c r="A42" s="102"/>
      <c r="B42" s="326"/>
      <c r="C42" s="326"/>
      <c r="D42" s="326"/>
      <c r="E42" s="102"/>
      <c r="F42" s="326"/>
      <c r="G42" s="326"/>
      <c r="H42" s="326"/>
      <c r="K42" s="306"/>
      <c r="L42" s="306"/>
      <c r="M42" s="306"/>
      <c r="N42" s="306"/>
    </row>
    <row r="43" spans="1:14" ht="12.75" customHeight="1">
      <c r="A43" s="102"/>
      <c r="B43" s="326"/>
      <c r="C43" s="326"/>
      <c r="D43" s="326"/>
      <c r="E43" s="102"/>
      <c r="F43" s="326"/>
      <c r="G43" s="326"/>
      <c r="H43" s="326"/>
      <c r="K43" s="306"/>
      <c r="L43" s="306"/>
      <c r="M43" s="306"/>
      <c r="N43" s="306"/>
    </row>
    <row r="44" spans="1:14" ht="12.75" customHeight="1">
      <c r="A44" s="102"/>
      <c r="B44" s="326"/>
      <c r="C44" s="326"/>
      <c r="D44" s="326"/>
      <c r="E44" s="102"/>
      <c r="F44" s="326"/>
      <c r="G44" s="326"/>
      <c r="H44" s="326"/>
      <c r="K44" s="306"/>
      <c r="L44" s="306"/>
      <c r="M44" s="306"/>
      <c r="N44" s="306"/>
    </row>
    <row r="45" spans="1:56" s="1027" customFormat="1" ht="12.75" customHeight="1">
      <c r="A45" s="430" t="s">
        <v>941</v>
      </c>
      <c r="B45" s="1026"/>
      <c r="C45" s="1229" t="s">
        <v>583</v>
      </c>
      <c r="D45" s="1229"/>
      <c r="K45" s="1023"/>
      <c r="L45" s="1023"/>
      <c r="M45" s="1023"/>
      <c r="N45" s="1023"/>
      <c r="O45" s="1023"/>
      <c r="P45" s="1023"/>
      <c r="Q45" s="1023"/>
      <c r="R45" s="1023"/>
      <c r="S45" s="1023"/>
      <c r="T45" s="1023"/>
      <c r="U45" s="1023"/>
      <c r="V45" s="1023"/>
      <c r="W45" s="1023"/>
      <c r="X45" s="1023"/>
      <c r="Y45" s="1023"/>
      <c r="Z45" s="1023"/>
      <c r="AA45" s="1023"/>
      <c r="AB45" s="1023"/>
      <c r="AC45" s="1023"/>
      <c r="AD45" s="1023"/>
      <c r="AE45" s="1023"/>
      <c r="AF45" s="1023"/>
      <c r="AG45" s="1023"/>
      <c r="AH45" s="1023"/>
      <c r="AI45" s="1023"/>
      <c r="AJ45" s="1023"/>
      <c r="AK45" s="1023"/>
      <c r="AL45" s="1023"/>
      <c r="AM45" s="1023"/>
      <c r="AN45" s="1023"/>
      <c r="AO45" s="1023"/>
      <c r="AP45" s="1023"/>
      <c r="AQ45" s="1023"/>
      <c r="AR45" s="1023"/>
      <c r="AS45" s="1023"/>
      <c r="AT45" s="1023"/>
      <c r="AU45" s="1023"/>
      <c r="AV45" s="1023"/>
      <c r="AW45" s="1023"/>
      <c r="AX45" s="1023"/>
      <c r="AY45" s="1023"/>
      <c r="AZ45" s="1023"/>
      <c r="BA45" s="1023"/>
      <c r="BB45" s="1023"/>
      <c r="BC45" s="1023"/>
      <c r="BD45" s="1023"/>
    </row>
    <row r="46" spans="1:55" s="278" customFormat="1" ht="12.75" customHeight="1">
      <c r="A46" s="430"/>
      <c r="K46" s="250"/>
      <c r="L46" s="272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</row>
    <row r="47" spans="5:8" ht="12.75">
      <c r="E47" s="250" t="s">
        <v>1299</v>
      </c>
      <c r="G47" s="1228" t="s">
        <v>1300</v>
      </c>
      <c r="H47" s="1228"/>
    </row>
    <row r="48" ht="12.75" hidden="1"/>
    <row r="49" ht="12.75" hidden="1"/>
    <row r="52" ht="12.75">
      <c r="A52" s="250" t="s">
        <v>1301</v>
      </c>
    </row>
  </sheetData>
  <mergeCells count="9">
    <mergeCell ref="G47:H47"/>
    <mergeCell ref="A1:F1"/>
    <mergeCell ref="A2:F2"/>
    <mergeCell ref="A4:F4"/>
    <mergeCell ref="A6:F6"/>
    <mergeCell ref="A7:F7"/>
    <mergeCell ref="A8:F8"/>
    <mergeCell ref="A9:F9"/>
    <mergeCell ref="C45:D45"/>
  </mergeCells>
  <printOptions horizontalCentered="1"/>
  <pageMargins left="1.1811023622047245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51"/>
  <dimension ref="A1:DF1487"/>
  <sheetViews>
    <sheetView zoomScale="120" zoomScaleNormal="120" zoomScaleSheetLayoutView="100" workbookViewId="0" topLeftCell="A1">
      <selection activeCell="G10" sqref="G10"/>
    </sheetView>
  </sheetViews>
  <sheetFormatPr defaultColWidth="9.140625" defaultRowHeight="17.25" customHeight="1"/>
  <cols>
    <col min="1" max="1" width="48.28125" style="429" customWidth="1"/>
    <col min="2" max="3" width="11.28125" style="1030" customWidth="1"/>
    <col min="4" max="4" width="11.57421875" style="1030" customWidth="1"/>
    <col min="5" max="5" width="10.7109375" style="1031" customWidth="1"/>
    <col min="6" max="6" width="10.8515625" style="1030" customWidth="1"/>
    <col min="7" max="7" width="10.28125" style="100" customWidth="1"/>
    <col min="8" max="8" width="11.28125" style="100" customWidth="1"/>
    <col min="9" max="10" width="10.28125" style="100" customWidth="1"/>
    <col min="11" max="94" width="11.421875" style="100" customWidth="1"/>
    <col min="95" max="16384" width="11.421875" style="429" customWidth="1"/>
  </cols>
  <sheetData>
    <row r="1" spans="1:6" ht="13.5" customHeight="1">
      <c r="A1" s="1216" t="s">
        <v>528</v>
      </c>
      <c r="B1" s="1216"/>
      <c r="C1" s="1216"/>
      <c r="D1" s="1216"/>
      <c r="E1" s="1216"/>
      <c r="F1" s="1216"/>
    </row>
    <row r="2" spans="1:6" ht="12.75" customHeight="1">
      <c r="A2" s="1215" t="s">
        <v>529</v>
      </c>
      <c r="B2" s="1215"/>
      <c r="C2" s="1215"/>
      <c r="D2" s="1215"/>
      <c r="E2" s="1215"/>
      <c r="F2" s="1215"/>
    </row>
    <row r="3" spans="1:6" ht="4.5" customHeight="1">
      <c r="A3" s="276"/>
      <c r="B3" s="8"/>
      <c r="C3" s="8"/>
      <c r="D3" s="8"/>
      <c r="E3" s="276"/>
      <c r="F3" s="276"/>
    </row>
    <row r="4" spans="1:6" ht="17.25" customHeight="1">
      <c r="A4" s="1214" t="s">
        <v>530</v>
      </c>
      <c r="B4" s="1214"/>
      <c r="C4" s="1214"/>
      <c r="D4" s="1214"/>
      <c r="E4" s="1214"/>
      <c r="F4" s="1214"/>
    </row>
    <row r="5" spans="1:6" ht="12.75">
      <c r="A5" s="102"/>
      <c r="B5" s="246"/>
      <c r="C5" s="246"/>
      <c r="D5" s="246"/>
      <c r="E5" s="246"/>
      <c r="F5" s="246"/>
    </row>
    <row r="6" spans="1:6" ht="17.25" customHeight="1">
      <c r="A6" s="870" t="s">
        <v>531</v>
      </c>
      <c r="B6" s="870"/>
      <c r="C6" s="870"/>
      <c r="D6" s="870"/>
      <c r="E6" s="870"/>
      <c r="F6" s="870"/>
    </row>
    <row r="7" spans="1:6" ht="17.25" customHeight="1">
      <c r="A7" s="1231" t="s">
        <v>1302</v>
      </c>
      <c r="B7" s="1231"/>
      <c r="C7" s="1231"/>
      <c r="D7" s="1231"/>
      <c r="E7" s="1231"/>
      <c r="F7" s="1231"/>
    </row>
    <row r="8" spans="1:6" ht="17.25" customHeight="1">
      <c r="A8" s="871" t="s">
        <v>836</v>
      </c>
      <c r="B8" s="871"/>
      <c r="C8" s="871"/>
      <c r="D8" s="871"/>
      <c r="E8" s="871"/>
      <c r="F8" s="871"/>
    </row>
    <row r="9" spans="1:6" ht="12.75">
      <c r="A9" s="1217" t="s">
        <v>534</v>
      </c>
      <c r="B9" s="1217"/>
      <c r="C9" s="1217"/>
      <c r="D9" s="1217"/>
      <c r="E9" s="1217"/>
      <c r="F9" s="1217"/>
    </row>
    <row r="10" spans="1:6" ht="17.25" customHeight="1">
      <c r="A10" s="287" t="s">
        <v>535</v>
      </c>
      <c r="B10" s="54"/>
      <c r="C10" s="247"/>
      <c r="D10" s="249"/>
      <c r="E10" s="375"/>
      <c r="F10" s="289" t="s">
        <v>1523</v>
      </c>
    </row>
    <row r="11" spans="2:6" ht="12.75">
      <c r="B11" s="1029"/>
      <c r="F11" s="248" t="s">
        <v>1303</v>
      </c>
    </row>
    <row r="12" spans="1:6" ht="12.75" customHeight="1">
      <c r="A12" s="1032"/>
      <c r="B12" s="1033"/>
      <c r="C12" s="1033"/>
      <c r="D12" s="1033"/>
      <c r="E12" s="1034"/>
      <c r="F12" s="1035" t="s">
        <v>587</v>
      </c>
    </row>
    <row r="13" spans="1:6" ht="58.5" customHeight="1">
      <c r="A13" s="1036" t="s">
        <v>538</v>
      </c>
      <c r="B13" s="329" t="s">
        <v>589</v>
      </c>
      <c r="C13" s="329" t="s">
        <v>1304</v>
      </c>
      <c r="D13" s="329" t="s">
        <v>590</v>
      </c>
      <c r="E13" s="473" t="s">
        <v>1305</v>
      </c>
      <c r="F13" s="329" t="s">
        <v>592</v>
      </c>
    </row>
    <row r="14" spans="1:14" s="250" customFormat="1" ht="12.75">
      <c r="A14" s="1037">
        <v>1</v>
      </c>
      <c r="B14" s="1038">
        <v>2</v>
      </c>
      <c r="C14" s="1038">
        <v>3</v>
      </c>
      <c r="D14" s="1038">
        <v>4</v>
      </c>
      <c r="E14" s="1038">
        <v>5</v>
      </c>
      <c r="F14" s="578">
        <v>6</v>
      </c>
      <c r="N14" s="250" t="s">
        <v>1306</v>
      </c>
    </row>
    <row r="15" spans="1:19" s="250" customFormat="1" ht="14.25">
      <c r="A15" s="1039" t="s">
        <v>1307</v>
      </c>
      <c r="B15" s="578"/>
      <c r="C15" s="578"/>
      <c r="D15" s="578"/>
      <c r="E15" s="1040"/>
      <c r="F15" s="578"/>
      <c r="N15" s="1041" t="s">
        <v>1308</v>
      </c>
      <c r="O15" s="1042" t="s">
        <v>1309</v>
      </c>
      <c r="P15" s="1043" t="s">
        <v>1310</v>
      </c>
      <c r="Q15" s="1041" t="s">
        <v>1308</v>
      </c>
      <c r="R15" s="1042" t="s">
        <v>1309</v>
      </c>
      <c r="S15" s="1043" t="s">
        <v>1310</v>
      </c>
    </row>
    <row r="16" spans="1:21" s="250" customFormat="1" ht="12.75">
      <c r="A16" s="1044" t="s">
        <v>1311</v>
      </c>
      <c r="B16" s="299">
        <v>863694398</v>
      </c>
      <c r="C16" s="299">
        <v>463488900</v>
      </c>
      <c r="D16" s="299">
        <v>417467845</v>
      </c>
      <c r="E16" s="480">
        <v>48.33513404355785</v>
      </c>
      <c r="F16" s="299">
        <v>47634324</v>
      </c>
      <c r="G16" s="365"/>
      <c r="H16" s="1045"/>
      <c r="I16" s="1045"/>
      <c r="J16" s="1045"/>
      <c r="K16" s="365"/>
      <c r="L16" s="365"/>
      <c r="M16" s="365"/>
      <c r="N16" s="1046"/>
      <c r="O16" s="326">
        <f>C16+C44+C18+C21</f>
        <v>523467915</v>
      </c>
      <c r="P16" s="326">
        <f>D16+D44+D18+D21</f>
        <v>476073182</v>
      </c>
      <c r="Q16" s="326"/>
      <c r="R16" s="326"/>
      <c r="S16" s="326"/>
      <c r="T16" s="326"/>
      <c r="U16" s="326"/>
    </row>
    <row r="17" spans="1:19" s="250" customFormat="1" ht="12.75">
      <c r="A17" s="1047" t="s">
        <v>1312</v>
      </c>
      <c r="B17" s="299">
        <v>621789175</v>
      </c>
      <c r="C17" s="299">
        <v>301347003</v>
      </c>
      <c r="D17" s="299">
        <v>301483325</v>
      </c>
      <c r="E17" s="480">
        <v>48.48642226683988</v>
      </c>
      <c r="F17" s="299">
        <v>28051002</v>
      </c>
      <c r="H17" s="1045"/>
      <c r="I17" s="1045"/>
      <c r="J17" s="1045"/>
      <c r="K17" s="365"/>
      <c r="L17" s="365"/>
      <c r="M17" s="365"/>
      <c r="N17" s="1046"/>
      <c r="O17" s="326"/>
      <c r="P17" s="1048"/>
      <c r="Q17" s="1046"/>
      <c r="R17" s="326"/>
      <c r="S17" s="1048"/>
    </row>
    <row r="18" spans="1:19" s="250" customFormat="1" ht="12.75" hidden="1">
      <c r="A18" s="1049" t="s">
        <v>1313</v>
      </c>
      <c r="B18" s="1050">
        <v>562071</v>
      </c>
      <c r="C18" s="1050">
        <v>556330</v>
      </c>
      <c r="D18" s="1050">
        <v>304969</v>
      </c>
      <c r="E18" s="1051">
        <v>54.25809194923773</v>
      </c>
      <c r="F18" s="1050">
        <v>29481</v>
      </c>
      <c r="H18" s="365"/>
      <c r="I18" s="1045"/>
      <c r="J18" s="1045"/>
      <c r="L18" s="365"/>
      <c r="N18" s="1046"/>
      <c r="O18" s="326"/>
      <c r="P18" s="1048"/>
      <c r="Q18" s="1046"/>
      <c r="R18" s="326"/>
      <c r="S18" s="1048"/>
    </row>
    <row r="19" spans="1:19" s="250" customFormat="1" ht="12.75">
      <c r="A19" s="1047" t="s">
        <v>691</v>
      </c>
      <c r="B19" s="299">
        <v>2036314</v>
      </c>
      <c r="C19" s="299">
        <v>1212152</v>
      </c>
      <c r="D19" s="299">
        <v>1125789</v>
      </c>
      <c r="E19" s="480">
        <v>55.28562883720291</v>
      </c>
      <c r="F19" s="299">
        <v>113913</v>
      </c>
      <c r="H19" s="365"/>
      <c r="I19" s="1045"/>
      <c r="J19" s="1045"/>
      <c r="L19" s="365"/>
      <c r="N19" s="1046"/>
      <c r="O19" s="326"/>
      <c r="P19" s="1048"/>
      <c r="Q19" s="1046"/>
      <c r="R19" s="326"/>
      <c r="S19" s="1048"/>
    </row>
    <row r="20" spans="1:19" s="250" customFormat="1" ht="12.75">
      <c r="A20" s="1047" t="s">
        <v>692</v>
      </c>
      <c r="B20" s="299">
        <v>239868909</v>
      </c>
      <c r="C20" s="299">
        <v>160929745</v>
      </c>
      <c r="D20" s="299">
        <v>114858731</v>
      </c>
      <c r="E20" s="480">
        <v>47.88395940050738</v>
      </c>
      <c r="F20" s="299">
        <v>19469409</v>
      </c>
      <c r="H20" s="365"/>
      <c r="I20" s="1045"/>
      <c r="J20" s="1045"/>
      <c r="L20" s="365"/>
      <c r="N20" s="1046"/>
      <c r="O20" s="326"/>
      <c r="P20" s="1048"/>
      <c r="Q20" s="1046"/>
      <c r="R20" s="326"/>
      <c r="S20" s="1048"/>
    </row>
    <row r="21" spans="1:19" s="250" customFormat="1" ht="12.75" hidden="1">
      <c r="A21" s="1049" t="s">
        <v>1314</v>
      </c>
      <c r="B21" s="1050">
        <v>2224351</v>
      </c>
      <c r="C21" s="1050">
        <v>2196541</v>
      </c>
      <c r="D21" s="1050">
        <v>1210546</v>
      </c>
      <c r="E21" s="480">
        <v>54.42243602740755</v>
      </c>
      <c r="F21" s="1050">
        <v>76862</v>
      </c>
      <c r="H21" s="365"/>
      <c r="I21" s="1045"/>
      <c r="J21" s="1045"/>
      <c r="N21" s="1046"/>
      <c r="O21" s="326"/>
      <c r="P21" s="1048"/>
      <c r="Q21" s="1046"/>
      <c r="R21" s="326"/>
      <c r="S21" s="1048"/>
    </row>
    <row r="22" spans="1:19" s="250" customFormat="1" ht="12.75">
      <c r="A22" s="330" t="s">
        <v>1315</v>
      </c>
      <c r="B22" s="299">
        <v>876469888</v>
      </c>
      <c r="C22" s="299">
        <v>480031740</v>
      </c>
      <c r="D22" s="299">
        <v>275132609</v>
      </c>
      <c r="E22" s="480">
        <v>31.390993891167202</v>
      </c>
      <c r="F22" s="299">
        <v>34537015</v>
      </c>
      <c r="G22" s="365"/>
      <c r="H22" s="1045"/>
      <c r="I22" s="1045"/>
      <c r="J22" s="1045"/>
      <c r="K22" s="365"/>
      <c r="L22" s="365"/>
      <c r="M22" s="365"/>
      <c r="N22" s="365">
        <f>G22-D22</f>
        <v>-275132609</v>
      </c>
      <c r="O22" s="326">
        <f>C22+C47+C30+C31</f>
        <v>540044306</v>
      </c>
      <c r="P22" s="326">
        <f>D22+D47+D30+D31</f>
        <v>303310332</v>
      </c>
      <c r="Q22" s="1046"/>
      <c r="R22" s="326"/>
      <c r="S22" s="1048"/>
    </row>
    <row r="23" spans="1:19" s="250" customFormat="1" ht="12.75">
      <c r="A23" s="1052" t="s">
        <v>987</v>
      </c>
      <c r="B23" s="299">
        <v>562666822</v>
      </c>
      <c r="C23" s="299">
        <v>250086011</v>
      </c>
      <c r="D23" s="299">
        <v>145019718</v>
      </c>
      <c r="E23" s="480">
        <v>25.773639448746454</v>
      </c>
      <c r="F23" s="299">
        <v>18000384</v>
      </c>
      <c r="G23" s="365"/>
      <c r="H23" s="1045"/>
      <c r="I23" s="1045"/>
      <c r="J23" s="1045"/>
      <c r="K23" s="365"/>
      <c r="L23" s="365"/>
      <c r="M23" s="365"/>
      <c r="N23" s="1046"/>
      <c r="O23" s="326"/>
      <c r="P23" s="1048"/>
      <c r="Q23" s="1046"/>
      <c r="R23" s="326"/>
      <c r="S23" s="1048"/>
    </row>
    <row r="24" spans="1:19" s="250" customFormat="1" ht="12.75">
      <c r="A24" s="1053" t="s">
        <v>1496</v>
      </c>
      <c r="B24" s="299">
        <v>89888350</v>
      </c>
      <c r="C24" s="299">
        <v>55419934</v>
      </c>
      <c r="D24" s="299">
        <v>37315614</v>
      </c>
      <c r="E24" s="480">
        <v>41.513292879444336</v>
      </c>
      <c r="F24" s="299">
        <v>4211908</v>
      </c>
      <c r="G24" s="365"/>
      <c r="H24" s="365"/>
      <c r="I24" s="1045"/>
      <c r="J24" s="1045"/>
      <c r="K24" s="365"/>
      <c r="L24" s="365"/>
      <c r="M24" s="365"/>
      <c r="N24" s="1046"/>
      <c r="O24" s="326"/>
      <c r="P24" s="1048"/>
      <c r="Q24" s="1046"/>
      <c r="R24" s="326"/>
      <c r="S24" s="1048"/>
    </row>
    <row r="25" spans="1:19" s="250" customFormat="1" ht="12.75">
      <c r="A25" s="1053" t="s">
        <v>964</v>
      </c>
      <c r="B25" s="299">
        <v>64535310</v>
      </c>
      <c r="C25" s="299">
        <v>420462</v>
      </c>
      <c r="D25" s="299">
        <v>406454</v>
      </c>
      <c r="E25" s="480">
        <v>0.6298164524196134</v>
      </c>
      <c r="F25" s="299">
        <v>0</v>
      </c>
      <c r="H25" s="365"/>
      <c r="I25" s="1045"/>
      <c r="J25" s="1045"/>
      <c r="N25" s="1046"/>
      <c r="O25" s="326"/>
      <c r="P25" s="1048"/>
      <c r="Q25" s="1054"/>
      <c r="R25" s="102"/>
      <c r="S25" s="1055"/>
    </row>
    <row r="26" spans="1:19" s="250" customFormat="1" ht="12.75">
      <c r="A26" s="1053" t="s">
        <v>3</v>
      </c>
      <c r="B26" s="299">
        <v>408243162</v>
      </c>
      <c r="C26" s="299">
        <v>194245615</v>
      </c>
      <c r="D26" s="299">
        <v>107297650</v>
      </c>
      <c r="E26" s="480">
        <v>26.282779477393913</v>
      </c>
      <c r="F26" s="299">
        <v>13788476</v>
      </c>
      <c r="G26" s="365"/>
      <c r="H26" s="365"/>
      <c r="I26" s="1045"/>
      <c r="J26" s="1045"/>
      <c r="K26" s="365"/>
      <c r="L26" s="365"/>
      <c r="M26" s="365"/>
      <c r="N26" s="1046"/>
      <c r="O26" s="326"/>
      <c r="P26" s="1048"/>
      <c r="Q26" s="1046"/>
      <c r="R26" s="326"/>
      <c r="S26" s="1048"/>
    </row>
    <row r="27" spans="1:19" s="250" customFormat="1" ht="12.75">
      <c r="A27" s="1056" t="s">
        <v>12</v>
      </c>
      <c r="B27" s="299">
        <v>233110299</v>
      </c>
      <c r="C27" s="299">
        <v>144402372</v>
      </c>
      <c r="D27" s="299">
        <v>94926517</v>
      </c>
      <c r="E27" s="480">
        <v>40.72171731889031</v>
      </c>
      <c r="F27" s="299">
        <v>11810516</v>
      </c>
      <c r="H27" s="365"/>
      <c r="I27" s="1045"/>
      <c r="J27" s="1045"/>
      <c r="N27" s="1046"/>
      <c r="O27" s="326"/>
      <c r="P27" s="1048"/>
      <c r="Q27" s="1054"/>
      <c r="R27" s="102"/>
      <c r="S27" s="1055"/>
    </row>
    <row r="28" spans="1:19" s="250" customFormat="1" ht="12.75">
      <c r="A28" s="1056" t="s">
        <v>14</v>
      </c>
      <c r="B28" s="299">
        <v>1400014</v>
      </c>
      <c r="C28" s="299">
        <v>999709</v>
      </c>
      <c r="D28" s="299">
        <v>886683</v>
      </c>
      <c r="E28" s="480">
        <v>63.33386666133338</v>
      </c>
      <c r="F28" s="299">
        <v>113687</v>
      </c>
      <c r="H28" s="365"/>
      <c r="I28" s="1045"/>
      <c r="J28" s="1045"/>
      <c r="N28" s="1046"/>
      <c r="O28" s="326"/>
      <c r="P28" s="1048"/>
      <c r="Q28" s="1054"/>
      <c r="R28" s="102"/>
      <c r="S28" s="1055"/>
    </row>
    <row r="29" spans="1:19" s="250" customFormat="1" ht="12.75">
      <c r="A29" s="1057" t="s">
        <v>1316</v>
      </c>
      <c r="B29" s="299">
        <v>8562928</v>
      </c>
      <c r="C29" s="299">
        <v>2170751</v>
      </c>
      <c r="D29" s="299">
        <v>1723540</v>
      </c>
      <c r="E29" s="480">
        <v>20.12792820399751</v>
      </c>
      <c r="F29" s="299">
        <v>120944</v>
      </c>
      <c r="H29" s="365"/>
      <c r="I29" s="1045"/>
      <c r="J29" s="1045"/>
      <c r="N29" s="1046"/>
      <c r="O29" s="326"/>
      <c r="P29" s="1048"/>
      <c r="Q29" s="1054"/>
      <c r="R29" s="102"/>
      <c r="S29" s="1055"/>
    </row>
    <row r="30" spans="1:19" s="250" customFormat="1" ht="12.75" hidden="1">
      <c r="A30" s="1058" t="s">
        <v>1313</v>
      </c>
      <c r="B30" s="1050">
        <v>562071</v>
      </c>
      <c r="C30" s="1050">
        <v>562071</v>
      </c>
      <c r="D30" s="1050">
        <v>304969</v>
      </c>
      <c r="E30" s="1050">
        <v>54.25809194923773</v>
      </c>
      <c r="F30" s="1050">
        <v>29481</v>
      </c>
      <c r="H30" s="365"/>
      <c r="I30" s="1045"/>
      <c r="J30" s="1045"/>
      <c r="N30" s="1046"/>
      <c r="O30" s="326"/>
      <c r="P30" s="1048"/>
      <c r="Q30" s="1054"/>
      <c r="R30" s="102"/>
      <c r="S30" s="1055"/>
    </row>
    <row r="31" spans="1:19" s="250" customFormat="1" ht="25.5" hidden="1">
      <c r="A31" s="1060" t="s">
        <v>1317</v>
      </c>
      <c r="B31" s="1050">
        <v>2224351</v>
      </c>
      <c r="C31" s="1050">
        <v>2224351</v>
      </c>
      <c r="D31" s="1050">
        <v>1210546</v>
      </c>
      <c r="E31" s="1061">
        <v>54.42243602740755</v>
      </c>
      <c r="F31" s="1050">
        <v>76862</v>
      </c>
      <c r="H31" s="365"/>
      <c r="I31" s="1045"/>
      <c r="J31" s="1045"/>
      <c r="N31" s="1046"/>
      <c r="O31" s="326"/>
      <c r="P31" s="1048"/>
      <c r="Q31" s="1054"/>
      <c r="R31" s="102"/>
      <c r="S31" s="1055"/>
    </row>
    <row r="32" spans="1:19" s="250" customFormat="1" ht="12.75">
      <c r="A32" s="1057" t="s">
        <v>1318</v>
      </c>
      <c r="B32" s="299">
        <v>165169921</v>
      </c>
      <c r="C32" s="299">
        <v>46672783</v>
      </c>
      <c r="D32" s="299">
        <v>9760910</v>
      </c>
      <c r="E32" s="305">
        <v>57.93676624807917</v>
      </c>
      <c r="F32" s="299">
        <v>1743329</v>
      </c>
      <c r="G32" s="365"/>
      <c r="H32" s="365"/>
      <c r="I32" s="1045"/>
      <c r="J32" s="1045"/>
      <c r="K32" s="365"/>
      <c r="L32" s="365"/>
      <c r="M32" s="365"/>
      <c r="N32" s="1046"/>
      <c r="O32" s="326"/>
      <c r="P32" s="1048"/>
      <c r="Q32" s="1046"/>
      <c r="R32" s="326"/>
      <c r="S32" s="1048"/>
    </row>
    <row r="33" spans="1:19" s="250" customFormat="1" ht="12.75">
      <c r="A33" s="1047" t="s">
        <v>971</v>
      </c>
      <c r="B33" s="299">
        <v>313803066</v>
      </c>
      <c r="C33" s="299">
        <v>229945729</v>
      </c>
      <c r="D33" s="299">
        <v>130104678</v>
      </c>
      <c r="E33" s="480">
        <v>41.46061402727021</v>
      </c>
      <c r="F33" s="299">
        <v>16535779</v>
      </c>
      <c r="H33" s="365"/>
      <c r="I33" s="1045"/>
      <c r="J33" s="1045"/>
      <c r="K33" s="365"/>
      <c r="L33" s="365"/>
      <c r="M33" s="365"/>
      <c r="N33" s="1046"/>
      <c r="O33" s="326"/>
      <c r="P33" s="1048"/>
      <c r="Q33" s="1046"/>
      <c r="R33" s="326"/>
      <c r="S33" s="1048"/>
    </row>
    <row r="34" spans="1:19" s="250" customFormat="1" ht="12.75">
      <c r="A34" s="1057" t="s">
        <v>1319</v>
      </c>
      <c r="B34" s="299">
        <v>67412077</v>
      </c>
      <c r="C34" s="299">
        <v>39475161</v>
      </c>
      <c r="D34" s="299">
        <v>20757992</v>
      </c>
      <c r="E34" s="480">
        <v>30.79269015847116</v>
      </c>
      <c r="F34" s="299">
        <v>3201018</v>
      </c>
      <c r="H34" s="365"/>
      <c r="I34" s="1045"/>
      <c r="J34" s="1045"/>
      <c r="K34" s="365"/>
      <c r="L34" s="365"/>
      <c r="M34" s="365"/>
      <c r="N34" s="1046"/>
      <c r="O34" s="326"/>
      <c r="P34" s="1048"/>
      <c r="Q34" s="1046"/>
      <c r="R34" s="326"/>
      <c r="S34" s="1048"/>
    </row>
    <row r="35" spans="1:19" s="250" customFormat="1" ht="12.75">
      <c r="A35" s="1053" t="s">
        <v>1320</v>
      </c>
      <c r="B35" s="299">
        <v>246390989</v>
      </c>
      <c r="C35" s="299">
        <v>190470568</v>
      </c>
      <c r="D35" s="299">
        <v>109346686</v>
      </c>
      <c r="E35" s="480">
        <v>44.379336453736954</v>
      </c>
      <c r="F35" s="299">
        <v>13334761</v>
      </c>
      <c r="H35" s="365"/>
      <c r="I35" s="1045"/>
      <c r="J35" s="1045"/>
      <c r="K35" s="365"/>
      <c r="L35" s="365"/>
      <c r="M35" s="365"/>
      <c r="N35" s="1062"/>
      <c r="O35" s="1063"/>
      <c r="P35" s="1064"/>
      <c r="Q35" s="1062"/>
      <c r="R35" s="1063"/>
      <c r="S35" s="1064"/>
    </row>
    <row r="36" spans="1:10" s="250" customFormat="1" ht="12.75">
      <c r="A36" s="1057" t="s">
        <v>997</v>
      </c>
      <c r="B36" s="299">
        <v>-2471721</v>
      </c>
      <c r="C36" s="299">
        <v>-2471721</v>
      </c>
      <c r="D36" s="299">
        <v>-1844181</v>
      </c>
      <c r="E36" s="480">
        <v>74.61121218778332</v>
      </c>
      <c r="F36" s="299">
        <v>-482750</v>
      </c>
      <c r="I36" s="1045"/>
      <c r="J36" s="1045"/>
    </row>
    <row r="37" spans="1:10" s="250" customFormat="1" ht="12.75">
      <c r="A37" s="1057" t="s">
        <v>1002</v>
      </c>
      <c r="B37" s="299">
        <v>2471721</v>
      </c>
      <c r="C37" s="299">
        <v>2471721</v>
      </c>
      <c r="D37" s="299">
        <v>1844181</v>
      </c>
      <c r="E37" s="480">
        <v>74.61121218778332</v>
      </c>
      <c r="F37" s="299">
        <v>482750</v>
      </c>
      <c r="I37" s="1045"/>
      <c r="J37" s="1045"/>
    </row>
    <row r="38" spans="1:10" s="250" customFormat="1" ht="12.75">
      <c r="A38" s="1057" t="s">
        <v>975</v>
      </c>
      <c r="B38" s="299">
        <v>-10303769</v>
      </c>
      <c r="C38" s="299">
        <v>-14071119</v>
      </c>
      <c r="D38" s="299">
        <v>144179417</v>
      </c>
      <c r="E38" s="305" t="s">
        <v>545</v>
      </c>
      <c r="F38" s="258">
        <v>13580059</v>
      </c>
      <c r="I38" s="1045"/>
      <c r="J38" s="1045"/>
    </row>
    <row r="39" spans="1:14" s="250" customFormat="1" ht="25.5">
      <c r="A39" s="1065" t="s">
        <v>1321</v>
      </c>
      <c r="B39" s="299">
        <v>10298589</v>
      </c>
      <c r="C39" s="299">
        <v>14065939</v>
      </c>
      <c r="D39" s="299" t="s">
        <v>545</v>
      </c>
      <c r="E39" s="305" t="s">
        <v>545</v>
      </c>
      <c r="F39" s="299" t="s">
        <v>545</v>
      </c>
      <c r="G39" s="1066"/>
      <c r="H39" s="1067"/>
      <c r="I39" s="1045"/>
      <c r="J39" s="1045"/>
      <c r="N39" s="365"/>
    </row>
    <row r="40" spans="1:10" s="250" customFormat="1" ht="38.25">
      <c r="A40" s="1065" t="s">
        <v>1322</v>
      </c>
      <c r="B40" s="299">
        <v>5180</v>
      </c>
      <c r="C40" s="299">
        <v>5180</v>
      </c>
      <c r="D40" s="299" t="s">
        <v>545</v>
      </c>
      <c r="E40" s="305" t="s">
        <v>545</v>
      </c>
      <c r="F40" s="299" t="s">
        <v>545</v>
      </c>
      <c r="I40" s="1045"/>
      <c r="J40" s="1045"/>
    </row>
    <row r="41" spans="1:10" s="250" customFormat="1" ht="12.75">
      <c r="A41" s="1065"/>
      <c r="B41" s="299"/>
      <c r="C41" s="299"/>
      <c r="D41" s="299"/>
      <c r="E41" s="305"/>
      <c r="F41" s="299"/>
      <c r="I41" s="1045"/>
      <c r="J41" s="1045"/>
    </row>
    <row r="42" spans="1:10" s="250" customFormat="1" ht="12.75">
      <c r="A42" s="1068" t="s">
        <v>1031</v>
      </c>
      <c r="B42" s="299"/>
      <c r="C42" s="299"/>
      <c r="D42" s="299"/>
      <c r="E42" s="305"/>
      <c r="F42" s="299"/>
      <c r="I42" s="1045"/>
      <c r="J42" s="1045"/>
    </row>
    <row r="43" spans="1:10" s="250" customFormat="1" ht="36">
      <c r="A43" s="1069" t="s">
        <v>1323</v>
      </c>
      <c r="B43" s="299"/>
      <c r="C43" s="299"/>
      <c r="D43" s="299"/>
      <c r="E43" s="1070"/>
      <c r="F43" s="299"/>
      <c r="I43" s="1045"/>
      <c r="J43" s="1045"/>
    </row>
    <row r="44" spans="1:10" s="250" customFormat="1" ht="12.75">
      <c r="A44" s="1068" t="s">
        <v>1311</v>
      </c>
      <c r="B44" s="1071">
        <v>83440914</v>
      </c>
      <c r="C44" s="1071">
        <v>57226144</v>
      </c>
      <c r="D44" s="1071">
        <v>57089822</v>
      </c>
      <c r="E44" s="401">
        <v>68.41945906776621</v>
      </c>
      <c r="F44" s="88">
        <v>6932307</v>
      </c>
      <c r="H44" s="365"/>
      <c r="I44" s="1045"/>
      <c r="J44" s="1045"/>
    </row>
    <row r="45" spans="1:10" s="250" customFormat="1" ht="12.75">
      <c r="A45" s="1072" t="s">
        <v>1312</v>
      </c>
      <c r="B45" s="1071">
        <v>83171148</v>
      </c>
      <c r="C45" s="1071">
        <v>57226144</v>
      </c>
      <c r="D45" s="1071">
        <v>57089822</v>
      </c>
      <c r="E45" s="401">
        <v>68.64137789705632</v>
      </c>
      <c r="F45" s="88">
        <v>6932307</v>
      </c>
      <c r="H45" s="365"/>
      <c r="I45" s="1045"/>
      <c r="J45" s="1045"/>
    </row>
    <row r="46" spans="1:10" s="250" customFormat="1" ht="12.75">
      <c r="A46" s="1072" t="s">
        <v>692</v>
      </c>
      <c r="B46" s="1071">
        <v>269766</v>
      </c>
      <c r="C46" s="1071">
        <v>0</v>
      </c>
      <c r="D46" s="1071">
        <v>0</v>
      </c>
      <c r="E46" s="401">
        <v>0</v>
      </c>
      <c r="F46" s="88">
        <v>0</v>
      </c>
      <c r="H46" s="365"/>
      <c r="I46" s="1045"/>
      <c r="J46" s="1045"/>
    </row>
    <row r="47" spans="1:10" s="250" customFormat="1" ht="12.75">
      <c r="A47" s="1073" t="s">
        <v>960</v>
      </c>
      <c r="B47" s="1071">
        <v>83440914</v>
      </c>
      <c r="C47" s="1071">
        <v>57226144</v>
      </c>
      <c r="D47" s="1071">
        <v>26662208</v>
      </c>
      <c r="E47" s="401">
        <v>31.953398784677745</v>
      </c>
      <c r="F47" s="1071">
        <v>3885214</v>
      </c>
      <c r="H47" s="365"/>
      <c r="I47" s="1045"/>
      <c r="J47" s="1045"/>
    </row>
    <row r="48" spans="1:10" s="250" customFormat="1" ht="12.75">
      <c r="A48" s="1072" t="s">
        <v>987</v>
      </c>
      <c r="B48" s="1071">
        <v>52498342</v>
      </c>
      <c r="C48" s="1071">
        <v>31513218</v>
      </c>
      <c r="D48" s="1071">
        <v>15604866</v>
      </c>
      <c r="E48" s="401">
        <v>29.724493013512692</v>
      </c>
      <c r="F48" s="88">
        <v>3721930</v>
      </c>
      <c r="H48" s="365"/>
      <c r="I48" s="1045"/>
      <c r="J48" s="1045"/>
    </row>
    <row r="49" spans="1:10" s="250" customFormat="1" ht="12.75">
      <c r="A49" s="1074" t="s">
        <v>1496</v>
      </c>
      <c r="B49" s="1071">
        <v>22843664</v>
      </c>
      <c r="C49" s="1071">
        <v>15933667</v>
      </c>
      <c r="D49" s="1071">
        <v>12214581</v>
      </c>
      <c r="E49" s="401">
        <v>53.47032332466456</v>
      </c>
      <c r="F49" s="88">
        <v>3230983</v>
      </c>
      <c r="H49" s="365"/>
      <c r="I49" s="1045"/>
      <c r="J49" s="1045"/>
    </row>
    <row r="50" spans="1:10" s="250" customFormat="1" ht="12.75">
      <c r="A50" s="1074" t="s">
        <v>3</v>
      </c>
      <c r="B50" s="1071">
        <v>29654678</v>
      </c>
      <c r="C50" s="1071">
        <v>15579551</v>
      </c>
      <c r="D50" s="1071">
        <v>3390285</v>
      </c>
      <c r="E50" s="401">
        <v>11.432546999835912</v>
      </c>
      <c r="F50" s="88">
        <v>490947</v>
      </c>
      <c r="H50" s="365"/>
      <c r="I50" s="1045"/>
      <c r="J50" s="1045"/>
    </row>
    <row r="51" spans="1:10" s="250" customFormat="1" ht="12.75" hidden="1">
      <c r="A51" s="1075" t="s">
        <v>12</v>
      </c>
      <c r="B51" s="1076">
        <v>0</v>
      </c>
      <c r="C51" s="1076">
        <v>0</v>
      </c>
      <c r="D51" s="1076">
        <v>0</v>
      </c>
      <c r="E51" s="1077">
        <v>0</v>
      </c>
      <c r="F51" s="1078">
        <v>0</v>
      </c>
      <c r="H51" s="365"/>
      <c r="I51" s="1045"/>
      <c r="J51" s="1045"/>
    </row>
    <row r="52" spans="1:10" s="250" customFormat="1" ht="12.75">
      <c r="A52" s="1079" t="s">
        <v>1324</v>
      </c>
      <c r="B52" s="1071">
        <v>29654678</v>
      </c>
      <c r="C52" s="1071">
        <v>15579551</v>
      </c>
      <c r="D52" s="1071">
        <v>3390285</v>
      </c>
      <c r="E52" s="401">
        <v>11.432546999835912</v>
      </c>
      <c r="F52" s="88">
        <v>490947</v>
      </c>
      <c r="H52" s="365"/>
      <c r="I52" s="1045"/>
      <c r="J52" s="1045"/>
    </row>
    <row r="53" spans="1:10" s="250" customFormat="1" ht="12.75">
      <c r="A53" s="1072" t="s">
        <v>971</v>
      </c>
      <c r="B53" s="1071">
        <v>30942572</v>
      </c>
      <c r="C53" s="1071">
        <v>25712926</v>
      </c>
      <c r="D53" s="1071">
        <v>11057342</v>
      </c>
      <c r="E53" s="401">
        <v>35.73504490835474</v>
      </c>
      <c r="F53" s="88">
        <v>163284</v>
      </c>
      <c r="H53" s="365"/>
      <c r="I53" s="1045"/>
      <c r="J53" s="1045"/>
    </row>
    <row r="54" spans="1:10" s="250" customFormat="1" ht="12.75">
      <c r="A54" s="1073" t="s">
        <v>1319</v>
      </c>
      <c r="B54" s="1071">
        <v>10058758</v>
      </c>
      <c r="C54" s="1071">
        <v>6426911</v>
      </c>
      <c r="D54" s="1071">
        <v>254110</v>
      </c>
      <c r="E54" s="401">
        <v>2.5262562236808956</v>
      </c>
      <c r="F54" s="88">
        <v>35452</v>
      </c>
      <c r="H54" s="365"/>
      <c r="I54" s="1045"/>
      <c r="J54" s="1045"/>
    </row>
    <row r="55" spans="1:94" s="1081" customFormat="1" ht="12.75">
      <c r="A55" s="1074" t="s">
        <v>1760</v>
      </c>
      <c r="B55" s="313">
        <v>20883814</v>
      </c>
      <c r="C55" s="313">
        <v>19286015</v>
      </c>
      <c r="D55" s="313">
        <v>10803232</v>
      </c>
      <c r="E55" s="401">
        <v>51.73016767914137</v>
      </c>
      <c r="F55" s="88">
        <v>127832</v>
      </c>
      <c r="G55" s="100"/>
      <c r="H55" s="365"/>
      <c r="I55" s="1045"/>
      <c r="J55" s="1045"/>
      <c r="K55" s="250"/>
      <c r="L55" s="25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80"/>
      <c r="AC55" s="1080"/>
      <c r="AD55" s="1080"/>
      <c r="AE55" s="1080"/>
      <c r="AF55" s="1080"/>
      <c r="AG55" s="1080"/>
      <c r="AH55" s="1080"/>
      <c r="AI55" s="1080"/>
      <c r="AJ55" s="1080"/>
      <c r="AK55" s="1080"/>
      <c r="AL55" s="1080"/>
      <c r="AM55" s="1080"/>
      <c r="AN55" s="1080"/>
      <c r="AO55" s="1080"/>
      <c r="AP55" s="1080"/>
      <c r="AQ55" s="1080"/>
      <c r="AR55" s="1080"/>
      <c r="AS55" s="1080"/>
      <c r="AT55" s="1080"/>
      <c r="AU55" s="1080"/>
      <c r="AV55" s="1080"/>
      <c r="AW55" s="1080"/>
      <c r="AX55" s="1080"/>
      <c r="AY55" s="1080"/>
      <c r="AZ55" s="1080"/>
      <c r="BA55" s="1080"/>
      <c r="BB55" s="1080"/>
      <c r="BC55" s="1080"/>
      <c r="BD55" s="1080"/>
      <c r="BE55" s="1080"/>
      <c r="BF55" s="1080"/>
      <c r="BG55" s="1080"/>
      <c r="BH55" s="1080"/>
      <c r="BI55" s="1080"/>
      <c r="BJ55" s="1080"/>
      <c r="BK55" s="1080"/>
      <c r="BL55" s="1080"/>
      <c r="BM55" s="1080"/>
      <c r="BN55" s="1080"/>
      <c r="BO55" s="1080"/>
      <c r="BP55" s="1080"/>
      <c r="BQ55" s="1080"/>
      <c r="BR55" s="1080"/>
      <c r="BS55" s="1080"/>
      <c r="BT55" s="1080"/>
      <c r="BU55" s="1080"/>
      <c r="BV55" s="1080"/>
      <c r="BW55" s="1080"/>
      <c r="BX55" s="1080"/>
      <c r="BY55" s="1080"/>
      <c r="BZ55" s="1080"/>
      <c r="CA55" s="1080"/>
      <c r="CB55" s="1080"/>
      <c r="CC55" s="1080"/>
      <c r="CD55" s="1080"/>
      <c r="CE55" s="1080"/>
      <c r="CF55" s="1080"/>
      <c r="CG55" s="1080"/>
      <c r="CH55" s="1080"/>
      <c r="CI55" s="1080"/>
      <c r="CJ55" s="1080"/>
      <c r="CK55" s="1080"/>
      <c r="CL55" s="1080"/>
      <c r="CM55" s="1080"/>
      <c r="CN55" s="1080"/>
      <c r="CO55" s="1080"/>
      <c r="CP55" s="1080"/>
    </row>
    <row r="56" spans="1:94" s="1081" customFormat="1" ht="12.75">
      <c r="A56" s="1074"/>
      <c r="B56" s="80"/>
      <c r="C56" s="80"/>
      <c r="D56" s="80"/>
      <c r="E56" s="480"/>
      <c r="F56" s="80"/>
      <c r="G56" s="100"/>
      <c r="H56" s="365"/>
      <c r="I56" s="1045"/>
      <c r="J56" s="1045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80"/>
      <c r="AC56" s="1080"/>
      <c r="AD56" s="1080"/>
      <c r="AE56" s="1080"/>
      <c r="AF56" s="1080"/>
      <c r="AG56" s="1080"/>
      <c r="AH56" s="1080"/>
      <c r="AI56" s="1080"/>
      <c r="AJ56" s="1080"/>
      <c r="AK56" s="1080"/>
      <c r="AL56" s="1080"/>
      <c r="AM56" s="1080"/>
      <c r="AN56" s="1080"/>
      <c r="AO56" s="1080"/>
      <c r="AP56" s="1080"/>
      <c r="AQ56" s="1080"/>
      <c r="AR56" s="1080"/>
      <c r="AS56" s="1080"/>
      <c r="AT56" s="1080"/>
      <c r="AU56" s="1080"/>
      <c r="AV56" s="1080"/>
      <c r="AW56" s="1080"/>
      <c r="AX56" s="1080"/>
      <c r="AY56" s="1080"/>
      <c r="AZ56" s="1080"/>
      <c r="BA56" s="1080"/>
      <c r="BB56" s="1080"/>
      <c r="BC56" s="1080"/>
      <c r="BD56" s="1080"/>
      <c r="BE56" s="1080"/>
      <c r="BF56" s="1080"/>
      <c r="BG56" s="1080"/>
      <c r="BH56" s="1080"/>
      <c r="BI56" s="1080"/>
      <c r="BJ56" s="1080"/>
      <c r="BK56" s="1080"/>
      <c r="BL56" s="1080"/>
      <c r="BM56" s="1080"/>
      <c r="BN56" s="1080"/>
      <c r="BO56" s="1080"/>
      <c r="BP56" s="1080"/>
      <c r="BQ56" s="1080"/>
      <c r="BR56" s="1080"/>
      <c r="BS56" s="1080"/>
      <c r="BT56" s="1080"/>
      <c r="BU56" s="1080"/>
      <c r="BV56" s="1080"/>
      <c r="BW56" s="1080"/>
      <c r="BX56" s="1080"/>
      <c r="BY56" s="1080"/>
      <c r="BZ56" s="1080"/>
      <c r="CA56" s="1080"/>
      <c r="CB56" s="1080"/>
      <c r="CC56" s="1080"/>
      <c r="CD56" s="1080"/>
      <c r="CE56" s="1080"/>
      <c r="CF56" s="1080"/>
      <c r="CG56" s="1080"/>
      <c r="CH56" s="1080"/>
      <c r="CI56" s="1080"/>
      <c r="CJ56" s="1080"/>
      <c r="CK56" s="1080"/>
      <c r="CL56" s="1080"/>
      <c r="CM56" s="1080"/>
      <c r="CN56" s="1080"/>
      <c r="CO56" s="1080"/>
      <c r="CP56" s="1080"/>
    </row>
    <row r="57" spans="1:94" s="1081" customFormat="1" ht="24">
      <c r="A57" s="1082" t="s">
        <v>1325</v>
      </c>
      <c r="B57" s="80"/>
      <c r="C57" s="80"/>
      <c r="D57" s="80"/>
      <c r="E57" s="480"/>
      <c r="F57" s="80"/>
      <c r="G57" s="100"/>
      <c r="H57" s="365"/>
      <c r="I57" s="1045"/>
      <c r="J57" s="1045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80"/>
      <c r="AC57" s="1080"/>
      <c r="AD57" s="1080"/>
      <c r="AE57" s="1080"/>
      <c r="AF57" s="1080"/>
      <c r="AG57" s="1080"/>
      <c r="AH57" s="1080"/>
      <c r="AI57" s="1080"/>
      <c r="AJ57" s="1080"/>
      <c r="AK57" s="1080"/>
      <c r="AL57" s="1080"/>
      <c r="AM57" s="1080"/>
      <c r="AN57" s="1080"/>
      <c r="AO57" s="1080"/>
      <c r="AP57" s="1080"/>
      <c r="AQ57" s="1080"/>
      <c r="AR57" s="1080"/>
      <c r="AS57" s="1080"/>
      <c r="AT57" s="1080"/>
      <c r="AU57" s="1080"/>
      <c r="AV57" s="1080"/>
      <c r="AW57" s="1080"/>
      <c r="AX57" s="1080"/>
      <c r="AY57" s="1080"/>
      <c r="AZ57" s="1080"/>
      <c r="BA57" s="1080"/>
      <c r="BB57" s="1080"/>
      <c r="BC57" s="1080"/>
      <c r="BD57" s="1080"/>
      <c r="BE57" s="1080"/>
      <c r="BF57" s="1080"/>
      <c r="BG57" s="1080"/>
      <c r="BH57" s="1080"/>
      <c r="BI57" s="1080"/>
      <c r="BJ57" s="1080"/>
      <c r="BK57" s="1080"/>
      <c r="BL57" s="1080"/>
      <c r="BM57" s="1080"/>
      <c r="BN57" s="1080"/>
      <c r="BO57" s="1080"/>
      <c r="BP57" s="1080"/>
      <c r="BQ57" s="1080"/>
      <c r="BR57" s="1080"/>
      <c r="BS57" s="1080"/>
      <c r="BT57" s="1080"/>
      <c r="BU57" s="1080"/>
      <c r="BV57" s="1080"/>
      <c r="BW57" s="1080"/>
      <c r="BX57" s="1080"/>
      <c r="BY57" s="1080"/>
      <c r="BZ57" s="1080"/>
      <c r="CA57" s="1080"/>
      <c r="CB57" s="1080"/>
      <c r="CC57" s="1080"/>
      <c r="CD57" s="1080"/>
      <c r="CE57" s="1080"/>
      <c r="CF57" s="1080"/>
      <c r="CG57" s="1080"/>
      <c r="CH57" s="1080"/>
      <c r="CI57" s="1080"/>
      <c r="CJ57" s="1080"/>
      <c r="CK57" s="1080"/>
      <c r="CL57" s="1080"/>
      <c r="CM57" s="1080"/>
      <c r="CN57" s="1080"/>
      <c r="CO57" s="1080"/>
      <c r="CP57" s="1080"/>
    </row>
    <row r="58" spans="1:94" s="1081" customFormat="1" ht="12.75">
      <c r="A58" s="1073" t="s">
        <v>956</v>
      </c>
      <c r="B58" s="313">
        <v>2786422</v>
      </c>
      <c r="C58" s="313">
        <v>2752871</v>
      </c>
      <c r="D58" s="313">
        <v>1515515</v>
      </c>
      <c r="E58" s="401">
        <v>54.389284896544744</v>
      </c>
      <c r="F58" s="313">
        <v>106343</v>
      </c>
      <c r="G58" s="100"/>
      <c r="H58" s="365"/>
      <c r="I58" s="1045"/>
      <c r="J58" s="1045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80"/>
      <c r="AC58" s="1080"/>
      <c r="AD58" s="1080"/>
      <c r="AE58" s="1080"/>
      <c r="AF58" s="1080"/>
      <c r="AG58" s="1080"/>
      <c r="AH58" s="1080"/>
      <c r="AI58" s="1080"/>
      <c r="AJ58" s="1080"/>
      <c r="AK58" s="1080"/>
      <c r="AL58" s="1080"/>
      <c r="AM58" s="1080"/>
      <c r="AN58" s="1080"/>
      <c r="AO58" s="1080"/>
      <c r="AP58" s="1080"/>
      <c r="AQ58" s="1080"/>
      <c r="AR58" s="1080"/>
      <c r="AS58" s="1080"/>
      <c r="AT58" s="1080"/>
      <c r="AU58" s="1080"/>
      <c r="AV58" s="1080"/>
      <c r="AW58" s="1080"/>
      <c r="AX58" s="1080"/>
      <c r="AY58" s="1080"/>
      <c r="AZ58" s="1080"/>
      <c r="BA58" s="1080"/>
      <c r="BB58" s="1080"/>
      <c r="BC58" s="1080"/>
      <c r="BD58" s="1080"/>
      <c r="BE58" s="1080"/>
      <c r="BF58" s="1080"/>
      <c r="BG58" s="1080"/>
      <c r="BH58" s="1080"/>
      <c r="BI58" s="1080"/>
      <c r="BJ58" s="1080"/>
      <c r="BK58" s="1080"/>
      <c r="BL58" s="1080"/>
      <c r="BM58" s="1080"/>
      <c r="BN58" s="1080"/>
      <c r="BO58" s="1080"/>
      <c r="BP58" s="1080"/>
      <c r="BQ58" s="1080"/>
      <c r="BR58" s="1080"/>
      <c r="BS58" s="1080"/>
      <c r="BT58" s="1080"/>
      <c r="BU58" s="1080"/>
      <c r="BV58" s="1080"/>
      <c r="BW58" s="1080"/>
      <c r="BX58" s="1080"/>
      <c r="BY58" s="1080"/>
      <c r="BZ58" s="1080"/>
      <c r="CA58" s="1080"/>
      <c r="CB58" s="1080"/>
      <c r="CC58" s="1080"/>
      <c r="CD58" s="1080"/>
      <c r="CE58" s="1080"/>
      <c r="CF58" s="1080"/>
      <c r="CG58" s="1080"/>
      <c r="CH58" s="1080"/>
      <c r="CI58" s="1080"/>
      <c r="CJ58" s="1080"/>
      <c r="CK58" s="1080"/>
      <c r="CL58" s="1080"/>
      <c r="CM58" s="1080"/>
      <c r="CN58" s="1080"/>
      <c r="CO58" s="1080"/>
      <c r="CP58" s="1080"/>
    </row>
    <row r="59" spans="1:94" s="1081" customFormat="1" ht="12.75">
      <c r="A59" s="1072" t="s">
        <v>991</v>
      </c>
      <c r="B59" s="313">
        <v>562071</v>
      </c>
      <c r="C59" s="313">
        <v>556330</v>
      </c>
      <c r="D59" s="313">
        <v>304969</v>
      </c>
      <c r="E59" s="401">
        <v>54.25809194923773</v>
      </c>
      <c r="F59" s="313">
        <v>29481</v>
      </c>
      <c r="G59" s="100"/>
      <c r="H59" s="365"/>
      <c r="I59" s="1045"/>
      <c r="J59" s="1045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80"/>
      <c r="AC59" s="1080"/>
      <c r="AD59" s="1080"/>
      <c r="AE59" s="1080"/>
      <c r="AF59" s="1080"/>
      <c r="AG59" s="1080"/>
      <c r="AH59" s="1080"/>
      <c r="AI59" s="1080"/>
      <c r="AJ59" s="1080"/>
      <c r="AK59" s="1080"/>
      <c r="AL59" s="1080"/>
      <c r="AM59" s="1080"/>
      <c r="AN59" s="1080"/>
      <c r="AO59" s="1080"/>
      <c r="AP59" s="1080"/>
      <c r="AQ59" s="1080"/>
      <c r="AR59" s="1080"/>
      <c r="AS59" s="1080"/>
      <c r="AT59" s="1080"/>
      <c r="AU59" s="1080"/>
      <c r="AV59" s="1080"/>
      <c r="AW59" s="1080"/>
      <c r="AX59" s="1080"/>
      <c r="AY59" s="1080"/>
      <c r="AZ59" s="1080"/>
      <c r="BA59" s="1080"/>
      <c r="BB59" s="1080"/>
      <c r="BC59" s="1080"/>
      <c r="BD59" s="1080"/>
      <c r="BE59" s="1080"/>
      <c r="BF59" s="1080"/>
      <c r="BG59" s="1080"/>
      <c r="BH59" s="1080"/>
      <c r="BI59" s="1080"/>
      <c r="BJ59" s="1080"/>
      <c r="BK59" s="1080"/>
      <c r="BL59" s="1080"/>
      <c r="BM59" s="1080"/>
      <c r="BN59" s="1080"/>
      <c r="BO59" s="1080"/>
      <c r="BP59" s="1080"/>
      <c r="BQ59" s="1080"/>
      <c r="BR59" s="1080"/>
      <c r="BS59" s="1080"/>
      <c r="BT59" s="1080"/>
      <c r="BU59" s="1080"/>
      <c r="BV59" s="1080"/>
      <c r="BW59" s="1080"/>
      <c r="BX59" s="1080"/>
      <c r="BY59" s="1080"/>
      <c r="BZ59" s="1080"/>
      <c r="CA59" s="1080"/>
      <c r="CB59" s="1080"/>
      <c r="CC59" s="1080"/>
      <c r="CD59" s="1080"/>
      <c r="CE59" s="1080"/>
      <c r="CF59" s="1080"/>
      <c r="CG59" s="1080"/>
      <c r="CH59" s="1080"/>
      <c r="CI59" s="1080"/>
      <c r="CJ59" s="1080"/>
      <c r="CK59" s="1080"/>
      <c r="CL59" s="1080"/>
      <c r="CM59" s="1080"/>
      <c r="CN59" s="1080"/>
      <c r="CO59" s="1080"/>
      <c r="CP59" s="1080"/>
    </row>
    <row r="60" spans="1:94" s="1081" customFormat="1" ht="12.75">
      <c r="A60" s="1072" t="s">
        <v>1000</v>
      </c>
      <c r="B60" s="313">
        <v>2224351</v>
      </c>
      <c r="C60" s="313">
        <v>2196541</v>
      </c>
      <c r="D60" s="313">
        <v>1210546</v>
      </c>
      <c r="E60" s="401">
        <v>54.42243602740755</v>
      </c>
      <c r="F60" s="313">
        <v>76862</v>
      </c>
      <c r="G60" s="100"/>
      <c r="H60" s="365"/>
      <c r="I60" s="1045"/>
      <c r="J60" s="1045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80"/>
      <c r="AC60" s="1080"/>
      <c r="AD60" s="1080"/>
      <c r="AE60" s="1080"/>
      <c r="AF60" s="1080"/>
      <c r="AG60" s="1080"/>
      <c r="AH60" s="1080"/>
      <c r="AI60" s="1080"/>
      <c r="AJ60" s="1080"/>
      <c r="AK60" s="1080"/>
      <c r="AL60" s="1080"/>
      <c r="AM60" s="1080"/>
      <c r="AN60" s="1080"/>
      <c r="AO60" s="1080"/>
      <c r="AP60" s="1080"/>
      <c r="AQ60" s="1080"/>
      <c r="AR60" s="1080"/>
      <c r="AS60" s="1080"/>
      <c r="AT60" s="1080"/>
      <c r="AU60" s="1080"/>
      <c r="AV60" s="1080"/>
      <c r="AW60" s="1080"/>
      <c r="AX60" s="1080"/>
      <c r="AY60" s="1080"/>
      <c r="AZ60" s="1080"/>
      <c r="BA60" s="1080"/>
      <c r="BB60" s="1080"/>
      <c r="BC60" s="1080"/>
      <c r="BD60" s="1080"/>
      <c r="BE60" s="1080"/>
      <c r="BF60" s="1080"/>
      <c r="BG60" s="1080"/>
      <c r="BH60" s="1080"/>
      <c r="BI60" s="1080"/>
      <c r="BJ60" s="1080"/>
      <c r="BK60" s="1080"/>
      <c r="BL60" s="1080"/>
      <c r="BM60" s="1080"/>
      <c r="BN60" s="1080"/>
      <c r="BO60" s="1080"/>
      <c r="BP60" s="1080"/>
      <c r="BQ60" s="1080"/>
      <c r="BR60" s="1080"/>
      <c r="BS60" s="1080"/>
      <c r="BT60" s="1080"/>
      <c r="BU60" s="1080"/>
      <c r="BV60" s="1080"/>
      <c r="BW60" s="1080"/>
      <c r="BX60" s="1080"/>
      <c r="BY60" s="1080"/>
      <c r="BZ60" s="1080"/>
      <c r="CA60" s="1080"/>
      <c r="CB60" s="1080"/>
      <c r="CC60" s="1080"/>
      <c r="CD60" s="1080"/>
      <c r="CE60" s="1080"/>
      <c r="CF60" s="1080"/>
      <c r="CG60" s="1080"/>
      <c r="CH60" s="1080"/>
      <c r="CI60" s="1080"/>
      <c r="CJ60" s="1080"/>
      <c r="CK60" s="1080"/>
      <c r="CL60" s="1080"/>
      <c r="CM60" s="1080"/>
      <c r="CN60" s="1080"/>
      <c r="CO60" s="1080"/>
      <c r="CP60" s="1080"/>
    </row>
    <row r="61" spans="1:94" s="1081" customFormat="1" ht="12.75">
      <c r="A61" s="1073" t="s">
        <v>960</v>
      </c>
      <c r="B61" s="313">
        <v>2786422</v>
      </c>
      <c r="C61" s="313">
        <v>2786422</v>
      </c>
      <c r="D61" s="313">
        <v>1515515</v>
      </c>
      <c r="E61" s="401">
        <v>54.389284896544744</v>
      </c>
      <c r="F61" s="313">
        <v>106343</v>
      </c>
      <c r="G61" s="100"/>
      <c r="H61" s="365"/>
      <c r="I61" s="1045"/>
      <c r="J61" s="1045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80"/>
      <c r="AC61" s="1080"/>
      <c r="AD61" s="1080"/>
      <c r="AE61" s="1080"/>
      <c r="AF61" s="1080"/>
      <c r="AG61" s="1080"/>
      <c r="AH61" s="1080"/>
      <c r="AI61" s="1080"/>
      <c r="AJ61" s="1080"/>
      <c r="AK61" s="1080"/>
      <c r="AL61" s="1080"/>
      <c r="AM61" s="1080"/>
      <c r="AN61" s="1080"/>
      <c r="AO61" s="1080"/>
      <c r="AP61" s="1080"/>
      <c r="AQ61" s="1080"/>
      <c r="AR61" s="1080"/>
      <c r="AS61" s="1080"/>
      <c r="AT61" s="1080"/>
      <c r="AU61" s="1080"/>
      <c r="AV61" s="1080"/>
      <c r="AW61" s="1080"/>
      <c r="AX61" s="1080"/>
      <c r="AY61" s="1080"/>
      <c r="AZ61" s="1080"/>
      <c r="BA61" s="1080"/>
      <c r="BB61" s="1080"/>
      <c r="BC61" s="1080"/>
      <c r="BD61" s="1080"/>
      <c r="BE61" s="1080"/>
      <c r="BF61" s="1080"/>
      <c r="BG61" s="1080"/>
      <c r="BH61" s="1080"/>
      <c r="BI61" s="1080"/>
      <c r="BJ61" s="1080"/>
      <c r="BK61" s="1080"/>
      <c r="BL61" s="1080"/>
      <c r="BM61" s="1080"/>
      <c r="BN61" s="1080"/>
      <c r="BO61" s="1080"/>
      <c r="BP61" s="1080"/>
      <c r="BQ61" s="1080"/>
      <c r="BR61" s="1080"/>
      <c r="BS61" s="1080"/>
      <c r="BT61" s="1080"/>
      <c r="BU61" s="1080"/>
      <c r="BV61" s="1080"/>
      <c r="BW61" s="1080"/>
      <c r="BX61" s="1080"/>
      <c r="BY61" s="1080"/>
      <c r="BZ61" s="1080"/>
      <c r="CA61" s="1080"/>
      <c r="CB61" s="1080"/>
      <c r="CC61" s="1080"/>
      <c r="CD61" s="1080"/>
      <c r="CE61" s="1080"/>
      <c r="CF61" s="1080"/>
      <c r="CG61" s="1080"/>
      <c r="CH61" s="1080"/>
      <c r="CI61" s="1080"/>
      <c r="CJ61" s="1080"/>
      <c r="CK61" s="1080"/>
      <c r="CL61" s="1080"/>
      <c r="CM61" s="1080"/>
      <c r="CN61" s="1080"/>
      <c r="CO61" s="1080"/>
      <c r="CP61" s="1080"/>
    </row>
    <row r="62" spans="1:94" s="1081" customFormat="1" ht="12.75">
      <c r="A62" s="1072" t="s">
        <v>987</v>
      </c>
      <c r="B62" s="313">
        <v>2786422</v>
      </c>
      <c r="C62" s="313">
        <v>2786422</v>
      </c>
      <c r="D62" s="313">
        <v>1515515</v>
      </c>
      <c r="E62" s="401">
        <v>54.389284896544744</v>
      </c>
      <c r="F62" s="313">
        <v>106343</v>
      </c>
      <c r="G62" s="100"/>
      <c r="H62" s="365"/>
      <c r="I62" s="1045"/>
      <c r="J62" s="1045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80"/>
      <c r="AC62" s="1080"/>
      <c r="AD62" s="1080"/>
      <c r="AE62" s="1080"/>
      <c r="AF62" s="1080"/>
      <c r="AG62" s="1080"/>
      <c r="AH62" s="1080"/>
      <c r="AI62" s="1080"/>
      <c r="AJ62" s="1080"/>
      <c r="AK62" s="1080"/>
      <c r="AL62" s="1080"/>
      <c r="AM62" s="1080"/>
      <c r="AN62" s="1080"/>
      <c r="AO62" s="1080"/>
      <c r="AP62" s="1080"/>
      <c r="AQ62" s="1080"/>
      <c r="AR62" s="1080"/>
      <c r="AS62" s="1080"/>
      <c r="AT62" s="1080"/>
      <c r="AU62" s="1080"/>
      <c r="AV62" s="1080"/>
      <c r="AW62" s="1080"/>
      <c r="AX62" s="1080"/>
      <c r="AY62" s="1080"/>
      <c r="AZ62" s="1080"/>
      <c r="BA62" s="1080"/>
      <c r="BB62" s="1080"/>
      <c r="BC62" s="1080"/>
      <c r="BD62" s="1080"/>
      <c r="BE62" s="1080"/>
      <c r="BF62" s="1080"/>
      <c r="BG62" s="1080"/>
      <c r="BH62" s="1080"/>
      <c r="BI62" s="1080"/>
      <c r="BJ62" s="1080"/>
      <c r="BK62" s="1080"/>
      <c r="BL62" s="1080"/>
      <c r="BM62" s="1080"/>
      <c r="BN62" s="1080"/>
      <c r="BO62" s="1080"/>
      <c r="BP62" s="1080"/>
      <c r="BQ62" s="1080"/>
      <c r="BR62" s="1080"/>
      <c r="BS62" s="1080"/>
      <c r="BT62" s="1080"/>
      <c r="BU62" s="1080"/>
      <c r="BV62" s="1080"/>
      <c r="BW62" s="1080"/>
      <c r="BX62" s="1080"/>
      <c r="BY62" s="1080"/>
      <c r="BZ62" s="1080"/>
      <c r="CA62" s="1080"/>
      <c r="CB62" s="1080"/>
      <c r="CC62" s="1080"/>
      <c r="CD62" s="1080"/>
      <c r="CE62" s="1080"/>
      <c r="CF62" s="1080"/>
      <c r="CG62" s="1080"/>
      <c r="CH62" s="1080"/>
      <c r="CI62" s="1080"/>
      <c r="CJ62" s="1080"/>
      <c r="CK62" s="1080"/>
      <c r="CL62" s="1080"/>
      <c r="CM62" s="1080"/>
      <c r="CN62" s="1080"/>
      <c r="CO62" s="1080"/>
      <c r="CP62" s="1080"/>
    </row>
    <row r="63" spans="1:94" s="1081" customFormat="1" ht="12.75">
      <c r="A63" s="1074" t="s">
        <v>3</v>
      </c>
      <c r="B63" s="313">
        <v>2786422</v>
      </c>
      <c r="C63" s="313">
        <v>2786422</v>
      </c>
      <c r="D63" s="313">
        <v>1515515</v>
      </c>
      <c r="E63" s="401">
        <v>54.389284896544744</v>
      </c>
      <c r="F63" s="313">
        <v>106343</v>
      </c>
      <c r="G63" s="100"/>
      <c r="H63" s="365"/>
      <c r="I63" s="1045"/>
      <c r="J63" s="1045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80"/>
      <c r="AC63" s="1080"/>
      <c r="AD63" s="1080"/>
      <c r="AE63" s="1080"/>
      <c r="AF63" s="1080"/>
      <c r="AG63" s="1080"/>
      <c r="AH63" s="1080"/>
      <c r="AI63" s="1080"/>
      <c r="AJ63" s="1080"/>
      <c r="AK63" s="1080"/>
      <c r="AL63" s="1080"/>
      <c r="AM63" s="1080"/>
      <c r="AN63" s="1080"/>
      <c r="AO63" s="1080"/>
      <c r="AP63" s="1080"/>
      <c r="AQ63" s="1080"/>
      <c r="AR63" s="1080"/>
      <c r="AS63" s="1080"/>
      <c r="AT63" s="1080"/>
      <c r="AU63" s="1080"/>
      <c r="AV63" s="1080"/>
      <c r="AW63" s="1080"/>
      <c r="AX63" s="1080"/>
      <c r="AY63" s="1080"/>
      <c r="AZ63" s="1080"/>
      <c r="BA63" s="1080"/>
      <c r="BB63" s="1080"/>
      <c r="BC63" s="1080"/>
      <c r="BD63" s="1080"/>
      <c r="BE63" s="1080"/>
      <c r="BF63" s="1080"/>
      <c r="BG63" s="1080"/>
      <c r="BH63" s="1080"/>
      <c r="BI63" s="1080"/>
      <c r="BJ63" s="1080"/>
      <c r="BK63" s="1080"/>
      <c r="BL63" s="1080"/>
      <c r="BM63" s="1080"/>
      <c r="BN63" s="1080"/>
      <c r="BO63" s="1080"/>
      <c r="BP63" s="1080"/>
      <c r="BQ63" s="1080"/>
      <c r="BR63" s="1080"/>
      <c r="BS63" s="1080"/>
      <c r="BT63" s="1080"/>
      <c r="BU63" s="1080"/>
      <c r="BV63" s="1080"/>
      <c r="BW63" s="1080"/>
      <c r="BX63" s="1080"/>
      <c r="BY63" s="1080"/>
      <c r="BZ63" s="1080"/>
      <c r="CA63" s="1080"/>
      <c r="CB63" s="1080"/>
      <c r="CC63" s="1080"/>
      <c r="CD63" s="1080"/>
      <c r="CE63" s="1080"/>
      <c r="CF63" s="1080"/>
      <c r="CG63" s="1080"/>
      <c r="CH63" s="1080"/>
      <c r="CI63" s="1080"/>
      <c r="CJ63" s="1080"/>
      <c r="CK63" s="1080"/>
      <c r="CL63" s="1080"/>
      <c r="CM63" s="1080"/>
      <c r="CN63" s="1080"/>
      <c r="CO63" s="1080"/>
      <c r="CP63" s="1080"/>
    </row>
    <row r="64" spans="1:94" s="1081" customFormat="1" ht="24">
      <c r="A64" s="1083" t="s">
        <v>1326</v>
      </c>
      <c r="B64" s="313">
        <v>562071</v>
      </c>
      <c r="C64" s="313">
        <v>562071</v>
      </c>
      <c r="D64" s="313">
        <v>304969</v>
      </c>
      <c r="E64" s="401">
        <v>54.25809194923773</v>
      </c>
      <c r="F64" s="313">
        <v>29481</v>
      </c>
      <c r="G64" s="100"/>
      <c r="H64" s="365"/>
      <c r="I64" s="1045"/>
      <c r="J64" s="1045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80"/>
      <c r="AC64" s="1080"/>
      <c r="AD64" s="1080"/>
      <c r="AE64" s="1080"/>
      <c r="AF64" s="1080"/>
      <c r="AG64" s="1080"/>
      <c r="AH64" s="1080"/>
      <c r="AI64" s="1080"/>
      <c r="AJ64" s="1080"/>
      <c r="AK64" s="1080"/>
      <c r="AL64" s="1080"/>
      <c r="AM64" s="1080"/>
      <c r="AN64" s="1080"/>
      <c r="AO64" s="1080"/>
      <c r="AP64" s="1080"/>
      <c r="AQ64" s="1080"/>
      <c r="AR64" s="1080"/>
      <c r="AS64" s="1080"/>
      <c r="AT64" s="1080"/>
      <c r="AU64" s="1080"/>
      <c r="AV64" s="1080"/>
      <c r="AW64" s="1080"/>
      <c r="AX64" s="1080"/>
      <c r="AY64" s="1080"/>
      <c r="AZ64" s="1080"/>
      <c r="BA64" s="1080"/>
      <c r="BB64" s="1080"/>
      <c r="BC64" s="1080"/>
      <c r="BD64" s="1080"/>
      <c r="BE64" s="1080"/>
      <c r="BF64" s="1080"/>
      <c r="BG64" s="1080"/>
      <c r="BH64" s="1080"/>
      <c r="BI64" s="1080"/>
      <c r="BJ64" s="1080"/>
      <c r="BK64" s="1080"/>
      <c r="BL64" s="1080"/>
      <c r="BM64" s="1080"/>
      <c r="BN64" s="1080"/>
      <c r="BO64" s="1080"/>
      <c r="BP64" s="1080"/>
      <c r="BQ64" s="1080"/>
      <c r="BR64" s="1080"/>
      <c r="BS64" s="1080"/>
      <c r="BT64" s="1080"/>
      <c r="BU64" s="1080"/>
      <c r="BV64" s="1080"/>
      <c r="BW64" s="1080"/>
      <c r="BX64" s="1080"/>
      <c r="BY64" s="1080"/>
      <c r="BZ64" s="1080"/>
      <c r="CA64" s="1080"/>
      <c r="CB64" s="1080"/>
      <c r="CC64" s="1080"/>
      <c r="CD64" s="1080"/>
      <c r="CE64" s="1080"/>
      <c r="CF64" s="1080"/>
      <c r="CG64" s="1080"/>
      <c r="CH64" s="1080"/>
      <c r="CI64" s="1080"/>
      <c r="CJ64" s="1080"/>
      <c r="CK64" s="1080"/>
      <c r="CL64" s="1080"/>
      <c r="CM64" s="1080"/>
      <c r="CN64" s="1080"/>
      <c r="CO64" s="1080"/>
      <c r="CP64" s="1080"/>
    </row>
    <row r="65" spans="1:94" s="1081" customFormat="1" ht="12.75">
      <c r="A65" s="1074" t="s">
        <v>1327</v>
      </c>
      <c r="B65" s="313">
        <v>2224351</v>
      </c>
      <c r="C65" s="313">
        <v>2224351</v>
      </c>
      <c r="D65" s="313">
        <v>1210546</v>
      </c>
      <c r="E65" s="401">
        <v>54.42243602740755</v>
      </c>
      <c r="F65" s="313">
        <v>76862</v>
      </c>
      <c r="G65" s="100"/>
      <c r="H65" s="365"/>
      <c r="I65" s="1045"/>
      <c r="J65" s="1045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80"/>
      <c r="AC65" s="1080"/>
      <c r="AD65" s="1080"/>
      <c r="AE65" s="1080"/>
      <c r="AF65" s="1080"/>
      <c r="AG65" s="1080"/>
      <c r="AH65" s="1080"/>
      <c r="AI65" s="1080"/>
      <c r="AJ65" s="1080"/>
      <c r="AK65" s="1080"/>
      <c r="AL65" s="1080"/>
      <c r="AM65" s="1080"/>
      <c r="AN65" s="1080"/>
      <c r="AO65" s="1080"/>
      <c r="AP65" s="1080"/>
      <c r="AQ65" s="1080"/>
      <c r="AR65" s="1080"/>
      <c r="AS65" s="1080"/>
      <c r="AT65" s="1080"/>
      <c r="AU65" s="1080"/>
      <c r="AV65" s="1080"/>
      <c r="AW65" s="1080"/>
      <c r="AX65" s="1080"/>
      <c r="AY65" s="1080"/>
      <c r="AZ65" s="1080"/>
      <c r="BA65" s="1080"/>
      <c r="BB65" s="1080"/>
      <c r="BC65" s="1080"/>
      <c r="BD65" s="1080"/>
      <c r="BE65" s="1080"/>
      <c r="BF65" s="1080"/>
      <c r="BG65" s="1080"/>
      <c r="BH65" s="1080"/>
      <c r="BI65" s="1080"/>
      <c r="BJ65" s="1080"/>
      <c r="BK65" s="1080"/>
      <c r="BL65" s="1080"/>
      <c r="BM65" s="1080"/>
      <c r="BN65" s="1080"/>
      <c r="BO65" s="1080"/>
      <c r="BP65" s="1080"/>
      <c r="BQ65" s="1080"/>
      <c r="BR65" s="1080"/>
      <c r="BS65" s="1080"/>
      <c r="BT65" s="1080"/>
      <c r="BU65" s="1080"/>
      <c r="BV65" s="1080"/>
      <c r="BW65" s="1080"/>
      <c r="BX65" s="1080"/>
      <c r="BY65" s="1080"/>
      <c r="BZ65" s="1080"/>
      <c r="CA65" s="1080"/>
      <c r="CB65" s="1080"/>
      <c r="CC65" s="1080"/>
      <c r="CD65" s="1080"/>
      <c r="CE65" s="1080"/>
      <c r="CF65" s="1080"/>
      <c r="CG65" s="1080"/>
      <c r="CH65" s="1080"/>
      <c r="CI65" s="1080"/>
      <c r="CJ65" s="1080"/>
      <c r="CK65" s="1080"/>
      <c r="CL65" s="1080"/>
      <c r="CM65" s="1080"/>
      <c r="CN65" s="1080"/>
      <c r="CO65" s="1080"/>
      <c r="CP65" s="1080"/>
    </row>
    <row r="66" spans="1:94" s="1081" customFormat="1" ht="12.75">
      <c r="A66" s="1074"/>
      <c r="B66" s="80"/>
      <c r="C66" s="80"/>
      <c r="D66" s="80"/>
      <c r="E66" s="480"/>
      <c r="F66" s="80"/>
      <c r="G66" s="100"/>
      <c r="H66" s="365"/>
      <c r="I66" s="1045"/>
      <c r="J66" s="1045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80"/>
      <c r="AC66" s="1080"/>
      <c r="AD66" s="1080"/>
      <c r="AE66" s="1080"/>
      <c r="AF66" s="1080"/>
      <c r="AG66" s="1080"/>
      <c r="AH66" s="1080"/>
      <c r="AI66" s="1080"/>
      <c r="AJ66" s="1080"/>
      <c r="AK66" s="1080"/>
      <c r="AL66" s="1080"/>
      <c r="AM66" s="1080"/>
      <c r="AN66" s="1080"/>
      <c r="AO66" s="1080"/>
      <c r="AP66" s="1080"/>
      <c r="AQ66" s="1080"/>
      <c r="AR66" s="1080"/>
      <c r="AS66" s="1080"/>
      <c r="AT66" s="1080"/>
      <c r="AU66" s="1080"/>
      <c r="AV66" s="1080"/>
      <c r="AW66" s="1080"/>
      <c r="AX66" s="1080"/>
      <c r="AY66" s="1080"/>
      <c r="AZ66" s="1080"/>
      <c r="BA66" s="1080"/>
      <c r="BB66" s="1080"/>
      <c r="BC66" s="1080"/>
      <c r="BD66" s="1080"/>
      <c r="BE66" s="1080"/>
      <c r="BF66" s="1080"/>
      <c r="BG66" s="1080"/>
      <c r="BH66" s="1080"/>
      <c r="BI66" s="1080"/>
      <c r="BJ66" s="1080"/>
      <c r="BK66" s="1080"/>
      <c r="BL66" s="1080"/>
      <c r="BM66" s="1080"/>
      <c r="BN66" s="1080"/>
      <c r="BO66" s="1080"/>
      <c r="BP66" s="1080"/>
      <c r="BQ66" s="1080"/>
      <c r="BR66" s="1080"/>
      <c r="BS66" s="1080"/>
      <c r="BT66" s="1080"/>
      <c r="BU66" s="1080"/>
      <c r="BV66" s="1080"/>
      <c r="BW66" s="1080"/>
      <c r="BX66" s="1080"/>
      <c r="BY66" s="1080"/>
      <c r="BZ66" s="1080"/>
      <c r="CA66" s="1080"/>
      <c r="CB66" s="1080"/>
      <c r="CC66" s="1080"/>
      <c r="CD66" s="1080"/>
      <c r="CE66" s="1080"/>
      <c r="CF66" s="1080"/>
      <c r="CG66" s="1080"/>
      <c r="CH66" s="1080"/>
      <c r="CI66" s="1080"/>
      <c r="CJ66" s="1080"/>
      <c r="CK66" s="1080"/>
      <c r="CL66" s="1080"/>
      <c r="CM66" s="1080"/>
      <c r="CN66" s="1080"/>
      <c r="CO66" s="1080"/>
      <c r="CP66" s="1080"/>
    </row>
    <row r="67" spans="1:94" s="1081" customFormat="1" ht="12.75">
      <c r="A67" s="330" t="s">
        <v>1328</v>
      </c>
      <c r="B67" s="80"/>
      <c r="C67" s="80"/>
      <c r="D67" s="80"/>
      <c r="E67" s="480"/>
      <c r="F67" s="80"/>
      <c r="G67" s="100"/>
      <c r="H67" s="365"/>
      <c r="I67" s="1045"/>
      <c r="J67" s="1045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80"/>
      <c r="AC67" s="1080"/>
      <c r="AD67" s="1080"/>
      <c r="AE67" s="1080"/>
      <c r="AF67" s="1080"/>
      <c r="AG67" s="1080"/>
      <c r="AH67" s="1080"/>
      <c r="AI67" s="1080"/>
      <c r="AJ67" s="1080"/>
      <c r="AK67" s="1080"/>
      <c r="AL67" s="1080"/>
      <c r="AM67" s="1080"/>
      <c r="AN67" s="1080"/>
      <c r="AO67" s="1080"/>
      <c r="AP67" s="1080"/>
      <c r="AQ67" s="1080"/>
      <c r="AR67" s="1080"/>
      <c r="AS67" s="1080"/>
      <c r="AT67" s="1080"/>
      <c r="AU67" s="1080"/>
      <c r="AV67" s="1080"/>
      <c r="AW67" s="1080"/>
      <c r="AX67" s="1080"/>
      <c r="AY67" s="1080"/>
      <c r="AZ67" s="1080"/>
      <c r="BA67" s="1080"/>
      <c r="BB67" s="1080"/>
      <c r="BC67" s="1080"/>
      <c r="BD67" s="1080"/>
      <c r="BE67" s="1080"/>
      <c r="BF67" s="1080"/>
      <c r="BG67" s="1080"/>
      <c r="BH67" s="1080"/>
      <c r="BI67" s="1080"/>
      <c r="BJ67" s="1080"/>
      <c r="BK67" s="1080"/>
      <c r="BL67" s="1080"/>
      <c r="BM67" s="1080"/>
      <c r="BN67" s="1080"/>
      <c r="BO67" s="1080"/>
      <c r="BP67" s="1080"/>
      <c r="BQ67" s="1080"/>
      <c r="BR67" s="1080"/>
      <c r="BS67" s="1080"/>
      <c r="BT67" s="1080"/>
      <c r="BU67" s="1080"/>
      <c r="BV67" s="1080"/>
      <c r="BW67" s="1080"/>
      <c r="BX67" s="1080"/>
      <c r="BY67" s="1080"/>
      <c r="BZ67" s="1080"/>
      <c r="CA67" s="1080"/>
      <c r="CB67" s="1080"/>
      <c r="CC67" s="1080"/>
      <c r="CD67" s="1080"/>
      <c r="CE67" s="1080"/>
      <c r="CF67" s="1080"/>
      <c r="CG67" s="1080"/>
      <c r="CH67" s="1080"/>
      <c r="CI67" s="1080"/>
      <c r="CJ67" s="1080"/>
      <c r="CK67" s="1080"/>
      <c r="CL67" s="1080"/>
      <c r="CM67" s="1080"/>
      <c r="CN67" s="1080"/>
      <c r="CO67" s="1080"/>
      <c r="CP67" s="1080"/>
    </row>
    <row r="68" spans="1:94" s="1084" customFormat="1" ht="12.75">
      <c r="A68" s="1044" t="s">
        <v>1311</v>
      </c>
      <c r="B68" s="294">
        <v>31932952</v>
      </c>
      <c r="C68" s="294">
        <v>27639067</v>
      </c>
      <c r="D68" s="294">
        <v>20209562</v>
      </c>
      <c r="E68" s="480">
        <v>63.287484351587665</v>
      </c>
      <c r="F68" s="294">
        <v>1284621</v>
      </c>
      <c r="G68" s="100"/>
      <c r="H68" s="1045"/>
      <c r="I68" s="1045"/>
      <c r="J68" s="1045"/>
      <c r="K68" s="100"/>
      <c r="L68" s="399"/>
      <c r="M68" s="399"/>
      <c r="N68" s="399">
        <f>F68+F70+F73</f>
        <v>1390964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80"/>
      <c r="AC68" s="1080"/>
      <c r="AD68" s="1080"/>
      <c r="AE68" s="1080"/>
      <c r="AF68" s="1080"/>
      <c r="AG68" s="1080"/>
      <c r="AH68" s="1080"/>
      <c r="AI68" s="1080"/>
      <c r="AJ68" s="1080"/>
      <c r="AK68" s="1080"/>
      <c r="AL68" s="1080"/>
      <c r="AM68" s="1080"/>
      <c r="AN68" s="1080"/>
      <c r="AO68" s="1080"/>
      <c r="AP68" s="1080"/>
      <c r="AQ68" s="1080"/>
      <c r="AR68" s="1080"/>
      <c r="AS68" s="1080"/>
      <c r="AT68" s="1080"/>
      <c r="AU68" s="1080"/>
      <c r="AV68" s="1080"/>
      <c r="AW68" s="1080"/>
      <c r="AX68" s="1080"/>
      <c r="AY68" s="1080"/>
      <c r="AZ68" s="1080"/>
      <c r="BA68" s="1080"/>
      <c r="BB68" s="1080"/>
      <c r="BC68" s="1080"/>
      <c r="BD68" s="1080"/>
      <c r="BE68" s="1080"/>
      <c r="BF68" s="1080"/>
      <c r="BG68" s="1080"/>
      <c r="BH68" s="1080"/>
      <c r="BI68" s="1080"/>
      <c r="BJ68" s="1080"/>
      <c r="BK68" s="1080"/>
      <c r="BL68" s="1080"/>
      <c r="BM68" s="1080"/>
      <c r="BN68" s="1080"/>
      <c r="BO68" s="1080"/>
      <c r="BP68" s="1080"/>
      <c r="BQ68" s="1080"/>
      <c r="BR68" s="1080"/>
      <c r="BS68" s="1080"/>
      <c r="BT68" s="1080"/>
      <c r="BU68" s="1080"/>
      <c r="BV68" s="1080"/>
      <c r="BW68" s="1080"/>
      <c r="BX68" s="1080"/>
      <c r="BY68" s="1080"/>
      <c r="BZ68" s="1080"/>
      <c r="CA68" s="1080"/>
      <c r="CB68" s="1080"/>
      <c r="CC68" s="1080"/>
      <c r="CD68" s="1080"/>
      <c r="CE68" s="1080"/>
      <c r="CF68" s="1080"/>
      <c r="CG68" s="1080"/>
      <c r="CH68" s="1080"/>
      <c r="CI68" s="1080"/>
      <c r="CJ68" s="1080"/>
      <c r="CK68" s="1080"/>
      <c r="CL68" s="1080"/>
      <c r="CM68" s="1080"/>
      <c r="CN68" s="1080"/>
      <c r="CO68" s="1080"/>
      <c r="CP68" s="1080"/>
    </row>
    <row r="69" spans="1:94" s="1084" customFormat="1" ht="12.75">
      <c r="A69" s="1047" t="s">
        <v>1312</v>
      </c>
      <c r="B69" s="41">
        <v>5437640</v>
      </c>
      <c r="C69" s="41">
        <v>4374112</v>
      </c>
      <c r="D69" s="41">
        <v>4374112</v>
      </c>
      <c r="E69" s="480">
        <v>80.44136794638851</v>
      </c>
      <c r="F69" s="41">
        <v>23470</v>
      </c>
      <c r="G69" s="100"/>
      <c r="H69" s="365"/>
      <c r="I69" s="1045"/>
      <c r="J69" s="1045"/>
      <c r="K69" s="100"/>
      <c r="L69" s="399"/>
      <c r="M69" s="399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80"/>
      <c r="AC69" s="1080"/>
      <c r="AD69" s="1080"/>
      <c r="AE69" s="1080"/>
      <c r="AF69" s="1080"/>
      <c r="AG69" s="1080"/>
      <c r="AH69" s="1080"/>
      <c r="AI69" s="1080"/>
      <c r="AJ69" s="1080"/>
      <c r="AK69" s="1080"/>
      <c r="AL69" s="1080"/>
      <c r="AM69" s="1080"/>
      <c r="AN69" s="1080"/>
      <c r="AO69" s="1080"/>
      <c r="AP69" s="1080"/>
      <c r="AQ69" s="1080"/>
      <c r="AR69" s="1080"/>
      <c r="AS69" s="1080"/>
      <c r="AT69" s="1080"/>
      <c r="AU69" s="1080"/>
      <c r="AV69" s="1080"/>
      <c r="AW69" s="1080"/>
      <c r="AX69" s="1080"/>
      <c r="AY69" s="1080"/>
      <c r="AZ69" s="1080"/>
      <c r="BA69" s="1080"/>
      <c r="BB69" s="1080"/>
      <c r="BC69" s="1080"/>
      <c r="BD69" s="1080"/>
      <c r="BE69" s="1080"/>
      <c r="BF69" s="1080"/>
      <c r="BG69" s="1080"/>
      <c r="BH69" s="1080"/>
      <c r="BI69" s="1080"/>
      <c r="BJ69" s="1080"/>
      <c r="BK69" s="1080"/>
      <c r="BL69" s="1080"/>
      <c r="BM69" s="1080"/>
      <c r="BN69" s="1080"/>
      <c r="BO69" s="1080"/>
      <c r="BP69" s="1080"/>
      <c r="BQ69" s="1080"/>
      <c r="BR69" s="1080"/>
      <c r="BS69" s="1080"/>
      <c r="BT69" s="1080"/>
      <c r="BU69" s="1080"/>
      <c r="BV69" s="1080"/>
      <c r="BW69" s="1080"/>
      <c r="BX69" s="1080"/>
      <c r="BY69" s="1080"/>
      <c r="BZ69" s="1080"/>
      <c r="CA69" s="1080"/>
      <c r="CB69" s="1080"/>
      <c r="CC69" s="1080"/>
      <c r="CD69" s="1080"/>
      <c r="CE69" s="1080"/>
      <c r="CF69" s="1080"/>
      <c r="CG69" s="1080"/>
      <c r="CH69" s="1080"/>
      <c r="CI69" s="1080"/>
      <c r="CJ69" s="1080"/>
      <c r="CK69" s="1080"/>
      <c r="CL69" s="1080"/>
      <c r="CM69" s="1080"/>
      <c r="CN69" s="1080"/>
      <c r="CO69" s="1080"/>
      <c r="CP69" s="1080"/>
    </row>
    <row r="70" spans="1:94" s="1084" customFormat="1" ht="12.75" hidden="1">
      <c r="A70" s="1049" t="s">
        <v>1313</v>
      </c>
      <c r="B70" s="1085">
        <v>562071</v>
      </c>
      <c r="C70" s="1085">
        <v>556330</v>
      </c>
      <c r="D70" s="1085">
        <v>304969</v>
      </c>
      <c r="E70" s="1051">
        <v>54.25809194923773</v>
      </c>
      <c r="F70" s="1085">
        <v>29481</v>
      </c>
      <c r="G70" s="100"/>
      <c r="H70" s="365"/>
      <c r="I70" s="1045"/>
      <c r="J70" s="1045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80"/>
      <c r="AC70" s="1080"/>
      <c r="AD70" s="1080"/>
      <c r="AE70" s="1080"/>
      <c r="AF70" s="1080"/>
      <c r="AG70" s="1080"/>
      <c r="AH70" s="1080"/>
      <c r="AI70" s="1080"/>
      <c r="AJ70" s="1080"/>
      <c r="AK70" s="1080"/>
      <c r="AL70" s="1080"/>
      <c r="AM70" s="1080"/>
      <c r="AN70" s="1080"/>
      <c r="AO70" s="1080"/>
      <c r="AP70" s="1080"/>
      <c r="AQ70" s="1080"/>
      <c r="AR70" s="1080"/>
      <c r="AS70" s="1080"/>
      <c r="AT70" s="1080"/>
      <c r="AU70" s="1080"/>
      <c r="AV70" s="1080"/>
      <c r="AW70" s="1080"/>
      <c r="AX70" s="1080"/>
      <c r="AY70" s="1080"/>
      <c r="AZ70" s="1080"/>
      <c r="BA70" s="1080"/>
      <c r="BB70" s="1080"/>
      <c r="BC70" s="1080"/>
      <c r="BD70" s="1080"/>
      <c r="BE70" s="1080"/>
      <c r="BF70" s="1080"/>
      <c r="BG70" s="1080"/>
      <c r="BH70" s="1080"/>
      <c r="BI70" s="1080"/>
      <c r="BJ70" s="1080"/>
      <c r="BK70" s="1080"/>
      <c r="BL70" s="1080"/>
      <c r="BM70" s="1080"/>
      <c r="BN70" s="1080"/>
      <c r="BO70" s="1080"/>
      <c r="BP70" s="1080"/>
      <c r="BQ70" s="1080"/>
      <c r="BR70" s="1080"/>
      <c r="BS70" s="1080"/>
      <c r="BT70" s="1080"/>
      <c r="BU70" s="1080"/>
      <c r="BV70" s="1080"/>
      <c r="BW70" s="1080"/>
      <c r="BX70" s="1080"/>
      <c r="BY70" s="1080"/>
      <c r="BZ70" s="1080"/>
      <c r="CA70" s="1080"/>
      <c r="CB70" s="1080"/>
      <c r="CC70" s="1080"/>
      <c r="CD70" s="1080"/>
      <c r="CE70" s="1080"/>
      <c r="CF70" s="1080"/>
      <c r="CG70" s="1080"/>
      <c r="CH70" s="1080"/>
      <c r="CI70" s="1080"/>
      <c r="CJ70" s="1080"/>
      <c r="CK70" s="1080"/>
      <c r="CL70" s="1080"/>
      <c r="CM70" s="1080"/>
      <c r="CN70" s="1080"/>
      <c r="CO70" s="1080"/>
      <c r="CP70" s="1080"/>
    </row>
    <row r="71" spans="1:94" s="1084" customFormat="1" ht="12.75">
      <c r="A71" s="1047" t="s">
        <v>691</v>
      </c>
      <c r="B71" s="294">
        <v>369151</v>
      </c>
      <c r="C71" s="294">
        <v>333164</v>
      </c>
      <c r="D71" s="294">
        <v>272718</v>
      </c>
      <c r="E71" s="480">
        <v>73.8770855286861</v>
      </c>
      <c r="F71" s="294">
        <v>1633</v>
      </c>
      <c r="G71" s="100"/>
      <c r="H71" s="365"/>
      <c r="I71" s="1045"/>
      <c r="J71" s="1045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80"/>
      <c r="AC71" s="1080"/>
      <c r="AD71" s="1080"/>
      <c r="AE71" s="1080"/>
      <c r="AF71" s="1080"/>
      <c r="AG71" s="1080"/>
      <c r="AH71" s="1080"/>
      <c r="AI71" s="1080"/>
      <c r="AJ71" s="1080"/>
      <c r="AK71" s="1080"/>
      <c r="AL71" s="1080"/>
      <c r="AM71" s="1080"/>
      <c r="AN71" s="1080"/>
      <c r="AO71" s="1080"/>
      <c r="AP71" s="1080"/>
      <c r="AQ71" s="1080"/>
      <c r="AR71" s="1080"/>
      <c r="AS71" s="1080"/>
      <c r="AT71" s="1080"/>
      <c r="AU71" s="1080"/>
      <c r="AV71" s="1080"/>
      <c r="AW71" s="1080"/>
      <c r="AX71" s="1080"/>
      <c r="AY71" s="1080"/>
      <c r="AZ71" s="1080"/>
      <c r="BA71" s="1080"/>
      <c r="BB71" s="1080"/>
      <c r="BC71" s="1080"/>
      <c r="BD71" s="1080"/>
      <c r="BE71" s="1080"/>
      <c r="BF71" s="1080"/>
      <c r="BG71" s="1080"/>
      <c r="BH71" s="1080"/>
      <c r="BI71" s="1080"/>
      <c r="BJ71" s="1080"/>
      <c r="BK71" s="1080"/>
      <c r="BL71" s="1080"/>
      <c r="BM71" s="1080"/>
      <c r="BN71" s="1080"/>
      <c r="BO71" s="1080"/>
      <c r="BP71" s="1080"/>
      <c r="BQ71" s="1080"/>
      <c r="BR71" s="1080"/>
      <c r="BS71" s="1080"/>
      <c r="BT71" s="1080"/>
      <c r="BU71" s="1080"/>
      <c r="BV71" s="1080"/>
      <c r="BW71" s="1080"/>
      <c r="BX71" s="1080"/>
      <c r="BY71" s="1080"/>
      <c r="BZ71" s="1080"/>
      <c r="CA71" s="1080"/>
      <c r="CB71" s="1080"/>
      <c r="CC71" s="1080"/>
      <c r="CD71" s="1080"/>
      <c r="CE71" s="1080"/>
      <c r="CF71" s="1080"/>
      <c r="CG71" s="1080"/>
      <c r="CH71" s="1080"/>
      <c r="CI71" s="1080"/>
      <c r="CJ71" s="1080"/>
      <c r="CK71" s="1080"/>
      <c r="CL71" s="1080"/>
      <c r="CM71" s="1080"/>
      <c r="CN71" s="1080"/>
      <c r="CO71" s="1080"/>
      <c r="CP71" s="1080"/>
    </row>
    <row r="72" spans="1:94" s="1084" customFormat="1" ht="12.75">
      <c r="A72" s="1047" t="s">
        <v>692</v>
      </c>
      <c r="B72" s="41">
        <v>26126161</v>
      </c>
      <c r="C72" s="41">
        <v>22931791</v>
      </c>
      <c r="D72" s="41">
        <v>15562732</v>
      </c>
      <c r="E72" s="480">
        <v>59.567618832326716</v>
      </c>
      <c r="F72" s="41">
        <v>1259518</v>
      </c>
      <c r="G72" s="100"/>
      <c r="H72" s="365"/>
      <c r="I72" s="1045"/>
      <c r="J72" s="1045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80"/>
      <c r="AC72" s="1080"/>
      <c r="AD72" s="1080"/>
      <c r="AE72" s="1080"/>
      <c r="AF72" s="1080"/>
      <c r="AG72" s="1080"/>
      <c r="AH72" s="1080"/>
      <c r="AI72" s="1080"/>
      <c r="AJ72" s="1080"/>
      <c r="AK72" s="1080"/>
      <c r="AL72" s="1080"/>
      <c r="AM72" s="1080"/>
      <c r="AN72" s="1080"/>
      <c r="AO72" s="1080"/>
      <c r="AP72" s="1080"/>
      <c r="AQ72" s="1080"/>
      <c r="AR72" s="1080"/>
      <c r="AS72" s="1080"/>
      <c r="AT72" s="1080"/>
      <c r="AU72" s="1080"/>
      <c r="AV72" s="1080"/>
      <c r="AW72" s="1080"/>
      <c r="AX72" s="1080"/>
      <c r="AY72" s="1080"/>
      <c r="AZ72" s="1080"/>
      <c r="BA72" s="1080"/>
      <c r="BB72" s="1080"/>
      <c r="BC72" s="1080"/>
      <c r="BD72" s="1080"/>
      <c r="BE72" s="1080"/>
      <c r="BF72" s="1080"/>
      <c r="BG72" s="1080"/>
      <c r="BH72" s="1080"/>
      <c r="BI72" s="1080"/>
      <c r="BJ72" s="1080"/>
      <c r="BK72" s="1080"/>
      <c r="BL72" s="1080"/>
      <c r="BM72" s="1080"/>
      <c r="BN72" s="1080"/>
      <c r="BO72" s="1080"/>
      <c r="BP72" s="1080"/>
      <c r="BQ72" s="1080"/>
      <c r="BR72" s="1080"/>
      <c r="BS72" s="1080"/>
      <c r="BT72" s="1080"/>
      <c r="BU72" s="1080"/>
      <c r="BV72" s="1080"/>
      <c r="BW72" s="1080"/>
      <c r="BX72" s="1080"/>
      <c r="BY72" s="1080"/>
      <c r="BZ72" s="1080"/>
      <c r="CA72" s="1080"/>
      <c r="CB72" s="1080"/>
      <c r="CC72" s="1080"/>
      <c r="CD72" s="1080"/>
      <c r="CE72" s="1080"/>
      <c r="CF72" s="1080"/>
      <c r="CG72" s="1080"/>
      <c r="CH72" s="1080"/>
      <c r="CI72" s="1080"/>
      <c r="CJ72" s="1080"/>
      <c r="CK72" s="1080"/>
      <c r="CL72" s="1080"/>
      <c r="CM72" s="1080"/>
      <c r="CN72" s="1080"/>
      <c r="CO72" s="1080"/>
      <c r="CP72" s="1080"/>
    </row>
    <row r="73" spans="1:94" s="1084" customFormat="1" ht="12.75" hidden="1">
      <c r="A73" s="1049" t="s">
        <v>1329</v>
      </c>
      <c r="B73" s="1085">
        <v>2224351</v>
      </c>
      <c r="C73" s="1085">
        <v>2196541</v>
      </c>
      <c r="D73" s="1085">
        <v>1210546</v>
      </c>
      <c r="E73" s="1051">
        <v>0</v>
      </c>
      <c r="F73" s="1085">
        <v>76862</v>
      </c>
      <c r="G73" s="100"/>
      <c r="H73" s="365"/>
      <c r="I73" s="1045"/>
      <c r="J73" s="1045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80"/>
      <c r="AC73" s="1080"/>
      <c r="AD73" s="1080"/>
      <c r="AE73" s="1080"/>
      <c r="AF73" s="1080"/>
      <c r="AG73" s="1080"/>
      <c r="AH73" s="1080"/>
      <c r="AI73" s="1080"/>
      <c r="AJ73" s="1080"/>
      <c r="AK73" s="1080"/>
      <c r="AL73" s="1080"/>
      <c r="AM73" s="1080"/>
      <c r="AN73" s="1080"/>
      <c r="AO73" s="1080"/>
      <c r="AP73" s="1080"/>
      <c r="AQ73" s="1080"/>
      <c r="AR73" s="1080"/>
      <c r="AS73" s="1080"/>
      <c r="AT73" s="1080"/>
      <c r="AU73" s="1080"/>
      <c r="AV73" s="1080"/>
      <c r="AW73" s="1080"/>
      <c r="AX73" s="1080"/>
      <c r="AY73" s="1080"/>
      <c r="AZ73" s="1080"/>
      <c r="BA73" s="1080"/>
      <c r="BB73" s="1080"/>
      <c r="BC73" s="1080"/>
      <c r="BD73" s="1080"/>
      <c r="BE73" s="1080"/>
      <c r="BF73" s="1080"/>
      <c r="BG73" s="1080"/>
      <c r="BH73" s="1080"/>
      <c r="BI73" s="1080"/>
      <c r="BJ73" s="1080"/>
      <c r="BK73" s="1080"/>
      <c r="BL73" s="1080"/>
      <c r="BM73" s="1080"/>
      <c r="BN73" s="1080"/>
      <c r="BO73" s="1080"/>
      <c r="BP73" s="1080"/>
      <c r="BQ73" s="1080"/>
      <c r="BR73" s="1080"/>
      <c r="BS73" s="1080"/>
      <c r="BT73" s="1080"/>
      <c r="BU73" s="1080"/>
      <c r="BV73" s="1080"/>
      <c r="BW73" s="1080"/>
      <c r="BX73" s="1080"/>
      <c r="BY73" s="1080"/>
      <c r="BZ73" s="1080"/>
      <c r="CA73" s="1080"/>
      <c r="CB73" s="1080"/>
      <c r="CC73" s="1080"/>
      <c r="CD73" s="1080"/>
      <c r="CE73" s="1080"/>
      <c r="CF73" s="1080"/>
      <c r="CG73" s="1080"/>
      <c r="CH73" s="1080"/>
      <c r="CI73" s="1080"/>
      <c r="CJ73" s="1080"/>
      <c r="CK73" s="1080"/>
      <c r="CL73" s="1080"/>
      <c r="CM73" s="1080"/>
      <c r="CN73" s="1080"/>
      <c r="CO73" s="1080"/>
      <c r="CP73" s="1080"/>
    </row>
    <row r="74" spans="1:94" s="1084" customFormat="1" ht="12.75">
      <c r="A74" s="1057" t="s">
        <v>960</v>
      </c>
      <c r="B74" s="41">
        <v>32520756</v>
      </c>
      <c r="C74" s="294">
        <v>28193320</v>
      </c>
      <c r="D74" s="294">
        <v>18863697</v>
      </c>
      <c r="E74" s="480">
        <v>58.005099881441865</v>
      </c>
      <c r="F74" s="294">
        <v>1632703</v>
      </c>
      <c r="G74" s="100"/>
      <c r="H74" s="365"/>
      <c r="I74" s="1045"/>
      <c r="J74" s="1045"/>
      <c r="K74" s="100"/>
      <c r="L74" s="399"/>
      <c r="M74" s="399"/>
      <c r="N74" s="399">
        <f>F74+F79+F80</f>
        <v>1739046</v>
      </c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80"/>
      <c r="AC74" s="1080"/>
      <c r="AD74" s="1080"/>
      <c r="AE74" s="1080"/>
      <c r="AF74" s="1080"/>
      <c r="AG74" s="1080"/>
      <c r="AH74" s="1080"/>
      <c r="AI74" s="1080"/>
      <c r="AJ74" s="1080"/>
      <c r="AK74" s="1080"/>
      <c r="AL74" s="1080"/>
      <c r="AM74" s="1080"/>
      <c r="AN74" s="1080"/>
      <c r="AO74" s="1080"/>
      <c r="AP74" s="1080"/>
      <c r="AQ74" s="1080"/>
      <c r="AR74" s="1080"/>
      <c r="AS74" s="1080"/>
      <c r="AT74" s="1080"/>
      <c r="AU74" s="1080"/>
      <c r="AV74" s="1080"/>
      <c r="AW74" s="1080"/>
      <c r="AX74" s="1080"/>
      <c r="AY74" s="1080"/>
      <c r="AZ74" s="1080"/>
      <c r="BA74" s="1080"/>
      <c r="BB74" s="1080"/>
      <c r="BC74" s="1080"/>
      <c r="BD74" s="1080"/>
      <c r="BE74" s="1080"/>
      <c r="BF74" s="1080"/>
      <c r="BG74" s="1080"/>
      <c r="BH74" s="1080"/>
      <c r="BI74" s="1080"/>
      <c r="BJ74" s="1080"/>
      <c r="BK74" s="1080"/>
      <c r="BL74" s="1080"/>
      <c r="BM74" s="1080"/>
      <c r="BN74" s="1080"/>
      <c r="BO74" s="1080"/>
      <c r="BP74" s="1080"/>
      <c r="BQ74" s="1080"/>
      <c r="BR74" s="1080"/>
      <c r="BS74" s="1080"/>
      <c r="BT74" s="1080"/>
      <c r="BU74" s="1080"/>
      <c r="BV74" s="1080"/>
      <c r="BW74" s="1080"/>
      <c r="BX74" s="1080"/>
      <c r="BY74" s="1080"/>
      <c r="BZ74" s="1080"/>
      <c r="CA74" s="1080"/>
      <c r="CB74" s="1080"/>
      <c r="CC74" s="1080"/>
      <c r="CD74" s="1080"/>
      <c r="CE74" s="1080"/>
      <c r="CF74" s="1080"/>
      <c r="CG74" s="1080"/>
      <c r="CH74" s="1080"/>
      <c r="CI74" s="1080"/>
      <c r="CJ74" s="1080"/>
      <c r="CK74" s="1080"/>
      <c r="CL74" s="1080"/>
      <c r="CM74" s="1080"/>
      <c r="CN74" s="1080"/>
      <c r="CO74" s="1080"/>
      <c r="CP74" s="1080"/>
    </row>
    <row r="75" spans="1:94" s="1086" customFormat="1" ht="12.75">
      <c r="A75" s="1052" t="s">
        <v>987</v>
      </c>
      <c r="B75" s="41">
        <v>17981242</v>
      </c>
      <c r="C75" s="294">
        <v>17368667</v>
      </c>
      <c r="D75" s="294">
        <v>10825668</v>
      </c>
      <c r="E75" s="480">
        <v>60.20534065444423</v>
      </c>
      <c r="F75" s="294">
        <v>983706</v>
      </c>
      <c r="G75" s="100"/>
      <c r="H75" s="365"/>
      <c r="I75" s="1045"/>
      <c r="J75" s="1045"/>
      <c r="K75" s="100"/>
      <c r="L75" s="399"/>
      <c r="M75" s="399"/>
      <c r="N75" s="399">
        <f>F75+F79+F80</f>
        <v>1090049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80"/>
      <c r="AC75" s="1080"/>
      <c r="AD75" s="1080"/>
      <c r="AE75" s="1080"/>
      <c r="AF75" s="1080"/>
      <c r="AG75" s="1080"/>
      <c r="AH75" s="1080"/>
      <c r="AI75" s="1080"/>
      <c r="AJ75" s="1080"/>
      <c r="AK75" s="1080"/>
      <c r="AL75" s="1080"/>
      <c r="AM75" s="1080"/>
      <c r="AN75" s="1080"/>
      <c r="AO75" s="1080"/>
      <c r="AP75" s="1080"/>
      <c r="AQ75" s="1080"/>
      <c r="AR75" s="1080"/>
      <c r="AS75" s="1080"/>
      <c r="AT75" s="1080"/>
      <c r="AU75" s="1080"/>
      <c r="AV75" s="1080"/>
      <c r="AW75" s="1080"/>
      <c r="AX75" s="1080"/>
      <c r="AY75" s="1080"/>
      <c r="AZ75" s="1080"/>
      <c r="BA75" s="1080"/>
      <c r="BB75" s="1080"/>
      <c r="BC75" s="1080"/>
      <c r="BD75" s="1080"/>
      <c r="BE75" s="1080"/>
      <c r="BF75" s="1080"/>
      <c r="BG75" s="1080"/>
      <c r="BH75" s="1080"/>
      <c r="BI75" s="1080"/>
      <c r="BJ75" s="1080"/>
      <c r="BK75" s="1080"/>
      <c r="BL75" s="1080"/>
      <c r="BM75" s="1080"/>
      <c r="BN75" s="1080"/>
      <c r="BO75" s="1080"/>
      <c r="BP75" s="1080"/>
      <c r="BQ75" s="1080"/>
      <c r="BR75" s="1080"/>
      <c r="BS75" s="1080"/>
      <c r="BT75" s="1080"/>
      <c r="BU75" s="1080"/>
      <c r="BV75" s="1080"/>
      <c r="BW75" s="1080"/>
      <c r="BX75" s="1080"/>
      <c r="BY75" s="1080"/>
      <c r="BZ75" s="1080"/>
      <c r="CA75" s="1080"/>
      <c r="CB75" s="1080"/>
      <c r="CC75" s="1080"/>
      <c r="CD75" s="1080"/>
      <c r="CE75" s="1080"/>
      <c r="CF75" s="1080"/>
      <c r="CG75" s="1080"/>
      <c r="CH75" s="1080"/>
      <c r="CI75" s="1080"/>
      <c r="CJ75" s="1080"/>
      <c r="CK75" s="1080"/>
      <c r="CL75" s="1080"/>
      <c r="CM75" s="1080"/>
      <c r="CN75" s="1080"/>
      <c r="CO75" s="1080"/>
      <c r="CP75" s="1080"/>
    </row>
    <row r="76" spans="1:94" s="1086" customFormat="1" ht="12.75">
      <c r="A76" s="1053" t="s">
        <v>1496</v>
      </c>
      <c r="B76" s="294">
        <v>8111636</v>
      </c>
      <c r="C76" s="294">
        <v>7499061</v>
      </c>
      <c r="D76" s="294">
        <v>4030349</v>
      </c>
      <c r="E76" s="480">
        <v>49.68601894858201</v>
      </c>
      <c r="F76" s="294">
        <v>312221</v>
      </c>
      <c r="G76" s="100"/>
      <c r="H76" s="365"/>
      <c r="I76" s="1045"/>
      <c r="J76" s="1045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80"/>
      <c r="AC76" s="1080"/>
      <c r="AD76" s="1080"/>
      <c r="AE76" s="1080"/>
      <c r="AF76" s="1080"/>
      <c r="AG76" s="1080"/>
      <c r="AH76" s="1080"/>
      <c r="AI76" s="1080"/>
      <c r="AJ76" s="1080"/>
      <c r="AK76" s="1080"/>
      <c r="AL76" s="1080"/>
      <c r="AM76" s="1080"/>
      <c r="AN76" s="1080"/>
      <c r="AO76" s="1080"/>
      <c r="AP76" s="1080"/>
      <c r="AQ76" s="1080"/>
      <c r="AR76" s="1080"/>
      <c r="AS76" s="1080"/>
      <c r="AT76" s="1080"/>
      <c r="AU76" s="1080"/>
      <c r="AV76" s="1080"/>
      <c r="AW76" s="1080"/>
      <c r="AX76" s="1080"/>
      <c r="AY76" s="1080"/>
      <c r="AZ76" s="1080"/>
      <c r="BA76" s="1080"/>
      <c r="BB76" s="1080"/>
      <c r="BC76" s="1080"/>
      <c r="BD76" s="1080"/>
      <c r="BE76" s="1080"/>
      <c r="BF76" s="1080"/>
      <c r="BG76" s="1080"/>
      <c r="BH76" s="1080"/>
      <c r="BI76" s="1080"/>
      <c r="BJ76" s="1080"/>
      <c r="BK76" s="1080"/>
      <c r="BL76" s="1080"/>
      <c r="BM76" s="1080"/>
      <c r="BN76" s="1080"/>
      <c r="BO76" s="1080"/>
      <c r="BP76" s="1080"/>
      <c r="BQ76" s="1080"/>
      <c r="BR76" s="1080"/>
      <c r="BS76" s="1080"/>
      <c r="BT76" s="1080"/>
      <c r="BU76" s="1080"/>
      <c r="BV76" s="1080"/>
      <c r="BW76" s="1080"/>
      <c r="BX76" s="1080"/>
      <c r="BY76" s="1080"/>
      <c r="BZ76" s="1080"/>
      <c r="CA76" s="1080"/>
      <c r="CB76" s="1080"/>
      <c r="CC76" s="1080"/>
      <c r="CD76" s="1080"/>
      <c r="CE76" s="1080"/>
      <c r="CF76" s="1080"/>
      <c r="CG76" s="1080"/>
      <c r="CH76" s="1080"/>
      <c r="CI76" s="1080"/>
      <c r="CJ76" s="1080"/>
      <c r="CK76" s="1080"/>
      <c r="CL76" s="1080"/>
      <c r="CM76" s="1080"/>
      <c r="CN76" s="1080"/>
      <c r="CO76" s="1080"/>
      <c r="CP76" s="1080"/>
    </row>
    <row r="77" spans="1:94" s="1081" customFormat="1" ht="12.75">
      <c r="A77" s="1053" t="s">
        <v>3</v>
      </c>
      <c r="B77" s="294">
        <v>9869606</v>
      </c>
      <c r="C77" s="41">
        <v>9869606</v>
      </c>
      <c r="D77" s="41">
        <v>6795319</v>
      </c>
      <c r="E77" s="480">
        <v>68.85096527662806</v>
      </c>
      <c r="F77" s="41">
        <v>671485</v>
      </c>
      <c r="G77" s="100"/>
      <c r="H77" s="365"/>
      <c r="I77" s="1045"/>
      <c r="J77" s="1045"/>
      <c r="K77" s="100"/>
      <c r="L77" s="399"/>
      <c r="M77" s="399"/>
      <c r="N77" s="399">
        <f>F77+F79+F80</f>
        <v>777828</v>
      </c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80"/>
      <c r="AC77" s="1080"/>
      <c r="AD77" s="1080"/>
      <c r="AE77" s="1080"/>
      <c r="AF77" s="1080"/>
      <c r="AG77" s="1080"/>
      <c r="AH77" s="1080"/>
      <c r="AI77" s="1080"/>
      <c r="AJ77" s="1080"/>
      <c r="AK77" s="1080"/>
      <c r="AL77" s="1080"/>
      <c r="AM77" s="1080"/>
      <c r="AN77" s="1080"/>
      <c r="AO77" s="1080"/>
      <c r="AP77" s="1080"/>
      <c r="AQ77" s="1080"/>
      <c r="AR77" s="1080"/>
      <c r="AS77" s="1080"/>
      <c r="AT77" s="1080"/>
      <c r="AU77" s="1080"/>
      <c r="AV77" s="1080"/>
      <c r="AW77" s="1080"/>
      <c r="AX77" s="1080"/>
      <c r="AY77" s="1080"/>
      <c r="AZ77" s="1080"/>
      <c r="BA77" s="1080"/>
      <c r="BB77" s="1080"/>
      <c r="BC77" s="1080"/>
      <c r="BD77" s="1080"/>
      <c r="BE77" s="1080"/>
      <c r="BF77" s="1080"/>
      <c r="BG77" s="1080"/>
      <c r="BH77" s="1080"/>
      <c r="BI77" s="1080"/>
      <c r="BJ77" s="1080"/>
      <c r="BK77" s="1080"/>
      <c r="BL77" s="1080"/>
      <c r="BM77" s="1080"/>
      <c r="BN77" s="1080"/>
      <c r="BO77" s="1080"/>
      <c r="BP77" s="1080"/>
      <c r="BQ77" s="1080"/>
      <c r="BR77" s="1080"/>
      <c r="BS77" s="1080"/>
      <c r="BT77" s="1080"/>
      <c r="BU77" s="1080"/>
      <c r="BV77" s="1080"/>
      <c r="BW77" s="1080"/>
      <c r="BX77" s="1080"/>
      <c r="BY77" s="1080"/>
      <c r="BZ77" s="1080"/>
      <c r="CA77" s="1080"/>
      <c r="CB77" s="1080"/>
      <c r="CC77" s="1080"/>
      <c r="CD77" s="1080"/>
      <c r="CE77" s="1080"/>
      <c r="CF77" s="1080"/>
      <c r="CG77" s="1080"/>
      <c r="CH77" s="1080"/>
      <c r="CI77" s="1080"/>
      <c r="CJ77" s="1080"/>
      <c r="CK77" s="1080"/>
      <c r="CL77" s="1080"/>
      <c r="CM77" s="1080"/>
      <c r="CN77" s="1080"/>
      <c r="CO77" s="1080"/>
      <c r="CP77" s="1080"/>
    </row>
    <row r="78" spans="1:94" s="1081" customFormat="1" ht="12.75">
      <c r="A78" s="1056" t="s">
        <v>12</v>
      </c>
      <c r="B78" s="41">
        <v>5525154</v>
      </c>
      <c r="C78" s="41">
        <v>5525154</v>
      </c>
      <c r="D78" s="294">
        <v>4278284</v>
      </c>
      <c r="E78" s="480">
        <v>77.43284621568918</v>
      </c>
      <c r="F78" s="41">
        <v>342749</v>
      </c>
      <c r="G78" s="100"/>
      <c r="H78" s="365"/>
      <c r="I78" s="1045"/>
      <c r="J78" s="1045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80"/>
      <c r="AC78" s="1080"/>
      <c r="AD78" s="1080"/>
      <c r="AE78" s="1080"/>
      <c r="AF78" s="1080"/>
      <c r="AG78" s="1080"/>
      <c r="AH78" s="1080"/>
      <c r="AI78" s="1080"/>
      <c r="AJ78" s="1080"/>
      <c r="AK78" s="1080"/>
      <c r="AL78" s="1080"/>
      <c r="AM78" s="1080"/>
      <c r="AN78" s="1080"/>
      <c r="AO78" s="1080"/>
      <c r="AP78" s="1080"/>
      <c r="AQ78" s="1080"/>
      <c r="AR78" s="1080"/>
      <c r="AS78" s="1080"/>
      <c r="AT78" s="1080"/>
      <c r="AU78" s="1080"/>
      <c r="AV78" s="1080"/>
      <c r="AW78" s="1080"/>
      <c r="AX78" s="1080"/>
      <c r="AY78" s="1080"/>
      <c r="AZ78" s="1080"/>
      <c r="BA78" s="1080"/>
      <c r="BB78" s="1080"/>
      <c r="BC78" s="1080"/>
      <c r="BD78" s="1080"/>
      <c r="BE78" s="1080"/>
      <c r="BF78" s="1080"/>
      <c r="BG78" s="1080"/>
      <c r="BH78" s="1080"/>
      <c r="BI78" s="1080"/>
      <c r="BJ78" s="1080"/>
      <c r="BK78" s="1080"/>
      <c r="BL78" s="1080"/>
      <c r="BM78" s="1080"/>
      <c r="BN78" s="1080"/>
      <c r="BO78" s="1080"/>
      <c r="BP78" s="1080"/>
      <c r="BQ78" s="1080"/>
      <c r="BR78" s="1080"/>
      <c r="BS78" s="1080"/>
      <c r="BT78" s="1080"/>
      <c r="BU78" s="1080"/>
      <c r="BV78" s="1080"/>
      <c r="BW78" s="1080"/>
      <c r="BX78" s="1080"/>
      <c r="BY78" s="1080"/>
      <c r="BZ78" s="1080"/>
      <c r="CA78" s="1080"/>
      <c r="CB78" s="1080"/>
      <c r="CC78" s="1080"/>
      <c r="CD78" s="1080"/>
      <c r="CE78" s="1080"/>
      <c r="CF78" s="1080"/>
      <c r="CG78" s="1080"/>
      <c r="CH78" s="1080"/>
      <c r="CI78" s="1080"/>
      <c r="CJ78" s="1080"/>
      <c r="CK78" s="1080"/>
      <c r="CL78" s="1080"/>
      <c r="CM78" s="1080"/>
      <c r="CN78" s="1080"/>
      <c r="CO78" s="1080"/>
      <c r="CP78" s="1080"/>
    </row>
    <row r="79" spans="1:94" s="1081" customFormat="1" ht="12.75" hidden="1">
      <c r="A79" s="1058" t="s">
        <v>1330</v>
      </c>
      <c r="B79" s="1085">
        <v>562071</v>
      </c>
      <c r="C79" s="1085">
        <v>562071</v>
      </c>
      <c r="D79" s="1085">
        <v>304969</v>
      </c>
      <c r="E79" s="1051">
        <v>54.25809194923773</v>
      </c>
      <c r="F79" s="1085">
        <v>29481</v>
      </c>
      <c r="G79" s="100"/>
      <c r="H79" s="365"/>
      <c r="I79" s="1045"/>
      <c r="J79" s="1045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80"/>
      <c r="AC79" s="1080"/>
      <c r="AD79" s="1080"/>
      <c r="AE79" s="1080"/>
      <c r="AF79" s="1080"/>
      <c r="AG79" s="1080"/>
      <c r="AH79" s="1080"/>
      <c r="AI79" s="1080"/>
      <c r="AJ79" s="1080"/>
      <c r="AK79" s="1080"/>
      <c r="AL79" s="1080"/>
      <c r="AM79" s="1080"/>
      <c r="AN79" s="1080"/>
      <c r="AO79" s="1080"/>
      <c r="AP79" s="1080"/>
      <c r="AQ79" s="1080"/>
      <c r="AR79" s="1080"/>
      <c r="AS79" s="1080"/>
      <c r="AT79" s="1080"/>
      <c r="AU79" s="1080"/>
      <c r="AV79" s="1080"/>
      <c r="AW79" s="1080"/>
      <c r="AX79" s="1080"/>
      <c r="AY79" s="1080"/>
      <c r="AZ79" s="1080"/>
      <c r="BA79" s="1080"/>
      <c r="BB79" s="1080"/>
      <c r="BC79" s="1080"/>
      <c r="BD79" s="1080"/>
      <c r="BE79" s="1080"/>
      <c r="BF79" s="1080"/>
      <c r="BG79" s="1080"/>
      <c r="BH79" s="1080"/>
      <c r="BI79" s="1080"/>
      <c r="BJ79" s="1080"/>
      <c r="BK79" s="1080"/>
      <c r="BL79" s="1080"/>
      <c r="BM79" s="1080"/>
      <c r="BN79" s="1080"/>
      <c r="BO79" s="1080"/>
      <c r="BP79" s="1080"/>
      <c r="BQ79" s="1080"/>
      <c r="BR79" s="1080"/>
      <c r="BS79" s="1080"/>
      <c r="BT79" s="1080"/>
      <c r="BU79" s="1080"/>
      <c r="BV79" s="1080"/>
      <c r="BW79" s="1080"/>
      <c r="BX79" s="1080"/>
      <c r="BY79" s="1080"/>
      <c r="BZ79" s="1080"/>
      <c r="CA79" s="1080"/>
      <c r="CB79" s="1080"/>
      <c r="CC79" s="1080"/>
      <c r="CD79" s="1080"/>
      <c r="CE79" s="1080"/>
      <c r="CF79" s="1080"/>
      <c r="CG79" s="1080"/>
      <c r="CH79" s="1080"/>
      <c r="CI79" s="1080"/>
      <c r="CJ79" s="1080"/>
      <c r="CK79" s="1080"/>
      <c r="CL79" s="1080"/>
      <c r="CM79" s="1080"/>
      <c r="CN79" s="1080"/>
      <c r="CO79" s="1080"/>
      <c r="CP79" s="1080"/>
    </row>
    <row r="80" spans="1:94" s="1081" customFormat="1" ht="25.5" hidden="1">
      <c r="A80" s="1060" t="s">
        <v>1317</v>
      </c>
      <c r="B80" s="1085">
        <v>2224351</v>
      </c>
      <c r="C80" s="1085">
        <v>2224351</v>
      </c>
      <c r="D80" s="1085">
        <v>1210546</v>
      </c>
      <c r="E80" s="1051">
        <v>54.42243602740755</v>
      </c>
      <c r="F80" s="1085">
        <v>76862</v>
      </c>
      <c r="G80" s="100"/>
      <c r="H80" s="365"/>
      <c r="I80" s="1045"/>
      <c r="J80" s="1045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80"/>
      <c r="AC80" s="1080"/>
      <c r="AD80" s="1080"/>
      <c r="AE80" s="1080"/>
      <c r="AF80" s="1080"/>
      <c r="AG80" s="1080"/>
      <c r="AH80" s="1080"/>
      <c r="AI80" s="1080"/>
      <c r="AJ80" s="1080"/>
      <c r="AK80" s="1080"/>
      <c r="AL80" s="1080"/>
      <c r="AM80" s="1080"/>
      <c r="AN80" s="1080"/>
      <c r="AO80" s="1080"/>
      <c r="AP80" s="1080"/>
      <c r="AQ80" s="1080"/>
      <c r="AR80" s="1080"/>
      <c r="AS80" s="1080"/>
      <c r="AT80" s="1080"/>
      <c r="AU80" s="1080"/>
      <c r="AV80" s="1080"/>
      <c r="AW80" s="1080"/>
      <c r="AX80" s="1080"/>
      <c r="AY80" s="1080"/>
      <c r="AZ80" s="1080"/>
      <c r="BA80" s="1080"/>
      <c r="BB80" s="1080"/>
      <c r="BC80" s="1080"/>
      <c r="BD80" s="1080"/>
      <c r="BE80" s="1080"/>
      <c r="BF80" s="1080"/>
      <c r="BG80" s="1080"/>
      <c r="BH80" s="1080"/>
      <c r="BI80" s="1080"/>
      <c r="BJ80" s="1080"/>
      <c r="BK80" s="1080"/>
      <c r="BL80" s="1080"/>
      <c r="BM80" s="1080"/>
      <c r="BN80" s="1080"/>
      <c r="BO80" s="1080"/>
      <c r="BP80" s="1080"/>
      <c r="BQ80" s="1080"/>
      <c r="BR80" s="1080"/>
      <c r="BS80" s="1080"/>
      <c r="BT80" s="1080"/>
      <c r="BU80" s="1080"/>
      <c r="BV80" s="1080"/>
      <c r="BW80" s="1080"/>
      <c r="BX80" s="1080"/>
      <c r="BY80" s="1080"/>
      <c r="BZ80" s="1080"/>
      <c r="CA80" s="1080"/>
      <c r="CB80" s="1080"/>
      <c r="CC80" s="1080"/>
      <c r="CD80" s="1080"/>
      <c r="CE80" s="1080"/>
      <c r="CF80" s="1080"/>
      <c r="CG80" s="1080"/>
      <c r="CH80" s="1080"/>
      <c r="CI80" s="1080"/>
      <c r="CJ80" s="1080"/>
      <c r="CK80" s="1080"/>
      <c r="CL80" s="1080"/>
      <c r="CM80" s="1080"/>
      <c r="CN80" s="1080"/>
      <c r="CO80" s="1080"/>
      <c r="CP80" s="1080"/>
    </row>
    <row r="81" spans="1:94" s="1081" customFormat="1" ht="12.75">
      <c r="A81" s="1056" t="s">
        <v>1324</v>
      </c>
      <c r="B81" s="41">
        <v>4344452</v>
      </c>
      <c r="C81" s="41">
        <v>4344452</v>
      </c>
      <c r="D81" s="41">
        <v>2517035</v>
      </c>
      <c r="E81" s="480">
        <v>57.93676624807917</v>
      </c>
      <c r="F81" s="41">
        <v>328736</v>
      </c>
      <c r="G81" s="100"/>
      <c r="H81" s="365"/>
      <c r="I81" s="1045"/>
      <c r="J81" s="1045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80"/>
      <c r="AC81" s="1080"/>
      <c r="AD81" s="1080"/>
      <c r="AE81" s="1080"/>
      <c r="AF81" s="1080"/>
      <c r="AG81" s="1080"/>
      <c r="AH81" s="1080"/>
      <c r="AI81" s="1080"/>
      <c r="AJ81" s="1080"/>
      <c r="AK81" s="1080"/>
      <c r="AL81" s="1080"/>
      <c r="AM81" s="1080"/>
      <c r="AN81" s="1080"/>
      <c r="AO81" s="1080"/>
      <c r="AP81" s="1080"/>
      <c r="AQ81" s="1080"/>
      <c r="AR81" s="1080"/>
      <c r="AS81" s="1080"/>
      <c r="AT81" s="1080"/>
      <c r="AU81" s="1080"/>
      <c r="AV81" s="1080"/>
      <c r="AW81" s="1080"/>
      <c r="AX81" s="1080"/>
      <c r="AY81" s="1080"/>
      <c r="AZ81" s="1080"/>
      <c r="BA81" s="1080"/>
      <c r="BB81" s="1080"/>
      <c r="BC81" s="1080"/>
      <c r="BD81" s="1080"/>
      <c r="BE81" s="1080"/>
      <c r="BF81" s="1080"/>
      <c r="BG81" s="1080"/>
      <c r="BH81" s="1080"/>
      <c r="BI81" s="1080"/>
      <c r="BJ81" s="1080"/>
      <c r="BK81" s="1080"/>
      <c r="BL81" s="1080"/>
      <c r="BM81" s="1080"/>
      <c r="BN81" s="1080"/>
      <c r="BO81" s="1080"/>
      <c r="BP81" s="1080"/>
      <c r="BQ81" s="1080"/>
      <c r="BR81" s="1080"/>
      <c r="BS81" s="1080"/>
      <c r="BT81" s="1080"/>
      <c r="BU81" s="1080"/>
      <c r="BV81" s="1080"/>
      <c r="BW81" s="1080"/>
      <c r="BX81" s="1080"/>
      <c r="BY81" s="1080"/>
      <c r="BZ81" s="1080"/>
      <c r="CA81" s="1080"/>
      <c r="CB81" s="1080"/>
      <c r="CC81" s="1080"/>
      <c r="CD81" s="1080"/>
      <c r="CE81" s="1080"/>
      <c r="CF81" s="1080"/>
      <c r="CG81" s="1080"/>
      <c r="CH81" s="1080"/>
      <c r="CI81" s="1080"/>
      <c r="CJ81" s="1080"/>
      <c r="CK81" s="1080"/>
      <c r="CL81" s="1080"/>
      <c r="CM81" s="1080"/>
      <c r="CN81" s="1080"/>
      <c r="CO81" s="1080"/>
      <c r="CP81" s="1080"/>
    </row>
    <row r="82" spans="1:94" s="1081" customFormat="1" ht="12.75">
      <c r="A82" s="1047" t="s">
        <v>971</v>
      </c>
      <c r="B82" s="294">
        <v>14539514</v>
      </c>
      <c r="C82" s="294">
        <v>10824653</v>
      </c>
      <c r="D82" s="294">
        <v>8038029</v>
      </c>
      <c r="E82" s="480">
        <v>55.28402806311132</v>
      </c>
      <c r="F82" s="294">
        <v>648997</v>
      </c>
      <c r="G82" s="399"/>
      <c r="H82" s="365"/>
      <c r="I82" s="1045"/>
      <c r="J82" s="1045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80"/>
      <c r="AC82" s="1080"/>
      <c r="AD82" s="1080"/>
      <c r="AE82" s="1080"/>
      <c r="AF82" s="1080"/>
      <c r="AG82" s="1080"/>
      <c r="AH82" s="1080"/>
      <c r="AI82" s="1080"/>
      <c r="AJ82" s="1080"/>
      <c r="AK82" s="1080"/>
      <c r="AL82" s="1080"/>
      <c r="AM82" s="1080"/>
      <c r="AN82" s="1080"/>
      <c r="AO82" s="1080"/>
      <c r="AP82" s="1080"/>
      <c r="AQ82" s="1080"/>
      <c r="AR82" s="1080"/>
      <c r="AS82" s="1080"/>
      <c r="AT82" s="1080"/>
      <c r="AU82" s="1080"/>
      <c r="AV82" s="1080"/>
      <c r="AW82" s="1080"/>
      <c r="AX82" s="1080"/>
      <c r="AY82" s="1080"/>
      <c r="AZ82" s="1080"/>
      <c r="BA82" s="1080"/>
      <c r="BB82" s="1080"/>
      <c r="BC82" s="1080"/>
      <c r="BD82" s="1080"/>
      <c r="BE82" s="1080"/>
      <c r="BF82" s="1080"/>
      <c r="BG82" s="1080"/>
      <c r="BH82" s="1080"/>
      <c r="BI82" s="1080"/>
      <c r="BJ82" s="1080"/>
      <c r="BK82" s="1080"/>
      <c r="BL82" s="1080"/>
      <c r="BM82" s="1080"/>
      <c r="BN82" s="1080"/>
      <c r="BO82" s="1080"/>
      <c r="BP82" s="1080"/>
      <c r="BQ82" s="1080"/>
      <c r="BR82" s="1080"/>
      <c r="BS82" s="1080"/>
      <c r="BT82" s="1080"/>
      <c r="BU82" s="1080"/>
      <c r="BV82" s="1080"/>
      <c r="BW82" s="1080"/>
      <c r="BX82" s="1080"/>
      <c r="BY82" s="1080"/>
      <c r="BZ82" s="1080"/>
      <c r="CA82" s="1080"/>
      <c r="CB82" s="1080"/>
      <c r="CC82" s="1080"/>
      <c r="CD82" s="1080"/>
      <c r="CE82" s="1080"/>
      <c r="CF82" s="1080"/>
      <c r="CG82" s="1080"/>
      <c r="CH82" s="1080"/>
      <c r="CI82" s="1080"/>
      <c r="CJ82" s="1080"/>
      <c r="CK82" s="1080"/>
      <c r="CL82" s="1080"/>
      <c r="CM82" s="1080"/>
      <c r="CN82" s="1080"/>
      <c r="CO82" s="1080"/>
      <c r="CP82" s="1080"/>
    </row>
    <row r="83" spans="1:94" s="1081" customFormat="1" ht="12.75">
      <c r="A83" s="1057" t="s">
        <v>1319</v>
      </c>
      <c r="B83" s="294">
        <v>14447312</v>
      </c>
      <c r="C83" s="294">
        <v>10824653</v>
      </c>
      <c r="D83" s="294">
        <v>8038029</v>
      </c>
      <c r="E83" s="480">
        <v>55.636847878691896</v>
      </c>
      <c r="F83" s="294">
        <v>648997</v>
      </c>
      <c r="G83" s="100"/>
      <c r="H83" s="365"/>
      <c r="I83" s="1045"/>
      <c r="J83" s="1045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80"/>
      <c r="AC83" s="1080"/>
      <c r="AD83" s="1080"/>
      <c r="AE83" s="1080"/>
      <c r="AF83" s="1080"/>
      <c r="AG83" s="1080"/>
      <c r="AH83" s="1080"/>
      <c r="AI83" s="1080"/>
      <c r="AJ83" s="1080"/>
      <c r="AK83" s="1080"/>
      <c r="AL83" s="1080"/>
      <c r="AM83" s="1080"/>
      <c r="AN83" s="1080"/>
      <c r="AO83" s="1080"/>
      <c r="AP83" s="1080"/>
      <c r="AQ83" s="1080"/>
      <c r="AR83" s="1080"/>
      <c r="AS83" s="1080"/>
      <c r="AT83" s="1080"/>
      <c r="AU83" s="1080"/>
      <c r="AV83" s="1080"/>
      <c r="AW83" s="1080"/>
      <c r="AX83" s="1080"/>
      <c r="AY83" s="1080"/>
      <c r="AZ83" s="1080"/>
      <c r="BA83" s="1080"/>
      <c r="BB83" s="1080"/>
      <c r="BC83" s="1080"/>
      <c r="BD83" s="1080"/>
      <c r="BE83" s="1080"/>
      <c r="BF83" s="1080"/>
      <c r="BG83" s="1080"/>
      <c r="BH83" s="1080"/>
      <c r="BI83" s="1080"/>
      <c r="BJ83" s="1080"/>
      <c r="BK83" s="1080"/>
      <c r="BL83" s="1080"/>
      <c r="BM83" s="1080"/>
      <c r="BN83" s="1080"/>
      <c r="BO83" s="1080"/>
      <c r="BP83" s="1080"/>
      <c r="BQ83" s="1080"/>
      <c r="BR83" s="1080"/>
      <c r="BS83" s="1080"/>
      <c r="BT83" s="1080"/>
      <c r="BU83" s="1080"/>
      <c r="BV83" s="1080"/>
      <c r="BW83" s="1080"/>
      <c r="BX83" s="1080"/>
      <c r="BY83" s="1080"/>
      <c r="BZ83" s="1080"/>
      <c r="CA83" s="1080"/>
      <c r="CB83" s="1080"/>
      <c r="CC83" s="1080"/>
      <c r="CD83" s="1080"/>
      <c r="CE83" s="1080"/>
      <c r="CF83" s="1080"/>
      <c r="CG83" s="1080"/>
      <c r="CH83" s="1080"/>
      <c r="CI83" s="1080"/>
      <c r="CJ83" s="1080"/>
      <c r="CK83" s="1080"/>
      <c r="CL83" s="1080"/>
      <c r="CM83" s="1080"/>
      <c r="CN83" s="1080"/>
      <c r="CO83" s="1080"/>
      <c r="CP83" s="1080"/>
    </row>
    <row r="84" spans="1:94" s="1081" customFormat="1" ht="12.75">
      <c r="A84" s="1053" t="s">
        <v>1320</v>
      </c>
      <c r="B84" s="294">
        <v>92202</v>
      </c>
      <c r="C84" s="294">
        <v>0</v>
      </c>
      <c r="D84" s="294">
        <v>0</v>
      </c>
      <c r="E84" s="480">
        <v>0</v>
      </c>
      <c r="F84" s="294">
        <v>0</v>
      </c>
      <c r="G84" s="100"/>
      <c r="H84" s="365"/>
      <c r="I84" s="1045"/>
      <c r="J84" s="1045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80"/>
      <c r="AC84" s="1080"/>
      <c r="AD84" s="1080"/>
      <c r="AE84" s="1080"/>
      <c r="AF84" s="1080"/>
      <c r="AG84" s="1080"/>
      <c r="AH84" s="1080"/>
      <c r="AI84" s="1080"/>
      <c r="AJ84" s="1080"/>
      <c r="AK84" s="1080"/>
      <c r="AL84" s="1080"/>
      <c r="AM84" s="1080"/>
      <c r="AN84" s="1080"/>
      <c r="AO84" s="1080"/>
      <c r="AP84" s="1080"/>
      <c r="AQ84" s="1080"/>
      <c r="AR84" s="1080"/>
      <c r="AS84" s="1080"/>
      <c r="AT84" s="1080"/>
      <c r="AU84" s="1080"/>
      <c r="AV84" s="1080"/>
      <c r="AW84" s="1080"/>
      <c r="AX84" s="1080"/>
      <c r="AY84" s="1080"/>
      <c r="AZ84" s="1080"/>
      <c r="BA84" s="1080"/>
      <c r="BB84" s="1080"/>
      <c r="BC84" s="1080"/>
      <c r="BD84" s="1080"/>
      <c r="BE84" s="1080"/>
      <c r="BF84" s="1080"/>
      <c r="BG84" s="1080"/>
      <c r="BH84" s="1080"/>
      <c r="BI84" s="1080"/>
      <c r="BJ84" s="1080"/>
      <c r="BK84" s="1080"/>
      <c r="BL84" s="1080"/>
      <c r="BM84" s="1080"/>
      <c r="BN84" s="1080"/>
      <c r="BO84" s="1080"/>
      <c r="BP84" s="1080"/>
      <c r="BQ84" s="1080"/>
      <c r="BR84" s="1080"/>
      <c r="BS84" s="1080"/>
      <c r="BT84" s="1080"/>
      <c r="BU84" s="1080"/>
      <c r="BV84" s="1080"/>
      <c r="BW84" s="1080"/>
      <c r="BX84" s="1080"/>
      <c r="BY84" s="1080"/>
      <c r="BZ84" s="1080"/>
      <c r="CA84" s="1080"/>
      <c r="CB84" s="1080"/>
      <c r="CC84" s="1080"/>
      <c r="CD84" s="1080"/>
      <c r="CE84" s="1080"/>
      <c r="CF84" s="1080"/>
      <c r="CG84" s="1080"/>
      <c r="CH84" s="1080"/>
      <c r="CI84" s="1080"/>
      <c r="CJ84" s="1080"/>
      <c r="CK84" s="1080"/>
      <c r="CL84" s="1080"/>
      <c r="CM84" s="1080"/>
      <c r="CN84" s="1080"/>
      <c r="CO84" s="1080"/>
      <c r="CP84" s="1080"/>
    </row>
    <row r="85" spans="1:94" s="1081" customFormat="1" ht="12.75">
      <c r="A85" s="1057" t="s">
        <v>975</v>
      </c>
      <c r="B85" s="41">
        <v>-587804</v>
      </c>
      <c r="C85" s="41">
        <v>-554253</v>
      </c>
      <c r="D85" s="41">
        <v>1345865</v>
      </c>
      <c r="E85" s="1087" t="s">
        <v>545</v>
      </c>
      <c r="F85" s="41">
        <v>-348082</v>
      </c>
      <c r="G85" s="100"/>
      <c r="H85" s="100"/>
      <c r="I85" s="1045"/>
      <c r="J85" s="1045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80"/>
      <c r="AC85" s="1080"/>
      <c r="AD85" s="1080"/>
      <c r="AE85" s="1080"/>
      <c r="AF85" s="1080"/>
      <c r="AG85" s="1080"/>
      <c r="AH85" s="1080"/>
      <c r="AI85" s="1080"/>
      <c r="AJ85" s="1080"/>
      <c r="AK85" s="1080"/>
      <c r="AL85" s="1080"/>
      <c r="AM85" s="1080"/>
      <c r="AN85" s="1080"/>
      <c r="AO85" s="1080"/>
      <c r="AP85" s="1080"/>
      <c r="AQ85" s="1080"/>
      <c r="AR85" s="1080"/>
      <c r="AS85" s="1080"/>
      <c r="AT85" s="1080"/>
      <c r="AU85" s="1080"/>
      <c r="AV85" s="1080"/>
      <c r="AW85" s="1080"/>
      <c r="AX85" s="1080"/>
      <c r="AY85" s="1080"/>
      <c r="AZ85" s="1080"/>
      <c r="BA85" s="1080"/>
      <c r="BB85" s="1080"/>
      <c r="BC85" s="1080"/>
      <c r="BD85" s="1080"/>
      <c r="BE85" s="1080"/>
      <c r="BF85" s="1080"/>
      <c r="BG85" s="1080"/>
      <c r="BH85" s="1080"/>
      <c r="BI85" s="1080"/>
      <c r="BJ85" s="1080"/>
      <c r="BK85" s="1080"/>
      <c r="BL85" s="1080"/>
      <c r="BM85" s="1080"/>
      <c r="BN85" s="1080"/>
      <c r="BO85" s="1080"/>
      <c r="BP85" s="1080"/>
      <c r="BQ85" s="1080"/>
      <c r="BR85" s="1080"/>
      <c r="BS85" s="1080"/>
      <c r="BT85" s="1080"/>
      <c r="BU85" s="1080"/>
      <c r="BV85" s="1080"/>
      <c r="BW85" s="1080"/>
      <c r="BX85" s="1080"/>
      <c r="BY85" s="1080"/>
      <c r="BZ85" s="1080"/>
      <c r="CA85" s="1080"/>
      <c r="CB85" s="1080"/>
      <c r="CC85" s="1080"/>
      <c r="CD85" s="1080"/>
      <c r="CE85" s="1080"/>
      <c r="CF85" s="1080"/>
      <c r="CG85" s="1080"/>
      <c r="CH85" s="1080"/>
      <c r="CI85" s="1080"/>
      <c r="CJ85" s="1080"/>
      <c r="CK85" s="1080"/>
      <c r="CL85" s="1080"/>
      <c r="CM85" s="1080"/>
      <c r="CN85" s="1080"/>
      <c r="CO85" s="1080"/>
      <c r="CP85" s="1080"/>
    </row>
    <row r="86" spans="1:94" s="1081" customFormat="1" ht="25.5">
      <c r="A86" s="1065" t="s">
        <v>1321</v>
      </c>
      <c r="B86" s="41">
        <v>582624</v>
      </c>
      <c r="C86" s="41">
        <v>549073</v>
      </c>
      <c r="D86" s="41" t="s">
        <v>545</v>
      </c>
      <c r="E86" s="1087" t="s">
        <v>545</v>
      </c>
      <c r="F86" s="41" t="s">
        <v>545</v>
      </c>
      <c r="G86" s="100"/>
      <c r="H86" s="100"/>
      <c r="I86" s="1045"/>
      <c r="J86" s="1045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80"/>
      <c r="AC86" s="1080"/>
      <c r="AD86" s="1080"/>
      <c r="AE86" s="1080"/>
      <c r="AF86" s="1080"/>
      <c r="AG86" s="1080"/>
      <c r="AH86" s="1080"/>
      <c r="AI86" s="1080"/>
      <c r="AJ86" s="1080"/>
      <c r="AK86" s="1080"/>
      <c r="AL86" s="1080"/>
      <c r="AM86" s="1080"/>
      <c r="AN86" s="1080"/>
      <c r="AO86" s="1080"/>
      <c r="AP86" s="1080"/>
      <c r="AQ86" s="1080"/>
      <c r="AR86" s="1080"/>
      <c r="AS86" s="1080"/>
      <c r="AT86" s="1080"/>
      <c r="AU86" s="1080"/>
      <c r="AV86" s="1080"/>
      <c r="AW86" s="1080"/>
      <c r="AX86" s="1080"/>
      <c r="AY86" s="1080"/>
      <c r="AZ86" s="1080"/>
      <c r="BA86" s="1080"/>
      <c r="BB86" s="1080"/>
      <c r="BC86" s="1080"/>
      <c r="BD86" s="1080"/>
      <c r="BE86" s="1080"/>
      <c r="BF86" s="1080"/>
      <c r="BG86" s="1080"/>
      <c r="BH86" s="1080"/>
      <c r="BI86" s="1080"/>
      <c r="BJ86" s="1080"/>
      <c r="BK86" s="1080"/>
      <c r="BL86" s="1080"/>
      <c r="BM86" s="1080"/>
      <c r="BN86" s="1080"/>
      <c r="BO86" s="1080"/>
      <c r="BP86" s="1080"/>
      <c r="BQ86" s="1080"/>
      <c r="BR86" s="1080"/>
      <c r="BS86" s="1080"/>
      <c r="BT86" s="1080"/>
      <c r="BU86" s="1080"/>
      <c r="BV86" s="1080"/>
      <c r="BW86" s="1080"/>
      <c r="BX86" s="1080"/>
      <c r="BY86" s="1080"/>
      <c r="BZ86" s="1080"/>
      <c r="CA86" s="1080"/>
      <c r="CB86" s="1080"/>
      <c r="CC86" s="1080"/>
      <c r="CD86" s="1080"/>
      <c r="CE86" s="1080"/>
      <c r="CF86" s="1080"/>
      <c r="CG86" s="1080"/>
      <c r="CH86" s="1080"/>
      <c r="CI86" s="1080"/>
      <c r="CJ86" s="1080"/>
      <c r="CK86" s="1080"/>
      <c r="CL86" s="1080"/>
      <c r="CM86" s="1080"/>
      <c r="CN86" s="1080"/>
      <c r="CO86" s="1080"/>
      <c r="CP86" s="1080"/>
    </row>
    <row r="87" spans="1:94" s="1081" customFormat="1" ht="38.25">
      <c r="A87" s="1065" t="s">
        <v>1322</v>
      </c>
      <c r="B87" s="41">
        <v>5180</v>
      </c>
      <c r="C87" s="41">
        <v>5180</v>
      </c>
      <c r="D87" s="41" t="s">
        <v>545</v>
      </c>
      <c r="E87" s="1087" t="s">
        <v>545</v>
      </c>
      <c r="F87" s="41" t="s">
        <v>545</v>
      </c>
      <c r="G87" s="100"/>
      <c r="H87" s="100"/>
      <c r="I87" s="1045"/>
      <c r="J87" s="1045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80"/>
      <c r="AC87" s="1080"/>
      <c r="AD87" s="1080"/>
      <c r="AE87" s="1080"/>
      <c r="AF87" s="1080"/>
      <c r="AG87" s="1080"/>
      <c r="AH87" s="1080"/>
      <c r="AI87" s="1080"/>
      <c r="AJ87" s="1080"/>
      <c r="AK87" s="1080"/>
      <c r="AL87" s="1080"/>
      <c r="AM87" s="1080"/>
      <c r="AN87" s="1080"/>
      <c r="AO87" s="1080"/>
      <c r="AP87" s="1080"/>
      <c r="AQ87" s="1080"/>
      <c r="AR87" s="1080"/>
      <c r="AS87" s="1080"/>
      <c r="AT87" s="1080"/>
      <c r="AU87" s="1080"/>
      <c r="AV87" s="1080"/>
      <c r="AW87" s="1080"/>
      <c r="AX87" s="1080"/>
      <c r="AY87" s="1080"/>
      <c r="AZ87" s="1080"/>
      <c r="BA87" s="1080"/>
      <c r="BB87" s="1080"/>
      <c r="BC87" s="1080"/>
      <c r="BD87" s="1080"/>
      <c r="BE87" s="1080"/>
      <c r="BF87" s="1080"/>
      <c r="BG87" s="1080"/>
      <c r="BH87" s="1080"/>
      <c r="BI87" s="1080"/>
      <c r="BJ87" s="1080"/>
      <c r="BK87" s="1080"/>
      <c r="BL87" s="1080"/>
      <c r="BM87" s="1080"/>
      <c r="BN87" s="1080"/>
      <c r="BO87" s="1080"/>
      <c r="BP87" s="1080"/>
      <c r="BQ87" s="1080"/>
      <c r="BR87" s="1080"/>
      <c r="BS87" s="1080"/>
      <c r="BT87" s="1080"/>
      <c r="BU87" s="1080"/>
      <c r="BV87" s="1080"/>
      <c r="BW87" s="1080"/>
      <c r="BX87" s="1080"/>
      <c r="BY87" s="1080"/>
      <c r="BZ87" s="1080"/>
      <c r="CA87" s="1080"/>
      <c r="CB87" s="1080"/>
      <c r="CC87" s="1080"/>
      <c r="CD87" s="1080"/>
      <c r="CE87" s="1080"/>
      <c r="CF87" s="1080"/>
      <c r="CG87" s="1080"/>
      <c r="CH87" s="1080"/>
      <c r="CI87" s="1080"/>
      <c r="CJ87" s="1080"/>
      <c r="CK87" s="1080"/>
      <c r="CL87" s="1080"/>
      <c r="CM87" s="1080"/>
      <c r="CN87" s="1080"/>
      <c r="CO87" s="1080"/>
      <c r="CP87" s="1080"/>
    </row>
    <row r="88" spans="1:94" s="1081" customFormat="1" ht="12.75">
      <c r="A88" s="1065"/>
      <c r="B88" s="41"/>
      <c r="C88" s="41"/>
      <c r="D88" s="41"/>
      <c r="E88" s="1087"/>
      <c r="F88" s="41"/>
      <c r="G88" s="100"/>
      <c r="H88" s="100"/>
      <c r="I88" s="1045"/>
      <c r="J88" s="1045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80"/>
      <c r="AC88" s="1080"/>
      <c r="AD88" s="1080"/>
      <c r="AE88" s="1080"/>
      <c r="AF88" s="1080"/>
      <c r="AG88" s="1080"/>
      <c r="AH88" s="1080"/>
      <c r="AI88" s="1080"/>
      <c r="AJ88" s="1080"/>
      <c r="AK88" s="1080"/>
      <c r="AL88" s="1080"/>
      <c r="AM88" s="1080"/>
      <c r="AN88" s="1080"/>
      <c r="AO88" s="1080"/>
      <c r="AP88" s="1080"/>
      <c r="AQ88" s="1080"/>
      <c r="AR88" s="1080"/>
      <c r="AS88" s="1080"/>
      <c r="AT88" s="1080"/>
      <c r="AU88" s="1080"/>
      <c r="AV88" s="1080"/>
      <c r="AW88" s="1080"/>
      <c r="AX88" s="1080"/>
      <c r="AY88" s="1080"/>
      <c r="AZ88" s="1080"/>
      <c r="BA88" s="1080"/>
      <c r="BB88" s="1080"/>
      <c r="BC88" s="1080"/>
      <c r="BD88" s="1080"/>
      <c r="BE88" s="1080"/>
      <c r="BF88" s="1080"/>
      <c r="BG88" s="1080"/>
      <c r="BH88" s="1080"/>
      <c r="BI88" s="1080"/>
      <c r="BJ88" s="1080"/>
      <c r="BK88" s="1080"/>
      <c r="BL88" s="1080"/>
      <c r="BM88" s="1080"/>
      <c r="BN88" s="1080"/>
      <c r="BO88" s="1080"/>
      <c r="BP88" s="1080"/>
      <c r="BQ88" s="1080"/>
      <c r="BR88" s="1080"/>
      <c r="BS88" s="1080"/>
      <c r="BT88" s="1080"/>
      <c r="BU88" s="1080"/>
      <c r="BV88" s="1080"/>
      <c r="BW88" s="1080"/>
      <c r="BX88" s="1080"/>
      <c r="BY88" s="1080"/>
      <c r="BZ88" s="1080"/>
      <c r="CA88" s="1080"/>
      <c r="CB88" s="1080"/>
      <c r="CC88" s="1080"/>
      <c r="CD88" s="1080"/>
      <c r="CE88" s="1080"/>
      <c r="CF88" s="1080"/>
      <c r="CG88" s="1080"/>
      <c r="CH88" s="1080"/>
      <c r="CI88" s="1080"/>
      <c r="CJ88" s="1080"/>
      <c r="CK88" s="1080"/>
      <c r="CL88" s="1080"/>
      <c r="CM88" s="1080"/>
      <c r="CN88" s="1080"/>
      <c r="CO88" s="1080"/>
      <c r="CP88" s="1080"/>
    </row>
    <row r="89" spans="1:94" s="1081" customFormat="1" ht="12.75">
      <c r="A89" s="1068" t="s">
        <v>1031</v>
      </c>
      <c r="B89" s="41"/>
      <c r="C89" s="41"/>
      <c r="D89" s="41"/>
      <c r="E89" s="1087"/>
      <c r="F89" s="41"/>
      <c r="G89" s="100"/>
      <c r="H89" s="100"/>
      <c r="I89" s="1045"/>
      <c r="J89" s="1045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80"/>
      <c r="AC89" s="1080"/>
      <c r="AD89" s="1080"/>
      <c r="AE89" s="1080"/>
      <c r="AF89" s="1080"/>
      <c r="AG89" s="1080"/>
      <c r="AH89" s="1080"/>
      <c r="AI89" s="1080"/>
      <c r="AJ89" s="1080"/>
      <c r="AK89" s="1080"/>
      <c r="AL89" s="1080"/>
      <c r="AM89" s="1080"/>
      <c r="AN89" s="1080"/>
      <c r="AO89" s="1080"/>
      <c r="AP89" s="1080"/>
      <c r="AQ89" s="1080"/>
      <c r="AR89" s="1080"/>
      <c r="AS89" s="1080"/>
      <c r="AT89" s="1080"/>
      <c r="AU89" s="1080"/>
      <c r="AV89" s="1080"/>
      <c r="AW89" s="1080"/>
      <c r="AX89" s="1080"/>
      <c r="AY89" s="1080"/>
      <c r="AZ89" s="1080"/>
      <c r="BA89" s="1080"/>
      <c r="BB89" s="1080"/>
      <c r="BC89" s="1080"/>
      <c r="BD89" s="1080"/>
      <c r="BE89" s="1080"/>
      <c r="BF89" s="1080"/>
      <c r="BG89" s="1080"/>
      <c r="BH89" s="1080"/>
      <c r="BI89" s="1080"/>
      <c r="BJ89" s="1080"/>
      <c r="BK89" s="1080"/>
      <c r="BL89" s="1080"/>
      <c r="BM89" s="1080"/>
      <c r="BN89" s="1080"/>
      <c r="BO89" s="1080"/>
      <c r="BP89" s="1080"/>
      <c r="BQ89" s="1080"/>
      <c r="BR89" s="1080"/>
      <c r="BS89" s="1080"/>
      <c r="BT89" s="1080"/>
      <c r="BU89" s="1080"/>
      <c r="BV89" s="1080"/>
      <c r="BW89" s="1080"/>
      <c r="BX89" s="1080"/>
      <c r="BY89" s="1080"/>
      <c r="BZ89" s="1080"/>
      <c r="CA89" s="1080"/>
      <c r="CB89" s="1080"/>
      <c r="CC89" s="1080"/>
      <c r="CD89" s="1080"/>
      <c r="CE89" s="1080"/>
      <c r="CF89" s="1080"/>
      <c r="CG89" s="1080"/>
      <c r="CH89" s="1080"/>
      <c r="CI89" s="1080"/>
      <c r="CJ89" s="1080"/>
      <c r="CK89" s="1080"/>
      <c r="CL89" s="1080"/>
      <c r="CM89" s="1080"/>
      <c r="CN89" s="1080"/>
      <c r="CO89" s="1080"/>
      <c r="CP89" s="1080"/>
    </row>
    <row r="90" spans="1:94" s="1081" customFormat="1" ht="24">
      <c r="A90" s="1082" t="s">
        <v>1325</v>
      </c>
      <c r="B90" s="41"/>
      <c r="C90" s="41"/>
      <c r="D90" s="41"/>
      <c r="E90" s="1087"/>
      <c r="F90" s="41"/>
      <c r="G90" s="100"/>
      <c r="H90" s="100"/>
      <c r="I90" s="1045"/>
      <c r="J90" s="1045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80"/>
      <c r="AC90" s="1080"/>
      <c r="AD90" s="1080"/>
      <c r="AE90" s="1080"/>
      <c r="AF90" s="1080"/>
      <c r="AG90" s="1080"/>
      <c r="AH90" s="1080"/>
      <c r="AI90" s="1080"/>
      <c r="AJ90" s="1080"/>
      <c r="AK90" s="1080"/>
      <c r="AL90" s="1080"/>
      <c r="AM90" s="1080"/>
      <c r="AN90" s="1080"/>
      <c r="AO90" s="1080"/>
      <c r="AP90" s="1080"/>
      <c r="AQ90" s="1080"/>
      <c r="AR90" s="1080"/>
      <c r="AS90" s="1080"/>
      <c r="AT90" s="1080"/>
      <c r="AU90" s="1080"/>
      <c r="AV90" s="1080"/>
      <c r="AW90" s="1080"/>
      <c r="AX90" s="1080"/>
      <c r="AY90" s="1080"/>
      <c r="AZ90" s="1080"/>
      <c r="BA90" s="1080"/>
      <c r="BB90" s="1080"/>
      <c r="BC90" s="1080"/>
      <c r="BD90" s="1080"/>
      <c r="BE90" s="1080"/>
      <c r="BF90" s="1080"/>
      <c r="BG90" s="1080"/>
      <c r="BH90" s="1080"/>
      <c r="BI90" s="1080"/>
      <c r="BJ90" s="1080"/>
      <c r="BK90" s="1080"/>
      <c r="BL90" s="1080"/>
      <c r="BM90" s="1080"/>
      <c r="BN90" s="1080"/>
      <c r="BO90" s="1080"/>
      <c r="BP90" s="1080"/>
      <c r="BQ90" s="1080"/>
      <c r="BR90" s="1080"/>
      <c r="BS90" s="1080"/>
      <c r="BT90" s="1080"/>
      <c r="BU90" s="1080"/>
      <c r="BV90" s="1080"/>
      <c r="BW90" s="1080"/>
      <c r="BX90" s="1080"/>
      <c r="BY90" s="1080"/>
      <c r="BZ90" s="1080"/>
      <c r="CA90" s="1080"/>
      <c r="CB90" s="1080"/>
      <c r="CC90" s="1080"/>
      <c r="CD90" s="1080"/>
      <c r="CE90" s="1080"/>
      <c r="CF90" s="1080"/>
      <c r="CG90" s="1080"/>
      <c r="CH90" s="1080"/>
      <c r="CI90" s="1080"/>
      <c r="CJ90" s="1080"/>
      <c r="CK90" s="1080"/>
      <c r="CL90" s="1080"/>
      <c r="CM90" s="1080"/>
      <c r="CN90" s="1080"/>
      <c r="CO90" s="1080"/>
      <c r="CP90" s="1080"/>
    </row>
    <row r="91" spans="1:94" s="1081" customFormat="1" ht="12.75">
      <c r="A91" s="1073" t="s">
        <v>956</v>
      </c>
      <c r="B91" s="313">
        <v>2786422</v>
      </c>
      <c r="C91" s="313">
        <v>2752871</v>
      </c>
      <c r="D91" s="313">
        <v>1515515</v>
      </c>
      <c r="E91" s="401">
        <v>54.389284896544744</v>
      </c>
      <c r="F91" s="313">
        <v>106343</v>
      </c>
      <c r="G91" s="100"/>
      <c r="H91" s="399"/>
      <c r="I91" s="1045"/>
      <c r="J91" s="1045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80"/>
      <c r="AC91" s="1080"/>
      <c r="AD91" s="1080"/>
      <c r="AE91" s="1080"/>
      <c r="AF91" s="1080"/>
      <c r="AG91" s="1080"/>
      <c r="AH91" s="1080"/>
      <c r="AI91" s="1080"/>
      <c r="AJ91" s="1080"/>
      <c r="AK91" s="1080"/>
      <c r="AL91" s="1080"/>
      <c r="AM91" s="1080"/>
      <c r="AN91" s="1080"/>
      <c r="AO91" s="1080"/>
      <c r="AP91" s="1080"/>
      <c r="AQ91" s="1080"/>
      <c r="AR91" s="1080"/>
      <c r="AS91" s="1080"/>
      <c r="AT91" s="1080"/>
      <c r="AU91" s="1080"/>
      <c r="AV91" s="1080"/>
      <c r="AW91" s="1080"/>
      <c r="AX91" s="1080"/>
      <c r="AY91" s="1080"/>
      <c r="AZ91" s="1080"/>
      <c r="BA91" s="1080"/>
      <c r="BB91" s="1080"/>
      <c r="BC91" s="1080"/>
      <c r="BD91" s="1080"/>
      <c r="BE91" s="1080"/>
      <c r="BF91" s="1080"/>
      <c r="BG91" s="1080"/>
      <c r="BH91" s="1080"/>
      <c r="BI91" s="1080"/>
      <c r="BJ91" s="1080"/>
      <c r="BK91" s="1080"/>
      <c r="BL91" s="1080"/>
      <c r="BM91" s="1080"/>
      <c r="BN91" s="1080"/>
      <c r="BO91" s="1080"/>
      <c r="BP91" s="1080"/>
      <c r="BQ91" s="1080"/>
      <c r="BR91" s="1080"/>
      <c r="BS91" s="1080"/>
      <c r="BT91" s="1080"/>
      <c r="BU91" s="1080"/>
      <c r="BV91" s="1080"/>
      <c r="BW91" s="1080"/>
      <c r="BX91" s="1080"/>
      <c r="BY91" s="1080"/>
      <c r="BZ91" s="1080"/>
      <c r="CA91" s="1080"/>
      <c r="CB91" s="1080"/>
      <c r="CC91" s="1080"/>
      <c r="CD91" s="1080"/>
      <c r="CE91" s="1080"/>
      <c r="CF91" s="1080"/>
      <c r="CG91" s="1080"/>
      <c r="CH91" s="1080"/>
      <c r="CI91" s="1080"/>
      <c r="CJ91" s="1080"/>
      <c r="CK91" s="1080"/>
      <c r="CL91" s="1080"/>
      <c r="CM91" s="1080"/>
      <c r="CN91" s="1080"/>
      <c r="CO91" s="1080"/>
      <c r="CP91" s="1080"/>
    </row>
    <row r="92" spans="1:94" s="1081" customFormat="1" ht="12.75">
      <c r="A92" s="1072" t="s">
        <v>991</v>
      </c>
      <c r="B92" s="313">
        <v>562071</v>
      </c>
      <c r="C92" s="313">
        <v>556330</v>
      </c>
      <c r="D92" s="313">
        <v>304969</v>
      </c>
      <c r="E92" s="401">
        <v>54.25809194923773</v>
      </c>
      <c r="F92" s="313">
        <v>29481</v>
      </c>
      <c r="G92" s="100"/>
      <c r="H92" s="399"/>
      <c r="I92" s="1045"/>
      <c r="J92" s="1045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80"/>
      <c r="AC92" s="1080"/>
      <c r="AD92" s="1080"/>
      <c r="AE92" s="1080"/>
      <c r="AF92" s="1080"/>
      <c r="AG92" s="1080"/>
      <c r="AH92" s="1080"/>
      <c r="AI92" s="1080"/>
      <c r="AJ92" s="1080"/>
      <c r="AK92" s="1080"/>
      <c r="AL92" s="1080"/>
      <c r="AM92" s="1080"/>
      <c r="AN92" s="1080"/>
      <c r="AO92" s="1080"/>
      <c r="AP92" s="1080"/>
      <c r="AQ92" s="1080"/>
      <c r="AR92" s="1080"/>
      <c r="AS92" s="1080"/>
      <c r="AT92" s="1080"/>
      <c r="AU92" s="1080"/>
      <c r="AV92" s="1080"/>
      <c r="AW92" s="1080"/>
      <c r="AX92" s="1080"/>
      <c r="AY92" s="1080"/>
      <c r="AZ92" s="1080"/>
      <c r="BA92" s="1080"/>
      <c r="BB92" s="1080"/>
      <c r="BC92" s="1080"/>
      <c r="BD92" s="1080"/>
      <c r="BE92" s="1080"/>
      <c r="BF92" s="1080"/>
      <c r="BG92" s="1080"/>
      <c r="BH92" s="1080"/>
      <c r="BI92" s="1080"/>
      <c r="BJ92" s="1080"/>
      <c r="BK92" s="1080"/>
      <c r="BL92" s="1080"/>
      <c r="BM92" s="1080"/>
      <c r="BN92" s="1080"/>
      <c r="BO92" s="1080"/>
      <c r="BP92" s="1080"/>
      <c r="BQ92" s="1080"/>
      <c r="BR92" s="1080"/>
      <c r="BS92" s="1080"/>
      <c r="BT92" s="1080"/>
      <c r="BU92" s="1080"/>
      <c r="BV92" s="1080"/>
      <c r="BW92" s="1080"/>
      <c r="BX92" s="1080"/>
      <c r="BY92" s="1080"/>
      <c r="BZ92" s="1080"/>
      <c r="CA92" s="1080"/>
      <c r="CB92" s="1080"/>
      <c r="CC92" s="1080"/>
      <c r="CD92" s="1080"/>
      <c r="CE92" s="1080"/>
      <c r="CF92" s="1080"/>
      <c r="CG92" s="1080"/>
      <c r="CH92" s="1080"/>
      <c r="CI92" s="1080"/>
      <c r="CJ92" s="1080"/>
      <c r="CK92" s="1080"/>
      <c r="CL92" s="1080"/>
      <c r="CM92" s="1080"/>
      <c r="CN92" s="1080"/>
      <c r="CO92" s="1080"/>
      <c r="CP92" s="1080"/>
    </row>
    <row r="93" spans="1:94" s="1081" customFormat="1" ht="12.75">
      <c r="A93" s="1072" t="s">
        <v>1000</v>
      </c>
      <c r="B93" s="313">
        <v>2224351</v>
      </c>
      <c r="C93" s="313">
        <v>2196541</v>
      </c>
      <c r="D93" s="313">
        <v>1210546</v>
      </c>
      <c r="E93" s="401">
        <v>54.42243602740755</v>
      </c>
      <c r="F93" s="313">
        <v>76862</v>
      </c>
      <c r="G93" s="100"/>
      <c r="H93" s="399"/>
      <c r="I93" s="1045"/>
      <c r="J93" s="1045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80"/>
      <c r="AC93" s="1080"/>
      <c r="AD93" s="1080"/>
      <c r="AE93" s="1080"/>
      <c r="AF93" s="1080"/>
      <c r="AG93" s="1080"/>
      <c r="AH93" s="1080"/>
      <c r="AI93" s="1080"/>
      <c r="AJ93" s="1080"/>
      <c r="AK93" s="1080"/>
      <c r="AL93" s="1080"/>
      <c r="AM93" s="1080"/>
      <c r="AN93" s="1080"/>
      <c r="AO93" s="1080"/>
      <c r="AP93" s="1080"/>
      <c r="AQ93" s="1080"/>
      <c r="AR93" s="1080"/>
      <c r="AS93" s="1080"/>
      <c r="AT93" s="1080"/>
      <c r="AU93" s="1080"/>
      <c r="AV93" s="1080"/>
      <c r="AW93" s="1080"/>
      <c r="AX93" s="1080"/>
      <c r="AY93" s="1080"/>
      <c r="AZ93" s="1080"/>
      <c r="BA93" s="1080"/>
      <c r="BB93" s="1080"/>
      <c r="BC93" s="1080"/>
      <c r="BD93" s="1080"/>
      <c r="BE93" s="1080"/>
      <c r="BF93" s="1080"/>
      <c r="BG93" s="1080"/>
      <c r="BH93" s="1080"/>
      <c r="BI93" s="1080"/>
      <c r="BJ93" s="1080"/>
      <c r="BK93" s="1080"/>
      <c r="BL93" s="1080"/>
      <c r="BM93" s="1080"/>
      <c r="BN93" s="1080"/>
      <c r="BO93" s="1080"/>
      <c r="BP93" s="1080"/>
      <c r="BQ93" s="1080"/>
      <c r="BR93" s="1080"/>
      <c r="BS93" s="1080"/>
      <c r="BT93" s="1080"/>
      <c r="BU93" s="1080"/>
      <c r="BV93" s="1080"/>
      <c r="BW93" s="1080"/>
      <c r="BX93" s="1080"/>
      <c r="BY93" s="1080"/>
      <c r="BZ93" s="1080"/>
      <c r="CA93" s="1080"/>
      <c r="CB93" s="1080"/>
      <c r="CC93" s="1080"/>
      <c r="CD93" s="1080"/>
      <c r="CE93" s="1080"/>
      <c r="CF93" s="1080"/>
      <c r="CG93" s="1080"/>
      <c r="CH93" s="1080"/>
      <c r="CI93" s="1080"/>
      <c r="CJ93" s="1080"/>
      <c r="CK93" s="1080"/>
      <c r="CL93" s="1080"/>
      <c r="CM93" s="1080"/>
      <c r="CN93" s="1080"/>
      <c r="CO93" s="1080"/>
      <c r="CP93" s="1080"/>
    </row>
    <row r="94" spans="1:94" s="1081" customFormat="1" ht="12.75">
      <c r="A94" s="1073" t="s">
        <v>960</v>
      </c>
      <c r="B94" s="313">
        <v>2786422</v>
      </c>
      <c r="C94" s="313">
        <v>2786422</v>
      </c>
      <c r="D94" s="313">
        <v>1515515</v>
      </c>
      <c r="E94" s="401">
        <v>54.389284896544744</v>
      </c>
      <c r="F94" s="313">
        <v>106343</v>
      </c>
      <c r="G94" s="100"/>
      <c r="H94" s="399"/>
      <c r="I94" s="1045"/>
      <c r="J94" s="1045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80"/>
      <c r="AC94" s="1080"/>
      <c r="AD94" s="1080"/>
      <c r="AE94" s="1080"/>
      <c r="AF94" s="1080"/>
      <c r="AG94" s="1080"/>
      <c r="AH94" s="1080"/>
      <c r="AI94" s="1080"/>
      <c r="AJ94" s="1080"/>
      <c r="AK94" s="1080"/>
      <c r="AL94" s="1080"/>
      <c r="AM94" s="1080"/>
      <c r="AN94" s="1080"/>
      <c r="AO94" s="1080"/>
      <c r="AP94" s="1080"/>
      <c r="AQ94" s="1080"/>
      <c r="AR94" s="1080"/>
      <c r="AS94" s="1080"/>
      <c r="AT94" s="1080"/>
      <c r="AU94" s="1080"/>
      <c r="AV94" s="1080"/>
      <c r="AW94" s="1080"/>
      <c r="AX94" s="1080"/>
      <c r="AY94" s="1080"/>
      <c r="AZ94" s="1080"/>
      <c r="BA94" s="1080"/>
      <c r="BB94" s="1080"/>
      <c r="BC94" s="1080"/>
      <c r="BD94" s="1080"/>
      <c r="BE94" s="1080"/>
      <c r="BF94" s="1080"/>
      <c r="BG94" s="1080"/>
      <c r="BH94" s="1080"/>
      <c r="BI94" s="1080"/>
      <c r="BJ94" s="1080"/>
      <c r="BK94" s="1080"/>
      <c r="BL94" s="1080"/>
      <c r="BM94" s="1080"/>
      <c r="BN94" s="1080"/>
      <c r="BO94" s="1080"/>
      <c r="BP94" s="1080"/>
      <c r="BQ94" s="1080"/>
      <c r="BR94" s="1080"/>
      <c r="BS94" s="1080"/>
      <c r="BT94" s="1080"/>
      <c r="BU94" s="1080"/>
      <c r="BV94" s="1080"/>
      <c r="BW94" s="1080"/>
      <c r="BX94" s="1080"/>
      <c r="BY94" s="1080"/>
      <c r="BZ94" s="1080"/>
      <c r="CA94" s="1080"/>
      <c r="CB94" s="1080"/>
      <c r="CC94" s="1080"/>
      <c r="CD94" s="1080"/>
      <c r="CE94" s="1080"/>
      <c r="CF94" s="1080"/>
      <c r="CG94" s="1080"/>
      <c r="CH94" s="1080"/>
      <c r="CI94" s="1080"/>
      <c r="CJ94" s="1080"/>
      <c r="CK94" s="1080"/>
      <c r="CL94" s="1080"/>
      <c r="CM94" s="1080"/>
      <c r="CN94" s="1080"/>
      <c r="CO94" s="1080"/>
      <c r="CP94" s="1080"/>
    </row>
    <row r="95" spans="1:94" s="1081" customFormat="1" ht="12.75">
      <c r="A95" s="1072" t="s">
        <v>987</v>
      </c>
      <c r="B95" s="313">
        <v>2786422</v>
      </c>
      <c r="C95" s="313">
        <v>2786422</v>
      </c>
      <c r="D95" s="313">
        <v>1515515</v>
      </c>
      <c r="E95" s="401">
        <v>54.389284896544744</v>
      </c>
      <c r="F95" s="313">
        <v>106343</v>
      </c>
      <c r="G95" s="100"/>
      <c r="H95" s="399"/>
      <c r="I95" s="1045"/>
      <c r="J95" s="1045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80"/>
      <c r="AC95" s="1080"/>
      <c r="AD95" s="1080"/>
      <c r="AE95" s="1080"/>
      <c r="AF95" s="1080"/>
      <c r="AG95" s="1080"/>
      <c r="AH95" s="1080"/>
      <c r="AI95" s="1080"/>
      <c r="AJ95" s="1080"/>
      <c r="AK95" s="1080"/>
      <c r="AL95" s="1080"/>
      <c r="AM95" s="1080"/>
      <c r="AN95" s="1080"/>
      <c r="AO95" s="1080"/>
      <c r="AP95" s="1080"/>
      <c r="AQ95" s="1080"/>
      <c r="AR95" s="1080"/>
      <c r="AS95" s="1080"/>
      <c r="AT95" s="1080"/>
      <c r="AU95" s="1080"/>
      <c r="AV95" s="1080"/>
      <c r="AW95" s="1080"/>
      <c r="AX95" s="1080"/>
      <c r="AY95" s="1080"/>
      <c r="AZ95" s="1080"/>
      <c r="BA95" s="1080"/>
      <c r="BB95" s="1080"/>
      <c r="BC95" s="1080"/>
      <c r="BD95" s="1080"/>
      <c r="BE95" s="1080"/>
      <c r="BF95" s="1080"/>
      <c r="BG95" s="1080"/>
      <c r="BH95" s="1080"/>
      <c r="BI95" s="1080"/>
      <c r="BJ95" s="1080"/>
      <c r="BK95" s="1080"/>
      <c r="BL95" s="1080"/>
      <c r="BM95" s="1080"/>
      <c r="BN95" s="1080"/>
      <c r="BO95" s="1080"/>
      <c r="BP95" s="1080"/>
      <c r="BQ95" s="1080"/>
      <c r="BR95" s="1080"/>
      <c r="BS95" s="1080"/>
      <c r="BT95" s="1080"/>
      <c r="BU95" s="1080"/>
      <c r="BV95" s="1080"/>
      <c r="BW95" s="1080"/>
      <c r="BX95" s="1080"/>
      <c r="BY95" s="1080"/>
      <c r="BZ95" s="1080"/>
      <c r="CA95" s="1080"/>
      <c r="CB95" s="1080"/>
      <c r="CC95" s="1080"/>
      <c r="CD95" s="1080"/>
      <c r="CE95" s="1080"/>
      <c r="CF95" s="1080"/>
      <c r="CG95" s="1080"/>
      <c r="CH95" s="1080"/>
      <c r="CI95" s="1080"/>
      <c r="CJ95" s="1080"/>
      <c r="CK95" s="1080"/>
      <c r="CL95" s="1080"/>
      <c r="CM95" s="1080"/>
      <c r="CN95" s="1080"/>
      <c r="CO95" s="1080"/>
      <c r="CP95" s="1080"/>
    </row>
    <row r="96" spans="1:94" s="1081" customFormat="1" ht="12.75">
      <c r="A96" s="1074" t="s">
        <v>3</v>
      </c>
      <c r="B96" s="313">
        <v>2786422</v>
      </c>
      <c r="C96" s="313">
        <v>2786422</v>
      </c>
      <c r="D96" s="313">
        <v>1515515</v>
      </c>
      <c r="E96" s="401">
        <v>54.389284896544744</v>
      </c>
      <c r="F96" s="313">
        <v>106343</v>
      </c>
      <c r="G96" s="100"/>
      <c r="H96" s="399"/>
      <c r="I96" s="1045"/>
      <c r="J96" s="1045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80"/>
      <c r="AC96" s="1080"/>
      <c r="AD96" s="1080"/>
      <c r="AE96" s="1080"/>
      <c r="AF96" s="1080"/>
      <c r="AG96" s="1080"/>
      <c r="AH96" s="1080"/>
      <c r="AI96" s="1080"/>
      <c r="AJ96" s="1080"/>
      <c r="AK96" s="1080"/>
      <c r="AL96" s="1080"/>
      <c r="AM96" s="1080"/>
      <c r="AN96" s="1080"/>
      <c r="AO96" s="1080"/>
      <c r="AP96" s="1080"/>
      <c r="AQ96" s="1080"/>
      <c r="AR96" s="1080"/>
      <c r="AS96" s="1080"/>
      <c r="AT96" s="1080"/>
      <c r="AU96" s="1080"/>
      <c r="AV96" s="1080"/>
      <c r="AW96" s="1080"/>
      <c r="AX96" s="1080"/>
      <c r="AY96" s="1080"/>
      <c r="AZ96" s="1080"/>
      <c r="BA96" s="1080"/>
      <c r="BB96" s="1080"/>
      <c r="BC96" s="1080"/>
      <c r="BD96" s="1080"/>
      <c r="BE96" s="1080"/>
      <c r="BF96" s="1080"/>
      <c r="BG96" s="1080"/>
      <c r="BH96" s="1080"/>
      <c r="BI96" s="1080"/>
      <c r="BJ96" s="1080"/>
      <c r="BK96" s="1080"/>
      <c r="BL96" s="1080"/>
      <c r="BM96" s="1080"/>
      <c r="BN96" s="1080"/>
      <c r="BO96" s="1080"/>
      <c r="BP96" s="1080"/>
      <c r="BQ96" s="1080"/>
      <c r="BR96" s="1080"/>
      <c r="BS96" s="1080"/>
      <c r="BT96" s="1080"/>
      <c r="BU96" s="1080"/>
      <c r="BV96" s="1080"/>
      <c r="BW96" s="1080"/>
      <c r="BX96" s="1080"/>
      <c r="BY96" s="1080"/>
      <c r="BZ96" s="1080"/>
      <c r="CA96" s="1080"/>
      <c r="CB96" s="1080"/>
      <c r="CC96" s="1080"/>
      <c r="CD96" s="1080"/>
      <c r="CE96" s="1080"/>
      <c r="CF96" s="1080"/>
      <c r="CG96" s="1080"/>
      <c r="CH96" s="1080"/>
      <c r="CI96" s="1080"/>
      <c r="CJ96" s="1080"/>
      <c r="CK96" s="1080"/>
      <c r="CL96" s="1080"/>
      <c r="CM96" s="1080"/>
      <c r="CN96" s="1080"/>
      <c r="CO96" s="1080"/>
      <c r="CP96" s="1080"/>
    </row>
    <row r="97" spans="1:94" s="1081" customFormat="1" ht="24">
      <c r="A97" s="1083" t="s">
        <v>1326</v>
      </c>
      <c r="B97" s="313">
        <v>562071</v>
      </c>
      <c r="C97" s="313">
        <v>562071</v>
      </c>
      <c r="D97" s="313">
        <v>304969</v>
      </c>
      <c r="E97" s="401">
        <v>54.25809194923773</v>
      </c>
      <c r="F97" s="313">
        <v>29481</v>
      </c>
      <c r="G97" s="100"/>
      <c r="H97" s="399"/>
      <c r="I97" s="1045"/>
      <c r="J97" s="1045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80"/>
      <c r="AC97" s="1080"/>
      <c r="AD97" s="1080"/>
      <c r="AE97" s="1080"/>
      <c r="AF97" s="1080"/>
      <c r="AG97" s="1080"/>
      <c r="AH97" s="1080"/>
      <c r="AI97" s="1080"/>
      <c r="AJ97" s="1080"/>
      <c r="AK97" s="1080"/>
      <c r="AL97" s="1080"/>
      <c r="AM97" s="1080"/>
      <c r="AN97" s="1080"/>
      <c r="AO97" s="1080"/>
      <c r="AP97" s="1080"/>
      <c r="AQ97" s="1080"/>
      <c r="AR97" s="1080"/>
      <c r="AS97" s="1080"/>
      <c r="AT97" s="1080"/>
      <c r="AU97" s="1080"/>
      <c r="AV97" s="1080"/>
      <c r="AW97" s="1080"/>
      <c r="AX97" s="1080"/>
      <c r="AY97" s="1080"/>
      <c r="AZ97" s="1080"/>
      <c r="BA97" s="1080"/>
      <c r="BB97" s="1080"/>
      <c r="BC97" s="1080"/>
      <c r="BD97" s="1080"/>
      <c r="BE97" s="1080"/>
      <c r="BF97" s="1080"/>
      <c r="BG97" s="1080"/>
      <c r="BH97" s="1080"/>
      <c r="BI97" s="1080"/>
      <c r="BJ97" s="1080"/>
      <c r="BK97" s="1080"/>
      <c r="BL97" s="1080"/>
      <c r="BM97" s="1080"/>
      <c r="BN97" s="1080"/>
      <c r="BO97" s="1080"/>
      <c r="BP97" s="1080"/>
      <c r="BQ97" s="1080"/>
      <c r="BR97" s="1080"/>
      <c r="BS97" s="1080"/>
      <c r="BT97" s="1080"/>
      <c r="BU97" s="1080"/>
      <c r="BV97" s="1080"/>
      <c r="BW97" s="1080"/>
      <c r="BX97" s="1080"/>
      <c r="BY97" s="1080"/>
      <c r="BZ97" s="1080"/>
      <c r="CA97" s="1080"/>
      <c r="CB97" s="1080"/>
      <c r="CC97" s="1080"/>
      <c r="CD97" s="1080"/>
      <c r="CE97" s="1080"/>
      <c r="CF97" s="1080"/>
      <c r="CG97" s="1080"/>
      <c r="CH97" s="1080"/>
      <c r="CI97" s="1080"/>
      <c r="CJ97" s="1080"/>
      <c r="CK97" s="1080"/>
      <c r="CL97" s="1080"/>
      <c r="CM97" s="1080"/>
      <c r="CN97" s="1080"/>
      <c r="CO97" s="1080"/>
      <c r="CP97" s="1080"/>
    </row>
    <row r="98" spans="1:94" s="1081" customFormat="1" ht="12.75">
      <c r="A98" s="1074" t="s">
        <v>1327</v>
      </c>
      <c r="B98" s="313">
        <v>2224351</v>
      </c>
      <c r="C98" s="313">
        <v>2224351</v>
      </c>
      <c r="D98" s="313">
        <v>1210546</v>
      </c>
      <c r="E98" s="401">
        <v>54.42243602740755</v>
      </c>
      <c r="F98" s="313">
        <v>76862</v>
      </c>
      <c r="G98" s="100"/>
      <c r="H98" s="399"/>
      <c r="I98" s="1045"/>
      <c r="J98" s="1045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80"/>
      <c r="AC98" s="1080"/>
      <c r="AD98" s="1080"/>
      <c r="AE98" s="1080"/>
      <c r="AF98" s="1080"/>
      <c r="AG98" s="1080"/>
      <c r="AH98" s="1080"/>
      <c r="AI98" s="1080"/>
      <c r="AJ98" s="1080"/>
      <c r="AK98" s="1080"/>
      <c r="AL98" s="1080"/>
      <c r="AM98" s="1080"/>
      <c r="AN98" s="1080"/>
      <c r="AO98" s="1080"/>
      <c r="AP98" s="1080"/>
      <c r="AQ98" s="1080"/>
      <c r="AR98" s="1080"/>
      <c r="AS98" s="1080"/>
      <c r="AT98" s="1080"/>
      <c r="AU98" s="1080"/>
      <c r="AV98" s="1080"/>
      <c r="AW98" s="1080"/>
      <c r="AX98" s="1080"/>
      <c r="AY98" s="1080"/>
      <c r="AZ98" s="1080"/>
      <c r="BA98" s="1080"/>
      <c r="BB98" s="1080"/>
      <c r="BC98" s="1080"/>
      <c r="BD98" s="1080"/>
      <c r="BE98" s="1080"/>
      <c r="BF98" s="1080"/>
      <c r="BG98" s="1080"/>
      <c r="BH98" s="1080"/>
      <c r="BI98" s="1080"/>
      <c r="BJ98" s="1080"/>
      <c r="BK98" s="1080"/>
      <c r="BL98" s="1080"/>
      <c r="BM98" s="1080"/>
      <c r="BN98" s="1080"/>
      <c r="BO98" s="1080"/>
      <c r="BP98" s="1080"/>
      <c r="BQ98" s="1080"/>
      <c r="BR98" s="1080"/>
      <c r="BS98" s="1080"/>
      <c r="BT98" s="1080"/>
      <c r="BU98" s="1080"/>
      <c r="BV98" s="1080"/>
      <c r="BW98" s="1080"/>
      <c r="BX98" s="1080"/>
      <c r="BY98" s="1080"/>
      <c r="BZ98" s="1080"/>
      <c r="CA98" s="1080"/>
      <c r="CB98" s="1080"/>
      <c r="CC98" s="1080"/>
      <c r="CD98" s="1080"/>
      <c r="CE98" s="1080"/>
      <c r="CF98" s="1080"/>
      <c r="CG98" s="1080"/>
      <c r="CH98" s="1080"/>
      <c r="CI98" s="1080"/>
      <c r="CJ98" s="1080"/>
      <c r="CK98" s="1080"/>
      <c r="CL98" s="1080"/>
      <c r="CM98" s="1080"/>
      <c r="CN98" s="1080"/>
      <c r="CO98" s="1080"/>
      <c r="CP98" s="1080"/>
    </row>
    <row r="99" spans="1:94" s="1081" customFormat="1" ht="12.75">
      <c r="A99" s="1065"/>
      <c r="B99" s="41"/>
      <c r="C99" s="41"/>
      <c r="D99" s="41"/>
      <c r="E99" s="480"/>
      <c r="F99" s="41"/>
      <c r="G99" s="100"/>
      <c r="H99" s="399"/>
      <c r="I99" s="1045"/>
      <c r="J99" s="1045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80"/>
      <c r="AC99" s="1080"/>
      <c r="AD99" s="1080"/>
      <c r="AE99" s="1080"/>
      <c r="AF99" s="1080"/>
      <c r="AG99" s="1080"/>
      <c r="AH99" s="1080"/>
      <c r="AI99" s="1080"/>
      <c r="AJ99" s="1080"/>
      <c r="AK99" s="1080"/>
      <c r="AL99" s="1080"/>
      <c r="AM99" s="1080"/>
      <c r="AN99" s="1080"/>
      <c r="AO99" s="1080"/>
      <c r="AP99" s="1080"/>
      <c r="AQ99" s="1080"/>
      <c r="AR99" s="1080"/>
      <c r="AS99" s="1080"/>
      <c r="AT99" s="1080"/>
      <c r="AU99" s="1080"/>
      <c r="AV99" s="1080"/>
      <c r="AW99" s="1080"/>
      <c r="AX99" s="1080"/>
      <c r="AY99" s="1080"/>
      <c r="AZ99" s="1080"/>
      <c r="BA99" s="1080"/>
      <c r="BB99" s="1080"/>
      <c r="BC99" s="1080"/>
      <c r="BD99" s="1080"/>
      <c r="BE99" s="1080"/>
      <c r="BF99" s="1080"/>
      <c r="BG99" s="1080"/>
      <c r="BH99" s="1080"/>
      <c r="BI99" s="1080"/>
      <c r="BJ99" s="1080"/>
      <c r="BK99" s="1080"/>
      <c r="BL99" s="1080"/>
      <c r="BM99" s="1080"/>
      <c r="BN99" s="1080"/>
      <c r="BO99" s="1080"/>
      <c r="BP99" s="1080"/>
      <c r="BQ99" s="1080"/>
      <c r="BR99" s="1080"/>
      <c r="BS99" s="1080"/>
      <c r="BT99" s="1080"/>
      <c r="BU99" s="1080"/>
      <c r="BV99" s="1080"/>
      <c r="BW99" s="1080"/>
      <c r="BX99" s="1080"/>
      <c r="BY99" s="1080"/>
      <c r="BZ99" s="1080"/>
      <c r="CA99" s="1080"/>
      <c r="CB99" s="1080"/>
      <c r="CC99" s="1080"/>
      <c r="CD99" s="1080"/>
      <c r="CE99" s="1080"/>
      <c r="CF99" s="1080"/>
      <c r="CG99" s="1080"/>
      <c r="CH99" s="1080"/>
      <c r="CI99" s="1080"/>
      <c r="CJ99" s="1080"/>
      <c r="CK99" s="1080"/>
      <c r="CL99" s="1080"/>
      <c r="CM99" s="1080"/>
      <c r="CN99" s="1080"/>
      <c r="CO99" s="1080"/>
      <c r="CP99" s="1080"/>
    </row>
    <row r="100" spans="1:100" s="1090" customFormat="1" ht="12.75" customHeight="1">
      <c r="A100" s="490" t="s">
        <v>1331</v>
      </c>
      <c r="B100" s="1088"/>
      <c r="C100" s="1088"/>
      <c r="D100" s="1088"/>
      <c r="E100" s="480"/>
      <c r="F100" s="1089"/>
      <c r="G100" s="427"/>
      <c r="H100" s="399"/>
      <c r="I100" s="1045"/>
      <c r="J100" s="1045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CV100" s="1091"/>
    </row>
    <row r="101" spans="1:100" s="1090" customFormat="1" ht="12.75" customHeight="1">
      <c r="A101" s="1044" t="s">
        <v>1311</v>
      </c>
      <c r="B101" s="294">
        <v>54367629</v>
      </c>
      <c r="C101" s="294">
        <v>30958695</v>
      </c>
      <c r="D101" s="294">
        <v>21370261</v>
      </c>
      <c r="E101" s="480">
        <v>39.30695782227325</v>
      </c>
      <c r="F101" s="294">
        <v>704352</v>
      </c>
      <c r="G101" s="427"/>
      <c r="H101" s="399"/>
      <c r="I101" s="1045"/>
      <c r="J101" s="1045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CV101" s="1091"/>
    </row>
    <row r="102" spans="1:100" s="1090" customFormat="1" ht="12.75" customHeight="1">
      <c r="A102" s="1052" t="s">
        <v>1312</v>
      </c>
      <c r="B102" s="294">
        <v>1350512</v>
      </c>
      <c r="C102" s="294">
        <v>769936</v>
      </c>
      <c r="D102" s="294">
        <v>769936</v>
      </c>
      <c r="E102" s="480">
        <v>57.01067447012689</v>
      </c>
      <c r="F102" s="294">
        <v>71136</v>
      </c>
      <c r="G102" s="427"/>
      <c r="H102" s="399"/>
      <c r="I102" s="1045"/>
      <c r="J102" s="1045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CV102" s="1091"/>
    </row>
    <row r="103" spans="1:100" s="1090" customFormat="1" ht="12.75" customHeight="1">
      <c r="A103" s="1047" t="s">
        <v>691</v>
      </c>
      <c r="B103" s="294">
        <v>14056</v>
      </c>
      <c r="C103" s="294">
        <v>14056</v>
      </c>
      <c r="D103" s="294">
        <v>14056</v>
      </c>
      <c r="E103" s="480">
        <v>100</v>
      </c>
      <c r="F103" s="294">
        <v>0</v>
      </c>
      <c r="G103" s="427"/>
      <c r="H103" s="399"/>
      <c r="I103" s="1045"/>
      <c r="J103" s="1045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CV103" s="1091"/>
    </row>
    <row r="104" spans="1:100" s="1090" customFormat="1" ht="12.75" customHeight="1">
      <c r="A104" s="1052" t="s">
        <v>692</v>
      </c>
      <c r="B104" s="294">
        <v>53003061</v>
      </c>
      <c r="C104" s="294">
        <v>30174703</v>
      </c>
      <c r="D104" s="294">
        <v>20586269</v>
      </c>
      <c r="E104" s="480">
        <v>38.83977380098859</v>
      </c>
      <c r="F104" s="294">
        <v>633216</v>
      </c>
      <c r="G104" s="427"/>
      <c r="H104" s="399"/>
      <c r="I104" s="1045"/>
      <c r="J104" s="1045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CV104" s="1091"/>
    </row>
    <row r="105" spans="1:100" s="1090" customFormat="1" ht="12.75" customHeight="1">
      <c r="A105" s="1092" t="s">
        <v>960</v>
      </c>
      <c r="B105" s="294">
        <v>54367629</v>
      </c>
      <c r="C105" s="294">
        <v>30958695</v>
      </c>
      <c r="D105" s="294">
        <v>12074266</v>
      </c>
      <c r="E105" s="480">
        <v>22.20855722805201</v>
      </c>
      <c r="F105" s="294">
        <v>1485423</v>
      </c>
      <c r="G105" s="427"/>
      <c r="H105" s="399"/>
      <c r="I105" s="1045"/>
      <c r="J105" s="1045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CV105" s="1091"/>
    </row>
    <row r="106" spans="1:100" s="1090" customFormat="1" ht="12.75" customHeight="1">
      <c r="A106" s="1052" t="s">
        <v>987</v>
      </c>
      <c r="B106" s="294">
        <v>12998644</v>
      </c>
      <c r="C106" s="294">
        <v>9961379</v>
      </c>
      <c r="D106" s="294">
        <v>4582910</v>
      </c>
      <c r="E106" s="480">
        <v>35.25683140487577</v>
      </c>
      <c r="F106" s="294">
        <v>951821</v>
      </c>
      <c r="G106" s="427"/>
      <c r="H106" s="399"/>
      <c r="I106" s="1045"/>
      <c r="J106" s="1045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CV106" s="1091"/>
    </row>
    <row r="107" spans="1:100" s="1090" customFormat="1" ht="12.75" customHeight="1">
      <c r="A107" s="1053" t="s">
        <v>1496</v>
      </c>
      <c r="B107" s="294">
        <v>12998644</v>
      </c>
      <c r="C107" s="294">
        <v>9961379</v>
      </c>
      <c r="D107" s="294">
        <v>4582910</v>
      </c>
      <c r="E107" s="480">
        <v>35.25683140487577</v>
      </c>
      <c r="F107" s="294">
        <v>951821</v>
      </c>
      <c r="G107" s="427"/>
      <c r="H107" s="399"/>
      <c r="I107" s="1045"/>
      <c r="J107" s="1045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CV107" s="1091"/>
    </row>
    <row r="108" spans="1:100" s="1090" customFormat="1" ht="12.75" customHeight="1">
      <c r="A108" s="1052" t="s">
        <v>971</v>
      </c>
      <c r="B108" s="294">
        <v>41368985</v>
      </c>
      <c r="C108" s="294">
        <v>20997316</v>
      </c>
      <c r="D108" s="294">
        <v>7491356</v>
      </c>
      <c r="E108" s="480">
        <v>18.108628964428302</v>
      </c>
      <c r="F108" s="294">
        <v>533602</v>
      </c>
      <c r="G108" s="427"/>
      <c r="H108" s="399"/>
      <c r="I108" s="1045"/>
      <c r="J108" s="1045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CV108" s="1091"/>
    </row>
    <row r="109" spans="1:100" s="1090" customFormat="1" ht="12.75" customHeight="1">
      <c r="A109" s="1092" t="s">
        <v>1319</v>
      </c>
      <c r="B109" s="294">
        <v>33213298</v>
      </c>
      <c r="C109" s="294">
        <v>15110291</v>
      </c>
      <c r="D109" s="294">
        <v>5701572</v>
      </c>
      <c r="E109" s="480">
        <v>17.16653371791022</v>
      </c>
      <c r="F109" s="294">
        <v>398624</v>
      </c>
      <c r="G109" s="427"/>
      <c r="H109" s="399"/>
      <c r="I109" s="1045"/>
      <c r="J109" s="1045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CV109" s="1091"/>
    </row>
    <row r="110" spans="1:100" s="1090" customFormat="1" ht="12.75" customHeight="1">
      <c r="A110" s="1093" t="s">
        <v>1320</v>
      </c>
      <c r="B110" s="294">
        <v>8155687</v>
      </c>
      <c r="C110" s="294">
        <v>5887025</v>
      </c>
      <c r="D110" s="294">
        <v>1789784</v>
      </c>
      <c r="E110" s="480">
        <v>21.94522668660531</v>
      </c>
      <c r="F110" s="294">
        <v>134978</v>
      </c>
      <c r="G110" s="427"/>
      <c r="H110" s="399"/>
      <c r="I110" s="1045"/>
      <c r="J110" s="1045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CV110" s="1091"/>
    </row>
    <row r="111" spans="1:94" s="1081" customFormat="1" ht="12.75">
      <c r="A111" s="330" t="s">
        <v>1332</v>
      </c>
      <c r="B111" s="294"/>
      <c r="C111" s="294"/>
      <c r="D111" s="294"/>
      <c r="E111" s="480"/>
      <c r="F111" s="294"/>
      <c r="G111" s="100"/>
      <c r="H111" s="399"/>
      <c r="I111" s="1045"/>
      <c r="J111" s="1045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80"/>
      <c r="AC111" s="1080"/>
      <c r="AD111" s="1080"/>
      <c r="AE111" s="1080"/>
      <c r="AF111" s="1080"/>
      <c r="AG111" s="1080"/>
      <c r="AH111" s="1080"/>
      <c r="AI111" s="1080"/>
      <c r="AJ111" s="1080"/>
      <c r="AK111" s="1080"/>
      <c r="AL111" s="1080"/>
      <c r="AM111" s="1080"/>
      <c r="AN111" s="1080"/>
      <c r="AO111" s="1080"/>
      <c r="AP111" s="1080"/>
      <c r="AQ111" s="1080"/>
      <c r="AR111" s="1080"/>
      <c r="AS111" s="1080"/>
      <c r="AT111" s="1080"/>
      <c r="AU111" s="1080"/>
      <c r="AV111" s="1080"/>
      <c r="AW111" s="1080"/>
      <c r="AX111" s="1080"/>
      <c r="AY111" s="1080"/>
      <c r="AZ111" s="1080"/>
      <c r="BA111" s="1080"/>
      <c r="BB111" s="1080"/>
      <c r="BC111" s="1080"/>
      <c r="BD111" s="1080"/>
      <c r="BE111" s="1080"/>
      <c r="BF111" s="1080"/>
      <c r="BG111" s="1080"/>
      <c r="BH111" s="1080"/>
      <c r="BI111" s="1080"/>
      <c r="BJ111" s="1080"/>
      <c r="BK111" s="1080"/>
      <c r="BL111" s="1080"/>
      <c r="BM111" s="1080"/>
      <c r="BN111" s="1080"/>
      <c r="BO111" s="1080"/>
      <c r="BP111" s="1080"/>
      <c r="BQ111" s="1080"/>
      <c r="BR111" s="1080"/>
      <c r="BS111" s="1080"/>
      <c r="BT111" s="1080"/>
      <c r="BU111" s="1080"/>
      <c r="BV111" s="1080"/>
      <c r="BW111" s="1080"/>
      <c r="BX111" s="1080"/>
      <c r="BY111" s="1080"/>
      <c r="BZ111" s="1080"/>
      <c r="CA111" s="1080"/>
      <c r="CB111" s="1080"/>
      <c r="CC111" s="1080"/>
      <c r="CD111" s="1080"/>
      <c r="CE111" s="1080"/>
      <c r="CF111" s="1080"/>
      <c r="CG111" s="1080"/>
      <c r="CH111" s="1080"/>
      <c r="CI111" s="1080"/>
      <c r="CJ111" s="1080"/>
      <c r="CK111" s="1080"/>
      <c r="CL111" s="1080"/>
      <c r="CM111" s="1080"/>
      <c r="CN111" s="1080"/>
      <c r="CO111" s="1080"/>
      <c r="CP111" s="1080"/>
    </row>
    <row r="112" spans="1:94" s="1084" customFormat="1" ht="12.75">
      <c r="A112" s="1044" t="s">
        <v>1311</v>
      </c>
      <c r="B112" s="294">
        <v>13711662</v>
      </c>
      <c r="C112" s="294">
        <v>6251700</v>
      </c>
      <c r="D112" s="294">
        <v>2516657</v>
      </c>
      <c r="E112" s="480">
        <v>18.354135333849392</v>
      </c>
      <c r="F112" s="294">
        <v>373954</v>
      </c>
      <c r="G112" s="100"/>
      <c r="H112" s="399"/>
      <c r="I112" s="1045"/>
      <c r="J112" s="1045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80"/>
      <c r="AC112" s="1080"/>
      <c r="AD112" s="1080"/>
      <c r="AE112" s="1080"/>
      <c r="AF112" s="1080"/>
      <c r="AG112" s="1080"/>
      <c r="AH112" s="1080"/>
      <c r="AI112" s="1080"/>
      <c r="AJ112" s="1080"/>
      <c r="AK112" s="1080"/>
      <c r="AL112" s="1080"/>
      <c r="AM112" s="1080"/>
      <c r="AN112" s="1080"/>
      <c r="AO112" s="1080"/>
      <c r="AP112" s="1080"/>
      <c r="AQ112" s="1080"/>
      <c r="AR112" s="1080"/>
      <c r="AS112" s="1080"/>
      <c r="AT112" s="1080"/>
      <c r="AU112" s="1080"/>
      <c r="AV112" s="1080"/>
      <c r="AW112" s="1080"/>
      <c r="AX112" s="1080"/>
      <c r="AY112" s="1080"/>
      <c r="AZ112" s="1080"/>
      <c r="BA112" s="1080"/>
      <c r="BB112" s="1080"/>
      <c r="BC112" s="1080"/>
      <c r="BD112" s="1080"/>
      <c r="BE112" s="1080"/>
      <c r="BF112" s="1080"/>
      <c r="BG112" s="1080"/>
      <c r="BH112" s="1080"/>
      <c r="BI112" s="1080"/>
      <c r="BJ112" s="1080"/>
      <c r="BK112" s="1080"/>
      <c r="BL112" s="1080"/>
      <c r="BM112" s="1080"/>
      <c r="BN112" s="1080"/>
      <c r="BO112" s="1080"/>
      <c r="BP112" s="1080"/>
      <c r="BQ112" s="1080"/>
      <c r="BR112" s="1080"/>
      <c r="BS112" s="1080"/>
      <c r="BT112" s="1080"/>
      <c r="BU112" s="1080"/>
      <c r="BV112" s="1080"/>
      <c r="BW112" s="1080"/>
      <c r="BX112" s="1080"/>
      <c r="BY112" s="1080"/>
      <c r="BZ112" s="1080"/>
      <c r="CA112" s="1080"/>
      <c r="CB112" s="1080"/>
      <c r="CC112" s="1080"/>
      <c r="CD112" s="1080"/>
      <c r="CE112" s="1080"/>
      <c r="CF112" s="1080"/>
      <c r="CG112" s="1080"/>
      <c r="CH112" s="1080"/>
      <c r="CI112" s="1080"/>
      <c r="CJ112" s="1080"/>
      <c r="CK112" s="1080"/>
      <c r="CL112" s="1080"/>
      <c r="CM112" s="1080"/>
      <c r="CN112" s="1080"/>
      <c r="CO112" s="1080"/>
      <c r="CP112" s="1080"/>
    </row>
    <row r="113" spans="1:94" s="1084" customFormat="1" ht="12.75">
      <c r="A113" s="1047" t="s">
        <v>1312</v>
      </c>
      <c r="B113" s="294">
        <v>3294753</v>
      </c>
      <c r="C113" s="294">
        <v>1491500</v>
      </c>
      <c r="D113" s="294">
        <v>1491500</v>
      </c>
      <c r="E113" s="480">
        <v>45.2689473232136</v>
      </c>
      <c r="F113" s="294">
        <v>285100</v>
      </c>
      <c r="G113" s="100"/>
      <c r="H113" s="399"/>
      <c r="I113" s="1045"/>
      <c r="J113" s="1045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80"/>
      <c r="AC113" s="1080"/>
      <c r="AD113" s="1080"/>
      <c r="AE113" s="1080"/>
      <c r="AF113" s="1080"/>
      <c r="AG113" s="1080"/>
      <c r="AH113" s="1080"/>
      <c r="AI113" s="1080"/>
      <c r="AJ113" s="1080"/>
      <c r="AK113" s="1080"/>
      <c r="AL113" s="1080"/>
      <c r="AM113" s="1080"/>
      <c r="AN113" s="1080"/>
      <c r="AO113" s="1080"/>
      <c r="AP113" s="1080"/>
      <c r="AQ113" s="1080"/>
      <c r="AR113" s="1080"/>
      <c r="AS113" s="1080"/>
      <c r="AT113" s="1080"/>
      <c r="AU113" s="1080"/>
      <c r="AV113" s="1080"/>
      <c r="AW113" s="1080"/>
      <c r="AX113" s="1080"/>
      <c r="AY113" s="1080"/>
      <c r="AZ113" s="1080"/>
      <c r="BA113" s="1080"/>
      <c r="BB113" s="1080"/>
      <c r="BC113" s="1080"/>
      <c r="BD113" s="1080"/>
      <c r="BE113" s="1080"/>
      <c r="BF113" s="1080"/>
      <c r="BG113" s="1080"/>
      <c r="BH113" s="1080"/>
      <c r="BI113" s="1080"/>
      <c r="BJ113" s="1080"/>
      <c r="BK113" s="1080"/>
      <c r="BL113" s="1080"/>
      <c r="BM113" s="1080"/>
      <c r="BN113" s="1080"/>
      <c r="BO113" s="1080"/>
      <c r="BP113" s="1080"/>
      <c r="BQ113" s="1080"/>
      <c r="BR113" s="1080"/>
      <c r="BS113" s="1080"/>
      <c r="BT113" s="1080"/>
      <c r="BU113" s="1080"/>
      <c r="BV113" s="1080"/>
      <c r="BW113" s="1080"/>
      <c r="BX113" s="1080"/>
      <c r="BY113" s="1080"/>
      <c r="BZ113" s="1080"/>
      <c r="CA113" s="1080"/>
      <c r="CB113" s="1080"/>
      <c r="CC113" s="1080"/>
      <c r="CD113" s="1080"/>
      <c r="CE113" s="1080"/>
      <c r="CF113" s="1080"/>
      <c r="CG113" s="1080"/>
      <c r="CH113" s="1080"/>
      <c r="CI113" s="1080"/>
      <c r="CJ113" s="1080"/>
      <c r="CK113" s="1080"/>
      <c r="CL113" s="1080"/>
      <c r="CM113" s="1080"/>
      <c r="CN113" s="1080"/>
      <c r="CO113" s="1080"/>
      <c r="CP113" s="1080"/>
    </row>
    <row r="114" spans="1:94" s="1084" customFormat="1" ht="12.75">
      <c r="A114" s="1047" t="s">
        <v>691</v>
      </c>
      <c r="B114" s="294">
        <v>50000</v>
      </c>
      <c r="C114" s="294">
        <v>50000</v>
      </c>
      <c r="D114" s="294">
        <v>9612</v>
      </c>
      <c r="E114" s="480">
        <v>19.224</v>
      </c>
      <c r="F114" s="294">
        <v>852</v>
      </c>
      <c r="G114" s="100"/>
      <c r="H114" s="399"/>
      <c r="I114" s="1045"/>
      <c r="J114" s="1045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80"/>
      <c r="AC114" s="1080"/>
      <c r="AD114" s="1080"/>
      <c r="AE114" s="1080"/>
      <c r="AF114" s="1080"/>
      <c r="AG114" s="1080"/>
      <c r="AH114" s="1080"/>
      <c r="AI114" s="1080"/>
      <c r="AJ114" s="1080"/>
      <c r="AK114" s="1080"/>
      <c r="AL114" s="1080"/>
      <c r="AM114" s="1080"/>
      <c r="AN114" s="1080"/>
      <c r="AO114" s="1080"/>
      <c r="AP114" s="1080"/>
      <c r="AQ114" s="1080"/>
      <c r="AR114" s="1080"/>
      <c r="AS114" s="1080"/>
      <c r="AT114" s="1080"/>
      <c r="AU114" s="1080"/>
      <c r="AV114" s="1080"/>
      <c r="AW114" s="1080"/>
      <c r="AX114" s="1080"/>
      <c r="AY114" s="1080"/>
      <c r="AZ114" s="1080"/>
      <c r="BA114" s="1080"/>
      <c r="BB114" s="1080"/>
      <c r="BC114" s="1080"/>
      <c r="BD114" s="1080"/>
      <c r="BE114" s="1080"/>
      <c r="BF114" s="1080"/>
      <c r="BG114" s="1080"/>
      <c r="BH114" s="1080"/>
      <c r="BI114" s="1080"/>
      <c r="BJ114" s="1080"/>
      <c r="BK114" s="1080"/>
      <c r="BL114" s="1080"/>
      <c r="BM114" s="1080"/>
      <c r="BN114" s="1080"/>
      <c r="BO114" s="1080"/>
      <c r="BP114" s="1080"/>
      <c r="BQ114" s="1080"/>
      <c r="BR114" s="1080"/>
      <c r="BS114" s="1080"/>
      <c r="BT114" s="1080"/>
      <c r="BU114" s="1080"/>
      <c r="BV114" s="1080"/>
      <c r="BW114" s="1080"/>
      <c r="BX114" s="1080"/>
      <c r="BY114" s="1080"/>
      <c r="BZ114" s="1080"/>
      <c r="CA114" s="1080"/>
      <c r="CB114" s="1080"/>
      <c r="CC114" s="1080"/>
      <c r="CD114" s="1080"/>
      <c r="CE114" s="1080"/>
      <c r="CF114" s="1080"/>
      <c r="CG114" s="1080"/>
      <c r="CH114" s="1080"/>
      <c r="CI114" s="1080"/>
      <c r="CJ114" s="1080"/>
      <c r="CK114" s="1080"/>
      <c r="CL114" s="1080"/>
      <c r="CM114" s="1080"/>
      <c r="CN114" s="1080"/>
      <c r="CO114" s="1080"/>
      <c r="CP114" s="1080"/>
    </row>
    <row r="115" spans="1:94" s="1084" customFormat="1" ht="12.75">
      <c r="A115" s="1047" t="s">
        <v>692</v>
      </c>
      <c r="B115" s="294">
        <v>10366909</v>
      </c>
      <c r="C115" s="294">
        <v>4710200</v>
      </c>
      <c r="D115" s="294">
        <v>1015545</v>
      </c>
      <c r="E115" s="480">
        <v>9.796025025395709</v>
      </c>
      <c r="F115" s="294">
        <v>88002</v>
      </c>
      <c r="G115" s="100"/>
      <c r="H115" s="399"/>
      <c r="I115" s="1045"/>
      <c r="J115" s="1045"/>
      <c r="K115" s="399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80"/>
      <c r="AC115" s="1080"/>
      <c r="AD115" s="1080"/>
      <c r="AE115" s="1080"/>
      <c r="AF115" s="1080"/>
      <c r="AG115" s="1080"/>
      <c r="AH115" s="1080"/>
      <c r="AI115" s="1080"/>
      <c r="AJ115" s="1080"/>
      <c r="AK115" s="1080"/>
      <c r="AL115" s="1080"/>
      <c r="AM115" s="1080"/>
      <c r="AN115" s="1080"/>
      <c r="AO115" s="1080"/>
      <c r="AP115" s="1080"/>
      <c r="AQ115" s="1080"/>
      <c r="AR115" s="1080"/>
      <c r="AS115" s="1080"/>
      <c r="AT115" s="1080"/>
      <c r="AU115" s="1080"/>
      <c r="AV115" s="1080"/>
      <c r="AW115" s="1080"/>
      <c r="AX115" s="1080"/>
      <c r="AY115" s="1080"/>
      <c r="AZ115" s="1080"/>
      <c r="BA115" s="1080"/>
      <c r="BB115" s="1080"/>
      <c r="BC115" s="1080"/>
      <c r="BD115" s="1080"/>
      <c r="BE115" s="1080"/>
      <c r="BF115" s="1080"/>
      <c r="BG115" s="1080"/>
      <c r="BH115" s="1080"/>
      <c r="BI115" s="1080"/>
      <c r="BJ115" s="1080"/>
      <c r="BK115" s="1080"/>
      <c r="BL115" s="1080"/>
      <c r="BM115" s="1080"/>
      <c r="BN115" s="1080"/>
      <c r="BO115" s="1080"/>
      <c r="BP115" s="1080"/>
      <c r="BQ115" s="1080"/>
      <c r="BR115" s="1080"/>
      <c r="BS115" s="1080"/>
      <c r="BT115" s="1080"/>
      <c r="BU115" s="1080"/>
      <c r="BV115" s="1080"/>
      <c r="BW115" s="1080"/>
      <c r="BX115" s="1080"/>
      <c r="BY115" s="1080"/>
      <c r="BZ115" s="1080"/>
      <c r="CA115" s="1080"/>
      <c r="CB115" s="1080"/>
      <c r="CC115" s="1080"/>
      <c r="CD115" s="1080"/>
      <c r="CE115" s="1080"/>
      <c r="CF115" s="1080"/>
      <c r="CG115" s="1080"/>
      <c r="CH115" s="1080"/>
      <c r="CI115" s="1080"/>
      <c r="CJ115" s="1080"/>
      <c r="CK115" s="1080"/>
      <c r="CL115" s="1080"/>
      <c r="CM115" s="1080"/>
      <c r="CN115" s="1080"/>
      <c r="CO115" s="1080"/>
      <c r="CP115" s="1080"/>
    </row>
    <row r="116" spans="1:94" s="1084" customFormat="1" ht="12.75">
      <c r="A116" s="330" t="s">
        <v>1315</v>
      </c>
      <c r="B116" s="294">
        <v>13711662</v>
      </c>
      <c r="C116" s="294">
        <v>6251700</v>
      </c>
      <c r="D116" s="294">
        <v>1351335</v>
      </c>
      <c r="E116" s="480">
        <v>9.855369830440686</v>
      </c>
      <c r="F116" s="294">
        <v>117051</v>
      </c>
      <c r="G116" s="100"/>
      <c r="H116" s="399"/>
      <c r="I116" s="1045"/>
      <c r="J116" s="1045"/>
      <c r="K116" s="399"/>
      <c r="L116" s="399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80"/>
      <c r="AC116" s="1080"/>
      <c r="AD116" s="1080"/>
      <c r="AE116" s="1080"/>
      <c r="AF116" s="1080"/>
      <c r="AG116" s="1080"/>
      <c r="AH116" s="1080"/>
      <c r="AI116" s="1080"/>
      <c r="AJ116" s="1080"/>
      <c r="AK116" s="1080"/>
      <c r="AL116" s="1080"/>
      <c r="AM116" s="1080"/>
      <c r="AN116" s="1080"/>
      <c r="AO116" s="1080"/>
      <c r="AP116" s="1080"/>
      <c r="AQ116" s="1080"/>
      <c r="AR116" s="1080"/>
      <c r="AS116" s="1080"/>
      <c r="AT116" s="1080"/>
      <c r="AU116" s="1080"/>
      <c r="AV116" s="1080"/>
      <c r="AW116" s="1080"/>
      <c r="AX116" s="1080"/>
      <c r="AY116" s="1080"/>
      <c r="AZ116" s="1080"/>
      <c r="BA116" s="1080"/>
      <c r="BB116" s="1080"/>
      <c r="BC116" s="1080"/>
      <c r="BD116" s="1080"/>
      <c r="BE116" s="1080"/>
      <c r="BF116" s="1080"/>
      <c r="BG116" s="1080"/>
      <c r="BH116" s="1080"/>
      <c r="BI116" s="1080"/>
      <c r="BJ116" s="1080"/>
      <c r="BK116" s="1080"/>
      <c r="BL116" s="1080"/>
      <c r="BM116" s="1080"/>
      <c r="BN116" s="1080"/>
      <c r="BO116" s="1080"/>
      <c r="BP116" s="1080"/>
      <c r="BQ116" s="1080"/>
      <c r="BR116" s="1080"/>
      <c r="BS116" s="1080"/>
      <c r="BT116" s="1080"/>
      <c r="BU116" s="1080"/>
      <c r="BV116" s="1080"/>
      <c r="BW116" s="1080"/>
      <c r="BX116" s="1080"/>
      <c r="BY116" s="1080"/>
      <c r="BZ116" s="1080"/>
      <c r="CA116" s="1080"/>
      <c r="CB116" s="1080"/>
      <c r="CC116" s="1080"/>
      <c r="CD116" s="1080"/>
      <c r="CE116" s="1080"/>
      <c r="CF116" s="1080"/>
      <c r="CG116" s="1080"/>
      <c r="CH116" s="1080"/>
      <c r="CI116" s="1080"/>
      <c r="CJ116" s="1080"/>
      <c r="CK116" s="1080"/>
      <c r="CL116" s="1080"/>
      <c r="CM116" s="1080"/>
      <c r="CN116" s="1080"/>
      <c r="CO116" s="1080"/>
      <c r="CP116" s="1080"/>
    </row>
    <row r="117" spans="1:94" s="1086" customFormat="1" ht="12.75">
      <c r="A117" s="1047" t="s">
        <v>987</v>
      </c>
      <c r="B117" s="294">
        <v>13711662</v>
      </c>
      <c r="C117" s="294">
        <v>6251700</v>
      </c>
      <c r="D117" s="294">
        <v>1343122</v>
      </c>
      <c r="E117" s="480">
        <v>9.795471912887</v>
      </c>
      <c r="F117" s="294">
        <v>116199</v>
      </c>
      <c r="G117" s="100"/>
      <c r="H117" s="399"/>
      <c r="I117" s="1045"/>
      <c r="J117" s="1045"/>
      <c r="K117" s="399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80"/>
      <c r="AC117" s="1080"/>
      <c r="AD117" s="1080"/>
      <c r="AE117" s="1080"/>
      <c r="AF117" s="1080"/>
      <c r="AG117" s="1080"/>
      <c r="AH117" s="1080"/>
      <c r="AI117" s="1080"/>
      <c r="AJ117" s="1080"/>
      <c r="AK117" s="1080"/>
      <c r="AL117" s="1080"/>
      <c r="AM117" s="1080"/>
      <c r="AN117" s="1080"/>
      <c r="AO117" s="1080"/>
      <c r="AP117" s="1080"/>
      <c r="AQ117" s="1080"/>
      <c r="AR117" s="1080"/>
      <c r="AS117" s="1080"/>
      <c r="AT117" s="1080"/>
      <c r="AU117" s="1080"/>
      <c r="AV117" s="1080"/>
      <c r="AW117" s="1080"/>
      <c r="AX117" s="1080"/>
      <c r="AY117" s="1080"/>
      <c r="AZ117" s="1080"/>
      <c r="BA117" s="1080"/>
      <c r="BB117" s="1080"/>
      <c r="BC117" s="1080"/>
      <c r="BD117" s="1080"/>
      <c r="BE117" s="1080"/>
      <c r="BF117" s="1080"/>
      <c r="BG117" s="1080"/>
      <c r="BH117" s="1080"/>
      <c r="BI117" s="1080"/>
      <c r="BJ117" s="1080"/>
      <c r="BK117" s="1080"/>
      <c r="BL117" s="1080"/>
      <c r="BM117" s="1080"/>
      <c r="BN117" s="1080"/>
      <c r="BO117" s="1080"/>
      <c r="BP117" s="1080"/>
      <c r="BQ117" s="1080"/>
      <c r="BR117" s="1080"/>
      <c r="BS117" s="1080"/>
      <c r="BT117" s="1080"/>
      <c r="BU117" s="1080"/>
      <c r="BV117" s="1080"/>
      <c r="BW117" s="1080"/>
      <c r="BX117" s="1080"/>
      <c r="BY117" s="1080"/>
      <c r="BZ117" s="1080"/>
      <c r="CA117" s="1080"/>
      <c r="CB117" s="1080"/>
      <c r="CC117" s="1080"/>
      <c r="CD117" s="1080"/>
      <c r="CE117" s="1080"/>
      <c r="CF117" s="1080"/>
      <c r="CG117" s="1080"/>
      <c r="CH117" s="1080"/>
      <c r="CI117" s="1080"/>
      <c r="CJ117" s="1080"/>
      <c r="CK117" s="1080"/>
      <c r="CL117" s="1080"/>
      <c r="CM117" s="1080"/>
      <c r="CN117" s="1080"/>
      <c r="CO117" s="1080"/>
      <c r="CP117" s="1080"/>
    </row>
    <row r="118" spans="1:94" s="1081" customFormat="1" ht="12.75">
      <c r="A118" s="1053" t="s">
        <v>3</v>
      </c>
      <c r="B118" s="294">
        <v>13711662</v>
      </c>
      <c r="C118" s="294">
        <v>6251700</v>
      </c>
      <c r="D118" s="294">
        <v>1343122</v>
      </c>
      <c r="E118" s="480">
        <v>9.795471912887</v>
      </c>
      <c r="F118" s="294">
        <v>116199</v>
      </c>
      <c r="G118" s="100"/>
      <c r="H118" s="399"/>
      <c r="I118" s="1045"/>
      <c r="J118" s="1045"/>
      <c r="K118" s="399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80"/>
      <c r="AC118" s="1080"/>
      <c r="AD118" s="1080"/>
      <c r="AE118" s="1080"/>
      <c r="AF118" s="1080"/>
      <c r="AG118" s="1080"/>
      <c r="AH118" s="1080"/>
      <c r="AI118" s="1080"/>
      <c r="AJ118" s="1080"/>
      <c r="AK118" s="1080"/>
      <c r="AL118" s="1080"/>
      <c r="AM118" s="1080"/>
      <c r="AN118" s="1080"/>
      <c r="AO118" s="1080"/>
      <c r="AP118" s="1080"/>
      <c r="AQ118" s="1080"/>
      <c r="AR118" s="1080"/>
      <c r="AS118" s="1080"/>
      <c r="AT118" s="1080"/>
      <c r="AU118" s="1080"/>
      <c r="AV118" s="1080"/>
      <c r="AW118" s="1080"/>
      <c r="AX118" s="1080"/>
      <c r="AY118" s="1080"/>
      <c r="AZ118" s="1080"/>
      <c r="BA118" s="1080"/>
      <c r="BB118" s="1080"/>
      <c r="BC118" s="1080"/>
      <c r="BD118" s="1080"/>
      <c r="BE118" s="1080"/>
      <c r="BF118" s="1080"/>
      <c r="BG118" s="1080"/>
      <c r="BH118" s="1080"/>
      <c r="BI118" s="1080"/>
      <c r="BJ118" s="1080"/>
      <c r="BK118" s="1080"/>
      <c r="BL118" s="1080"/>
      <c r="BM118" s="1080"/>
      <c r="BN118" s="1080"/>
      <c r="BO118" s="1080"/>
      <c r="BP118" s="1080"/>
      <c r="BQ118" s="1080"/>
      <c r="BR118" s="1080"/>
      <c r="BS118" s="1080"/>
      <c r="BT118" s="1080"/>
      <c r="BU118" s="1080"/>
      <c r="BV118" s="1080"/>
      <c r="BW118" s="1080"/>
      <c r="BX118" s="1080"/>
      <c r="BY118" s="1080"/>
      <c r="BZ118" s="1080"/>
      <c r="CA118" s="1080"/>
      <c r="CB118" s="1080"/>
      <c r="CC118" s="1080"/>
      <c r="CD118" s="1080"/>
      <c r="CE118" s="1080"/>
      <c r="CF118" s="1080"/>
      <c r="CG118" s="1080"/>
      <c r="CH118" s="1080"/>
      <c r="CI118" s="1080"/>
      <c r="CJ118" s="1080"/>
      <c r="CK118" s="1080"/>
      <c r="CL118" s="1080"/>
      <c r="CM118" s="1080"/>
      <c r="CN118" s="1080"/>
      <c r="CO118" s="1080"/>
      <c r="CP118" s="1080"/>
    </row>
    <row r="119" spans="1:94" s="1081" customFormat="1" ht="12.75">
      <c r="A119" s="1056" t="s">
        <v>24</v>
      </c>
      <c r="B119" s="294">
        <v>13711662</v>
      </c>
      <c r="C119" s="294">
        <v>6251700</v>
      </c>
      <c r="D119" s="294">
        <v>1343122</v>
      </c>
      <c r="E119" s="480">
        <v>9.795471912887</v>
      </c>
      <c r="F119" s="294">
        <v>116199</v>
      </c>
      <c r="G119" s="100"/>
      <c r="H119" s="399"/>
      <c r="I119" s="1045"/>
      <c r="J119" s="1045"/>
      <c r="K119" s="399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80"/>
      <c r="AC119" s="1080"/>
      <c r="AD119" s="1080"/>
      <c r="AE119" s="1080"/>
      <c r="AF119" s="1080"/>
      <c r="AG119" s="1080"/>
      <c r="AH119" s="1080"/>
      <c r="AI119" s="1080"/>
      <c r="AJ119" s="1080"/>
      <c r="AK119" s="1080"/>
      <c r="AL119" s="1080"/>
      <c r="AM119" s="1080"/>
      <c r="AN119" s="1080"/>
      <c r="AO119" s="1080"/>
      <c r="AP119" s="1080"/>
      <c r="AQ119" s="1080"/>
      <c r="AR119" s="1080"/>
      <c r="AS119" s="1080"/>
      <c r="AT119" s="1080"/>
      <c r="AU119" s="1080"/>
      <c r="AV119" s="1080"/>
      <c r="AW119" s="1080"/>
      <c r="AX119" s="1080"/>
      <c r="AY119" s="1080"/>
      <c r="AZ119" s="1080"/>
      <c r="BA119" s="1080"/>
      <c r="BB119" s="1080"/>
      <c r="BC119" s="1080"/>
      <c r="BD119" s="1080"/>
      <c r="BE119" s="1080"/>
      <c r="BF119" s="1080"/>
      <c r="BG119" s="1080"/>
      <c r="BH119" s="1080"/>
      <c r="BI119" s="1080"/>
      <c r="BJ119" s="1080"/>
      <c r="BK119" s="1080"/>
      <c r="BL119" s="1080"/>
      <c r="BM119" s="1080"/>
      <c r="BN119" s="1080"/>
      <c r="BO119" s="1080"/>
      <c r="BP119" s="1080"/>
      <c r="BQ119" s="1080"/>
      <c r="BR119" s="1080"/>
      <c r="BS119" s="1080"/>
      <c r="BT119" s="1080"/>
      <c r="BU119" s="1080"/>
      <c r="BV119" s="1080"/>
      <c r="BW119" s="1080"/>
      <c r="BX119" s="1080"/>
      <c r="BY119" s="1080"/>
      <c r="BZ119" s="1080"/>
      <c r="CA119" s="1080"/>
      <c r="CB119" s="1080"/>
      <c r="CC119" s="1080"/>
      <c r="CD119" s="1080"/>
      <c r="CE119" s="1080"/>
      <c r="CF119" s="1080"/>
      <c r="CG119" s="1080"/>
      <c r="CH119" s="1080"/>
      <c r="CI119" s="1080"/>
      <c r="CJ119" s="1080"/>
      <c r="CK119" s="1080"/>
      <c r="CL119" s="1080"/>
      <c r="CM119" s="1080"/>
      <c r="CN119" s="1080"/>
      <c r="CO119" s="1080"/>
      <c r="CP119" s="1080"/>
    </row>
    <row r="120" spans="1:94" s="1081" customFormat="1" ht="12.75">
      <c r="A120" s="416" t="s">
        <v>1333</v>
      </c>
      <c r="B120" s="41"/>
      <c r="C120" s="41"/>
      <c r="D120" s="41"/>
      <c r="E120" s="1087"/>
      <c r="F120" s="41"/>
      <c r="G120" s="100"/>
      <c r="H120" s="399"/>
      <c r="I120" s="1045"/>
      <c r="J120" s="1045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80"/>
      <c r="AC120" s="1080"/>
      <c r="AD120" s="1080"/>
      <c r="AE120" s="1080"/>
      <c r="AF120" s="1080"/>
      <c r="AG120" s="1080"/>
      <c r="AH120" s="1080"/>
      <c r="AI120" s="1080"/>
      <c r="AJ120" s="1080"/>
      <c r="AK120" s="1080"/>
      <c r="AL120" s="1080"/>
      <c r="AM120" s="1080"/>
      <c r="AN120" s="1080"/>
      <c r="AO120" s="1080"/>
      <c r="AP120" s="1080"/>
      <c r="AQ120" s="1080"/>
      <c r="AR120" s="1080"/>
      <c r="AS120" s="1080"/>
      <c r="AT120" s="1080"/>
      <c r="AU120" s="1080"/>
      <c r="AV120" s="1080"/>
      <c r="AW120" s="1080"/>
      <c r="AX120" s="1080"/>
      <c r="AY120" s="1080"/>
      <c r="AZ120" s="1080"/>
      <c r="BA120" s="1080"/>
      <c r="BB120" s="1080"/>
      <c r="BC120" s="1080"/>
      <c r="BD120" s="1080"/>
      <c r="BE120" s="1080"/>
      <c r="BF120" s="1080"/>
      <c r="BG120" s="1080"/>
      <c r="BH120" s="1080"/>
      <c r="BI120" s="1080"/>
      <c r="BJ120" s="1080"/>
      <c r="BK120" s="1080"/>
      <c r="BL120" s="1080"/>
      <c r="BM120" s="1080"/>
      <c r="BN120" s="1080"/>
      <c r="BO120" s="1080"/>
      <c r="BP120" s="1080"/>
      <c r="BQ120" s="1080"/>
      <c r="BR120" s="1080"/>
      <c r="BS120" s="1080"/>
      <c r="BT120" s="1080"/>
      <c r="BU120" s="1080"/>
      <c r="BV120" s="1080"/>
      <c r="BW120" s="1080"/>
      <c r="BX120" s="1080"/>
      <c r="BY120" s="1080"/>
      <c r="BZ120" s="1080"/>
      <c r="CA120" s="1080"/>
      <c r="CB120" s="1080"/>
      <c r="CC120" s="1080"/>
      <c r="CD120" s="1080"/>
      <c r="CE120" s="1080"/>
      <c r="CF120" s="1080"/>
      <c r="CG120" s="1080"/>
      <c r="CH120" s="1080"/>
      <c r="CI120" s="1080"/>
      <c r="CJ120" s="1080"/>
      <c r="CK120" s="1080"/>
      <c r="CL120" s="1080"/>
      <c r="CM120" s="1080"/>
      <c r="CN120" s="1080"/>
      <c r="CO120" s="1080"/>
      <c r="CP120" s="1080"/>
    </row>
    <row r="121" spans="1:94" s="1081" customFormat="1" ht="12.75">
      <c r="A121" s="1044" t="s">
        <v>1311</v>
      </c>
      <c r="B121" s="41">
        <v>186479458</v>
      </c>
      <c r="C121" s="41">
        <v>132797586</v>
      </c>
      <c r="D121" s="41">
        <v>107695058</v>
      </c>
      <c r="E121" s="480">
        <v>57.751700458074055</v>
      </c>
      <c r="F121" s="41">
        <v>24123024</v>
      </c>
      <c r="G121" s="100"/>
      <c r="H121" s="399"/>
      <c r="I121" s="1045"/>
      <c r="J121" s="1045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80"/>
      <c r="AC121" s="1080"/>
      <c r="AD121" s="1080"/>
      <c r="AE121" s="1080"/>
      <c r="AF121" s="1080"/>
      <c r="AG121" s="1080"/>
      <c r="AH121" s="1080"/>
      <c r="AI121" s="1080"/>
      <c r="AJ121" s="1080"/>
      <c r="AK121" s="1080"/>
      <c r="AL121" s="1080"/>
      <c r="AM121" s="1080"/>
      <c r="AN121" s="1080"/>
      <c r="AO121" s="1080"/>
      <c r="AP121" s="1080"/>
      <c r="AQ121" s="1080"/>
      <c r="AR121" s="1080"/>
      <c r="AS121" s="1080"/>
      <c r="AT121" s="1080"/>
      <c r="AU121" s="1080"/>
      <c r="AV121" s="1080"/>
      <c r="AW121" s="1080"/>
      <c r="AX121" s="1080"/>
      <c r="AY121" s="1080"/>
      <c r="AZ121" s="1080"/>
      <c r="BA121" s="1080"/>
      <c r="BB121" s="1080"/>
      <c r="BC121" s="1080"/>
      <c r="BD121" s="1080"/>
      <c r="BE121" s="1080"/>
      <c r="BF121" s="1080"/>
      <c r="BG121" s="1080"/>
      <c r="BH121" s="1080"/>
      <c r="BI121" s="1080"/>
      <c r="BJ121" s="1080"/>
      <c r="BK121" s="1080"/>
      <c r="BL121" s="1080"/>
      <c r="BM121" s="1080"/>
      <c r="BN121" s="1080"/>
      <c r="BO121" s="1080"/>
      <c r="BP121" s="1080"/>
      <c r="BQ121" s="1080"/>
      <c r="BR121" s="1080"/>
      <c r="BS121" s="1080"/>
      <c r="BT121" s="1080"/>
      <c r="BU121" s="1080"/>
      <c r="BV121" s="1080"/>
      <c r="BW121" s="1080"/>
      <c r="BX121" s="1080"/>
      <c r="BY121" s="1080"/>
      <c r="BZ121" s="1080"/>
      <c r="CA121" s="1080"/>
      <c r="CB121" s="1080"/>
      <c r="CC121" s="1080"/>
      <c r="CD121" s="1080"/>
      <c r="CE121" s="1080"/>
      <c r="CF121" s="1080"/>
      <c r="CG121" s="1080"/>
      <c r="CH121" s="1080"/>
      <c r="CI121" s="1080"/>
      <c r="CJ121" s="1080"/>
      <c r="CK121" s="1080"/>
      <c r="CL121" s="1080"/>
      <c r="CM121" s="1080"/>
      <c r="CN121" s="1080"/>
      <c r="CO121" s="1080"/>
      <c r="CP121" s="1080"/>
    </row>
    <row r="122" spans="1:94" s="1081" customFormat="1" ht="12.75">
      <c r="A122" s="1047" t="s">
        <v>1312</v>
      </c>
      <c r="B122" s="41">
        <v>54683721</v>
      </c>
      <c r="C122" s="41">
        <v>43533067</v>
      </c>
      <c r="D122" s="41">
        <v>43533067</v>
      </c>
      <c r="E122" s="480">
        <v>79.60882362047016</v>
      </c>
      <c r="F122" s="41">
        <v>7267163</v>
      </c>
      <c r="G122" s="100"/>
      <c r="H122" s="399"/>
      <c r="I122" s="1045"/>
      <c r="J122" s="1045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80"/>
      <c r="AC122" s="1080"/>
      <c r="AD122" s="1080"/>
      <c r="AE122" s="1080"/>
      <c r="AF122" s="1080"/>
      <c r="AG122" s="1080"/>
      <c r="AH122" s="1080"/>
      <c r="AI122" s="1080"/>
      <c r="AJ122" s="1080"/>
      <c r="AK122" s="1080"/>
      <c r="AL122" s="1080"/>
      <c r="AM122" s="1080"/>
      <c r="AN122" s="1080"/>
      <c r="AO122" s="1080"/>
      <c r="AP122" s="1080"/>
      <c r="AQ122" s="1080"/>
      <c r="AR122" s="1080"/>
      <c r="AS122" s="1080"/>
      <c r="AT122" s="1080"/>
      <c r="AU122" s="1080"/>
      <c r="AV122" s="1080"/>
      <c r="AW122" s="1080"/>
      <c r="AX122" s="1080"/>
      <c r="AY122" s="1080"/>
      <c r="AZ122" s="1080"/>
      <c r="BA122" s="1080"/>
      <c r="BB122" s="1080"/>
      <c r="BC122" s="1080"/>
      <c r="BD122" s="1080"/>
      <c r="BE122" s="1080"/>
      <c r="BF122" s="1080"/>
      <c r="BG122" s="1080"/>
      <c r="BH122" s="1080"/>
      <c r="BI122" s="1080"/>
      <c r="BJ122" s="1080"/>
      <c r="BK122" s="1080"/>
      <c r="BL122" s="1080"/>
      <c r="BM122" s="1080"/>
      <c r="BN122" s="1080"/>
      <c r="BO122" s="1080"/>
      <c r="BP122" s="1080"/>
      <c r="BQ122" s="1080"/>
      <c r="BR122" s="1080"/>
      <c r="BS122" s="1080"/>
      <c r="BT122" s="1080"/>
      <c r="BU122" s="1080"/>
      <c r="BV122" s="1080"/>
      <c r="BW122" s="1080"/>
      <c r="BX122" s="1080"/>
      <c r="BY122" s="1080"/>
      <c r="BZ122" s="1080"/>
      <c r="CA122" s="1080"/>
      <c r="CB122" s="1080"/>
      <c r="CC122" s="1080"/>
      <c r="CD122" s="1080"/>
      <c r="CE122" s="1080"/>
      <c r="CF122" s="1080"/>
      <c r="CG122" s="1080"/>
      <c r="CH122" s="1080"/>
      <c r="CI122" s="1080"/>
      <c r="CJ122" s="1080"/>
      <c r="CK122" s="1080"/>
      <c r="CL122" s="1080"/>
      <c r="CM122" s="1080"/>
      <c r="CN122" s="1080"/>
      <c r="CO122" s="1080"/>
      <c r="CP122" s="1080"/>
    </row>
    <row r="123" spans="1:94" s="1081" customFormat="1" ht="12.75" hidden="1">
      <c r="A123" s="1049" t="s">
        <v>691</v>
      </c>
      <c r="B123" s="1085">
        <v>0</v>
      </c>
      <c r="C123" s="1085">
        <v>0</v>
      </c>
      <c r="D123" s="1085">
        <v>0</v>
      </c>
      <c r="E123" s="1051">
        <v>0</v>
      </c>
      <c r="F123" s="1085">
        <v>0</v>
      </c>
      <c r="G123" s="100"/>
      <c r="H123" s="399"/>
      <c r="I123" s="1045"/>
      <c r="J123" s="1045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80"/>
      <c r="AC123" s="1080"/>
      <c r="AD123" s="1080"/>
      <c r="AE123" s="1080"/>
      <c r="AF123" s="1080"/>
      <c r="AG123" s="1080"/>
      <c r="AH123" s="1080"/>
      <c r="AI123" s="1080"/>
      <c r="AJ123" s="1080"/>
      <c r="AK123" s="1080"/>
      <c r="AL123" s="1080"/>
      <c r="AM123" s="1080"/>
      <c r="AN123" s="1080"/>
      <c r="AO123" s="1080"/>
      <c r="AP123" s="1080"/>
      <c r="AQ123" s="1080"/>
      <c r="AR123" s="1080"/>
      <c r="AS123" s="1080"/>
      <c r="AT123" s="1080"/>
      <c r="AU123" s="1080"/>
      <c r="AV123" s="1080"/>
      <c r="AW123" s="1080"/>
      <c r="AX123" s="1080"/>
      <c r="AY123" s="1080"/>
      <c r="AZ123" s="1080"/>
      <c r="BA123" s="1080"/>
      <c r="BB123" s="1080"/>
      <c r="BC123" s="1080"/>
      <c r="BD123" s="1080"/>
      <c r="BE123" s="1080"/>
      <c r="BF123" s="1080"/>
      <c r="BG123" s="1080"/>
      <c r="BH123" s="1080"/>
      <c r="BI123" s="1080"/>
      <c r="BJ123" s="1080"/>
      <c r="BK123" s="1080"/>
      <c r="BL123" s="1080"/>
      <c r="BM123" s="1080"/>
      <c r="BN123" s="1080"/>
      <c r="BO123" s="1080"/>
      <c r="BP123" s="1080"/>
      <c r="BQ123" s="1080"/>
      <c r="BR123" s="1080"/>
      <c r="BS123" s="1080"/>
      <c r="BT123" s="1080"/>
      <c r="BU123" s="1080"/>
      <c r="BV123" s="1080"/>
      <c r="BW123" s="1080"/>
      <c r="BX123" s="1080"/>
      <c r="BY123" s="1080"/>
      <c r="BZ123" s="1080"/>
      <c r="CA123" s="1080"/>
      <c r="CB123" s="1080"/>
      <c r="CC123" s="1080"/>
      <c r="CD123" s="1080"/>
      <c r="CE123" s="1080"/>
      <c r="CF123" s="1080"/>
      <c r="CG123" s="1080"/>
      <c r="CH123" s="1080"/>
      <c r="CI123" s="1080"/>
      <c r="CJ123" s="1080"/>
      <c r="CK123" s="1080"/>
      <c r="CL123" s="1080"/>
      <c r="CM123" s="1080"/>
      <c r="CN123" s="1080"/>
      <c r="CO123" s="1080"/>
      <c r="CP123" s="1080"/>
    </row>
    <row r="124" spans="1:94" s="1081" customFormat="1" ht="12.75">
      <c r="A124" s="1047" t="s">
        <v>692</v>
      </c>
      <c r="B124" s="41">
        <v>131795737</v>
      </c>
      <c r="C124" s="41">
        <v>89264519</v>
      </c>
      <c r="D124" s="41">
        <v>64161991</v>
      </c>
      <c r="E124" s="480">
        <v>48.68290315035</v>
      </c>
      <c r="F124" s="41">
        <v>16855861</v>
      </c>
      <c r="G124" s="100"/>
      <c r="H124" s="399"/>
      <c r="I124" s="1045"/>
      <c r="J124" s="1045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80"/>
      <c r="AC124" s="1080"/>
      <c r="AD124" s="1080"/>
      <c r="AE124" s="1080"/>
      <c r="AF124" s="1080"/>
      <c r="AG124" s="1080"/>
      <c r="AH124" s="1080"/>
      <c r="AI124" s="1080"/>
      <c r="AJ124" s="1080"/>
      <c r="AK124" s="1080"/>
      <c r="AL124" s="1080"/>
      <c r="AM124" s="1080"/>
      <c r="AN124" s="1080"/>
      <c r="AO124" s="1080"/>
      <c r="AP124" s="1080"/>
      <c r="AQ124" s="1080"/>
      <c r="AR124" s="1080"/>
      <c r="AS124" s="1080"/>
      <c r="AT124" s="1080"/>
      <c r="AU124" s="1080"/>
      <c r="AV124" s="1080"/>
      <c r="AW124" s="1080"/>
      <c r="AX124" s="1080"/>
      <c r="AY124" s="1080"/>
      <c r="AZ124" s="1080"/>
      <c r="BA124" s="1080"/>
      <c r="BB124" s="1080"/>
      <c r="BC124" s="1080"/>
      <c r="BD124" s="1080"/>
      <c r="BE124" s="1080"/>
      <c r="BF124" s="1080"/>
      <c r="BG124" s="1080"/>
      <c r="BH124" s="1080"/>
      <c r="BI124" s="1080"/>
      <c r="BJ124" s="1080"/>
      <c r="BK124" s="1080"/>
      <c r="BL124" s="1080"/>
      <c r="BM124" s="1080"/>
      <c r="BN124" s="1080"/>
      <c r="BO124" s="1080"/>
      <c r="BP124" s="1080"/>
      <c r="BQ124" s="1080"/>
      <c r="BR124" s="1080"/>
      <c r="BS124" s="1080"/>
      <c r="BT124" s="1080"/>
      <c r="BU124" s="1080"/>
      <c r="BV124" s="1080"/>
      <c r="BW124" s="1080"/>
      <c r="BX124" s="1080"/>
      <c r="BY124" s="1080"/>
      <c r="BZ124" s="1080"/>
      <c r="CA124" s="1080"/>
      <c r="CB124" s="1080"/>
      <c r="CC124" s="1080"/>
      <c r="CD124" s="1080"/>
      <c r="CE124" s="1080"/>
      <c r="CF124" s="1080"/>
      <c r="CG124" s="1080"/>
      <c r="CH124" s="1080"/>
      <c r="CI124" s="1080"/>
      <c r="CJ124" s="1080"/>
      <c r="CK124" s="1080"/>
      <c r="CL124" s="1080"/>
      <c r="CM124" s="1080"/>
      <c r="CN124" s="1080"/>
      <c r="CO124" s="1080"/>
      <c r="CP124" s="1080"/>
    </row>
    <row r="125" spans="1:94" s="1081" customFormat="1" ht="12.75">
      <c r="A125" s="1057" t="s">
        <v>960</v>
      </c>
      <c r="B125" s="41">
        <v>195839744</v>
      </c>
      <c r="C125" s="41">
        <v>148514032</v>
      </c>
      <c r="D125" s="41">
        <v>74759594</v>
      </c>
      <c r="E125" s="480">
        <v>38.173862196225095</v>
      </c>
      <c r="F125" s="41">
        <v>9179925</v>
      </c>
      <c r="G125" s="100"/>
      <c r="H125" s="399"/>
      <c r="I125" s="1045"/>
      <c r="J125" s="1045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80"/>
      <c r="AC125" s="1080"/>
      <c r="AD125" s="1080"/>
      <c r="AE125" s="1080"/>
      <c r="AF125" s="1080"/>
      <c r="AG125" s="1080"/>
      <c r="AH125" s="1080"/>
      <c r="AI125" s="1080"/>
      <c r="AJ125" s="1080"/>
      <c r="AK125" s="1080"/>
      <c r="AL125" s="1080"/>
      <c r="AM125" s="1080"/>
      <c r="AN125" s="1080"/>
      <c r="AO125" s="1080"/>
      <c r="AP125" s="1080"/>
      <c r="AQ125" s="1080"/>
      <c r="AR125" s="1080"/>
      <c r="AS125" s="1080"/>
      <c r="AT125" s="1080"/>
      <c r="AU125" s="1080"/>
      <c r="AV125" s="1080"/>
      <c r="AW125" s="1080"/>
      <c r="AX125" s="1080"/>
      <c r="AY125" s="1080"/>
      <c r="AZ125" s="1080"/>
      <c r="BA125" s="1080"/>
      <c r="BB125" s="1080"/>
      <c r="BC125" s="1080"/>
      <c r="BD125" s="1080"/>
      <c r="BE125" s="1080"/>
      <c r="BF125" s="1080"/>
      <c r="BG125" s="1080"/>
      <c r="BH125" s="1080"/>
      <c r="BI125" s="1080"/>
      <c r="BJ125" s="1080"/>
      <c r="BK125" s="1080"/>
      <c r="BL125" s="1080"/>
      <c r="BM125" s="1080"/>
      <c r="BN125" s="1080"/>
      <c r="BO125" s="1080"/>
      <c r="BP125" s="1080"/>
      <c r="BQ125" s="1080"/>
      <c r="BR125" s="1080"/>
      <c r="BS125" s="1080"/>
      <c r="BT125" s="1080"/>
      <c r="BU125" s="1080"/>
      <c r="BV125" s="1080"/>
      <c r="BW125" s="1080"/>
      <c r="BX125" s="1080"/>
      <c r="BY125" s="1080"/>
      <c r="BZ125" s="1080"/>
      <c r="CA125" s="1080"/>
      <c r="CB125" s="1080"/>
      <c r="CC125" s="1080"/>
      <c r="CD125" s="1080"/>
      <c r="CE125" s="1080"/>
      <c r="CF125" s="1080"/>
      <c r="CG125" s="1080"/>
      <c r="CH125" s="1080"/>
      <c r="CI125" s="1080"/>
      <c r="CJ125" s="1080"/>
      <c r="CK125" s="1080"/>
      <c r="CL125" s="1080"/>
      <c r="CM125" s="1080"/>
      <c r="CN125" s="1080"/>
      <c r="CO125" s="1080"/>
      <c r="CP125" s="1080"/>
    </row>
    <row r="126" spans="1:100" s="1094" customFormat="1" ht="12.75">
      <c r="A126" s="1052" t="s">
        <v>987</v>
      </c>
      <c r="B126" s="294">
        <v>15808488</v>
      </c>
      <c r="C126" s="294">
        <v>12125125</v>
      </c>
      <c r="D126" s="294">
        <v>4686954</v>
      </c>
      <c r="E126" s="480">
        <v>29.64833828510355</v>
      </c>
      <c r="F126" s="294">
        <v>246761</v>
      </c>
      <c r="G126" s="427"/>
      <c r="H126" s="399"/>
      <c r="I126" s="1045"/>
      <c r="J126" s="1045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1090"/>
      <c r="AI126" s="1090"/>
      <c r="AJ126" s="1090"/>
      <c r="AK126" s="1090"/>
      <c r="AL126" s="1090"/>
      <c r="AM126" s="1090"/>
      <c r="AN126" s="1090"/>
      <c r="AO126" s="1090"/>
      <c r="AP126" s="1090"/>
      <c r="AQ126" s="1090"/>
      <c r="AR126" s="1090"/>
      <c r="AS126" s="1090"/>
      <c r="AT126" s="1090"/>
      <c r="AU126" s="1090"/>
      <c r="AV126" s="1090"/>
      <c r="AW126" s="1090"/>
      <c r="AX126" s="1090"/>
      <c r="AY126" s="1090"/>
      <c r="AZ126" s="1090"/>
      <c r="BA126" s="1090"/>
      <c r="BB126" s="1090"/>
      <c r="BC126" s="1090"/>
      <c r="BD126" s="1090"/>
      <c r="BE126" s="1090"/>
      <c r="BF126" s="1090"/>
      <c r="BG126" s="1090"/>
      <c r="BH126" s="1090"/>
      <c r="BI126" s="1090"/>
      <c r="BJ126" s="1090"/>
      <c r="BK126" s="1090"/>
      <c r="BL126" s="1090"/>
      <c r="BM126" s="1090"/>
      <c r="BN126" s="1090"/>
      <c r="BO126" s="1090"/>
      <c r="BP126" s="1090"/>
      <c r="BQ126" s="1090"/>
      <c r="BR126" s="1090"/>
      <c r="BS126" s="1090"/>
      <c r="BT126" s="1090"/>
      <c r="BU126" s="1090"/>
      <c r="BV126" s="1090"/>
      <c r="BW126" s="1090"/>
      <c r="BX126" s="1090"/>
      <c r="BY126" s="1090"/>
      <c r="BZ126" s="1090"/>
      <c r="CA126" s="1090"/>
      <c r="CB126" s="1090"/>
      <c r="CC126" s="1090"/>
      <c r="CD126" s="1090"/>
      <c r="CE126" s="1090"/>
      <c r="CF126" s="1090"/>
      <c r="CG126" s="1090"/>
      <c r="CH126" s="1090"/>
      <c r="CI126" s="1090"/>
      <c r="CJ126" s="1090"/>
      <c r="CK126" s="1090"/>
      <c r="CL126" s="1090"/>
      <c r="CM126" s="1090"/>
      <c r="CN126" s="1090"/>
      <c r="CO126" s="1090"/>
      <c r="CP126" s="1090"/>
      <c r="CQ126" s="1090"/>
      <c r="CR126" s="1090"/>
      <c r="CS126" s="1090"/>
      <c r="CT126" s="1090"/>
      <c r="CU126" s="1090"/>
      <c r="CV126" s="1091"/>
    </row>
    <row r="127" spans="1:100" s="1094" customFormat="1" ht="12.75">
      <c r="A127" s="1053" t="s">
        <v>1496</v>
      </c>
      <c r="B127" s="294">
        <v>10137032</v>
      </c>
      <c r="C127" s="294">
        <v>7262413</v>
      </c>
      <c r="D127" s="294">
        <v>4686954</v>
      </c>
      <c r="E127" s="1087">
        <v>46.23595940113437</v>
      </c>
      <c r="F127" s="294">
        <v>246761</v>
      </c>
      <c r="G127" s="427"/>
      <c r="H127" s="399"/>
      <c r="I127" s="1045"/>
      <c r="J127" s="1045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1090"/>
      <c r="AI127" s="1090"/>
      <c r="AJ127" s="1090"/>
      <c r="AK127" s="1090"/>
      <c r="AL127" s="1090"/>
      <c r="AM127" s="1090"/>
      <c r="AN127" s="1090"/>
      <c r="AO127" s="1090"/>
      <c r="AP127" s="1090"/>
      <c r="AQ127" s="1090"/>
      <c r="AR127" s="1090"/>
      <c r="AS127" s="1090"/>
      <c r="AT127" s="1090"/>
      <c r="AU127" s="1090"/>
      <c r="AV127" s="1090"/>
      <c r="AW127" s="1090"/>
      <c r="AX127" s="1090"/>
      <c r="AY127" s="1090"/>
      <c r="AZ127" s="1090"/>
      <c r="BA127" s="1090"/>
      <c r="BB127" s="1090"/>
      <c r="BC127" s="1090"/>
      <c r="BD127" s="1090"/>
      <c r="BE127" s="1090"/>
      <c r="BF127" s="1090"/>
      <c r="BG127" s="1090"/>
      <c r="BH127" s="1090"/>
      <c r="BI127" s="1090"/>
      <c r="BJ127" s="1090"/>
      <c r="BK127" s="1090"/>
      <c r="BL127" s="1090"/>
      <c r="BM127" s="1090"/>
      <c r="BN127" s="1090"/>
      <c r="BO127" s="1090"/>
      <c r="BP127" s="1090"/>
      <c r="BQ127" s="1090"/>
      <c r="BR127" s="1090"/>
      <c r="BS127" s="1090"/>
      <c r="BT127" s="1090"/>
      <c r="BU127" s="1090"/>
      <c r="BV127" s="1090"/>
      <c r="BW127" s="1090"/>
      <c r="BX127" s="1090"/>
      <c r="BY127" s="1090"/>
      <c r="BZ127" s="1090"/>
      <c r="CA127" s="1090"/>
      <c r="CB127" s="1090"/>
      <c r="CC127" s="1090"/>
      <c r="CD127" s="1090"/>
      <c r="CE127" s="1090"/>
      <c r="CF127" s="1090"/>
      <c r="CG127" s="1090"/>
      <c r="CH127" s="1090"/>
      <c r="CI127" s="1090"/>
      <c r="CJ127" s="1090"/>
      <c r="CK127" s="1090"/>
      <c r="CL127" s="1090"/>
      <c r="CM127" s="1090"/>
      <c r="CN127" s="1090"/>
      <c r="CO127" s="1090"/>
      <c r="CP127" s="1090"/>
      <c r="CQ127" s="1090"/>
      <c r="CR127" s="1090"/>
      <c r="CS127" s="1090"/>
      <c r="CT127" s="1090"/>
      <c r="CU127" s="1090"/>
      <c r="CV127" s="1091"/>
    </row>
    <row r="128" spans="1:100" s="1094" customFormat="1" ht="12.75">
      <c r="A128" s="1053" t="s">
        <v>3</v>
      </c>
      <c r="B128" s="294">
        <v>5671456</v>
      </c>
      <c r="C128" s="294">
        <v>4862712</v>
      </c>
      <c r="D128" s="294">
        <v>0</v>
      </c>
      <c r="E128" s="1087">
        <v>0</v>
      </c>
      <c r="F128" s="294">
        <v>0</v>
      </c>
      <c r="G128" s="427"/>
      <c r="H128" s="399"/>
      <c r="I128" s="1045"/>
      <c r="J128" s="1045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1090"/>
      <c r="AI128" s="1090"/>
      <c r="AJ128" s="1090"/>
      <c r="AK128" s="1090"/>
      <c r="AL128" s="1090"/>
      <c r="AM128" s="1090"/>
      <c r="AN128" s="1090"/>
      <c r="AO128" s="1090"/>
      <c r="AP128" s="1090"/>
      <c r="AQ128" s="1090"/>
      <c r="AR128" s="1090"/>
      <c r="AS128" s="1090"/>
      <c r="AT128" s="1090"/>
      <c r="AU128" s="1090"/>
      <c r="AV128" s="1090"/>
      <c r="AW128" s="1090"/>
      <c r="AX128" s="1090"/>
      <c r="AY128" s="1090"/>
      <c r="AZ128" s="1090"/>
      <c r="BA128" s="1090"/>
      <c r="BB128" s="1090"/>
      <c r="BC128" s="1090"/>
      <c r="BD128" s="1090"/>
      <c r="BE128" s="1090"/>
      <c r="BF128" s="1090"/>
      <c r="BG128" s="1090"/>
      <c r="BH128" s="1090"/>
      <c r="BI128" s="1090"/>
      <c r="BJ128" s="1090"/>
      <c r="BK128" s="1090"/>
      <c r="BL128" s="1090"/>
      <c r="BM128" s="1090"/>
      <c r="BN128" s="1090"/>
      <c r="BO128" s="1090"/>
      <c r="BP128" s="1090"/>
      <c r="BQ128" s="1090"/>
      <c r="BR128" s="1090"/>
      <c r="BS128" s="1090"/>
      <c r="BT128" s="1090"/>
      <c r="BU128" s="1090"/>
      <c r="BV128" s="1090"/>
      <c r="BW128" s="1090"/>
      <c r="BX128" s="1090"/>
      <c r="BY128" s="1090"/>
      <c r="BZ128" s="1090"/>
      <c r="CA128" s="1090"/>
      <c r="CB128" s="1090"/>
      <c r="CC128" s="1090"/>
      <c r="CD128" s="1090"/>
      <c r="CE128" s="1090"/>
      <c r="CF128" s="1090"/>
      <c r="CG128" s="1090"/>
      <c r="CH128" s="1090"/>
      <c r="CI128" s="1090"/>
      <c r="CJ128" s="1090"/>
      <c r="CK128" s="1090"/>
      <c r="CL128" s="1090"/>
      <c r="CM128" s="1090"/>
      <c r="CN128" s="1090"/>
      <c r="CO128" s="1090"/>
      <c r="CP128" s="1090"/>
      <c r="CQ128" s="1090"/>
      <c r="CR128" s="1090"/>
      <c r="CS128" s="1090"/>
      <c r="CT128" s="1090"/>
      <c r="CU128" s="1090"/>
      <c r="CV128" s="1091"/>
    </row>
    <row r="129" spans="1:100" s="1094" customFormat="1" ht="12.75">
      <c r="A129" s="1056" t="s">
        <v>12</v>
      </c>
      <c r="B129" s="294">
        <v>1497000</v>
      </c>
      <c r="C129" s="294">
        <v>1497000</v>
      </c>
      <c r="D129" s="294">
        <v>0</v>
      </c>
      <c r="E129" s="1087">
        <v>0</v>
      </c>
      <c r="F129" s="294">
        <v>0</v>
      </c>
      <c r="G129" s="427"/>
      <c r="H129" s="399"/>
      <c r="I129" s="1045"/>
      <c r="J129" s="1045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1090"/>
      <c r="AI129" s="1090"/>
      <c r="AJ129" s="1090"/>
      <c r="AK129" s="1090"/>
      <c r="AL129" s="1090"/>
      <c r="AM129" s="1090"/>
      <c r="AN129" s="1090"/>
      <c r="AO129" s="1090"/>
      <c r="AP129" s="1090"/>
      <c r="AQ129" s="1090"/>
      <c r="AR129" s="1090"/>
      <c r="AS129" s="1090"/>
      <c r="AT129" s="1090"/>
      <c r="AU129" s="1090"/>
      <c r="AV129" s="1090"/>
      <c r="AW129" s="1090"/>
      <c r="AX129" s="1090"/>
      <c r="AY129" s="1090"/>
      <c r="AZ129" s="1090"/>
      <c r="BA129" s="1090"/>
      <c r="BB129" s="1090"/>
      <c r="BC129" s="1090"/>
      <c r="BD129" s="1090"/>
      <c r="BE129" s="1090"/>
      <c r="BF129" s="1090"/>
      <c r="BG129" s="1090"/>
      <c r="BH129" s="1090"/>
      <c r="BI129" s="1090"/>
      <c r="BJ129" s="1090"/>
      <c r="BK129" s="1090"/>
      <c r="BL129" s="1090"/>
      <c r="BM129" s="1090"/>
      <c r="BN129" s="1090"/>
      <c r="BO129" s="1090"/>
      <c r="BP129" s="1090"/>
      <c r="BQ129" s="1090"/>
      <c r="BR129" s="1090"/>
      <c r="BS129" s="1090"/>
      <c r="BT129" s="1090"/>
      <c r="BU129" s="1090"/>
      <c r="BV129" s="1090"/>
      <c r="BW129" s="1090"/>
      <c r="BX129" s="1090"/>
      <c r="BY129" s="1090"/>
      <c r="BZ129" s="1090"/>
      <c r="CA129" s="1090"/>
      <c r="CB129" s="1090"/>
      <c r="CC129" s="1090"/>
      <c r="CD129" s="1090"/>
      <c r="CE129" s="1090"/>
      <c r="CF129" s="1090"/>
      <c r="CG129" s="1090"/>
      <c r="CH129" s="1090"/>
      <c r="CI129" s="1090"/>
      <c r="CJ129" s="1090"/>
      <c r="CK129" s="1090"/>
      <c r="CL129" s="1090"/>
      <c r="CM129" s="1090"/>
      <c r="CN129" s="1090"/>
      <c r="CO129" s="1090"/>
      <c r="CP129" s="1090"/>
      <c r="CQ129" s="1090"/>
      <c r="CR129" s="1090"/>
      <c r="CS129" s="1090"/>
      <c r="CT129" s="1090"/>
      <c r="CU129" s="1090"/>
      <c r="CV129" s="1091"/>
    </row>
    <row r="130" spans="1:100" s="1094" customFormat="1" ht="12.75">
      <c r="A130" s="1056" t="s">
        <v>24</v>
      </c>
      <c r="B130" s="294">
        <v>4174456</v>
      </c>
      <c r="C130" s="294">
        <v>3365712</v>
      </c>
      <c r="D130" s="294">
        <v>0</v>
      </c>
      <c r="E130" s="1087">
        <v>0</v>
      </c>
      <c r="F130" s="294">
        <v>0</v>
      </c>
      <c r="G130" s="427"/>
      <c r="H130" s="399"/>
      <c r="I130" s="1045"/>
      <c r="J130" s="1045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1090"/>
      <c r="AI130" s="1090"/>
      <c r="AJ130" s="1090"/>
      <c r="AK130" s="1090"/>
      <c r="AL130" s="1090"/>
      <c r="AM130" s="1090"/>
      <c r="AN130" s="1090"/>
      <c r="AO130" s="1090"/>
      <c r="AP130" s="1090"/>
      <c r="AQ130" s="1090"/>
      <c r="AR130" s="1090"/>
      <c r="AS130" s="1090"/>
      <c r="AT130" s="1090"/>
      <c r="AU130" s="1090"/>
      <c r="AV130" s="1090"/>
      <c r="AW130" s="1090"/>
      <c r="AX130" s="1090"/>
      <c r="AY130" s="1090"/>
      <c r="AZ130" s="1090"/>
      <c r="BA130" s="1090"/>
      <c r="BB130" s="1090"/>
      <c r="BC130" s="1090"/>
      <c r="BD130" s="1090"/>
      <c r="BE130" s="1090"/>
      <c r="BF130" s="1090"/>
      <c r="BG130" s="1090"/>
      <c r="BH130" s="1090"/>
      <c r="BI130" s="1090"/>
      <c r="BJ130" s="1090"/>
      <c r="BK130" s="1090"/>
      <c r="BL130" s="1090"/>
      <c r="BM130" s="1090"/>
      <c r="BN130" s="1090"/>
      <c r="BO130" s="1090"/>
      <c r="BP130" s="1090"/>
      <c r="BQ130" s="1090"/>
      <c r="BR130" s="1090"/>
      <c r="BS130" s="1090"/>
      <c r="BT130" s="1090"/>
      <c r="BU130" s="1090"/>
      <c r="BV130" s="1090"/>
      <c r="BW130" s="1090"/>
      <c r="BX130" s="1090"/>
      <c r="BY130" s="1090"/>
      <c r="BZ130" s="1090"/>
      <c r="CA130" s="1090"/>
      <c r="CB130" s="1090"/>
      <c r="CC130" s="1090"/>
      <c r="CD130" s="1090"/>
      <c r="CE130" s="1090"/>
      <c r="CF130" s="1090"/>
      <c r="CG130" s="1090"/>
      <c r="CH130" s="1090"/>
      <c r="CI130" s="1090"/>
      <c r="CJ130" s="1090"/>
      <c r="CK130" s="1090"/>
      <c r="CL130" s="1090"/>
      <c r="CM130" s="1090"/>
      <c r="CN130" s="1090"/>
      <c r="CO130" s="1090"/>
      <c r="CP130" s="1090"/>
      <c r="CQ130" s="1090"/>
      <c r="CR130" s="1090"/>
      <c r="CS130" s="1090"/>
      <c r="CT130" s="1090"/>
      <c r="CU130" s="1090"/>
      <c r="CV130" s="1091"/>
    </row>
    <row r="131" spans="1:94" s="1081" customFormat="1" ht="12.75">
      <c r="A131" s="1047" t="s">
        <v>971</v>
      </c>
      <c r="B131" s="41">
        <v>180031256</v>
      </c>
      <c r="C131" s="41">
        <v>136388907</v>
      </c>
      <c r="D131" s="41">
        <v>70072640</v>
      </c>
      <c r="E131" s="1087">
        <v>38.92248577102634</v>
      </c>
      <c r="F131" s="41">
        <v>8933164</v>
      </c>
      <c r="G131" s="100"/>
      <c r="H131" s="399"/>
      <c r="I131" s="1045"/>
      <c r="J131" s="1045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80"/>
      <c r="AC131" s="1080"/>
      <c r="AD131" s="1080"/>
      <c r="AE131" s="1080"/>
      <c r="AF131" s="1080"/>
      <c r="AG131" s="1080"/>
      <c r="AH131" s="1080"/>
      <c r="AI131" s="1080"/>
      <c r="AJ131" s="1080"/>
      <c r="AK131" s="1080"/>
      <c r="AL131" s="1080"/>
      <c r="AM131" s="1080"/>
      <c r="AN131" s="1080"/>
      <c r="AO131" s="1080"/>
      <c r="AP131" s="1080"/>
      <c r="AQ131" s="1080"/>
      <c r="AR131" s="1080"/>
      <c r="AS131" s="1080"/>
      <c r="AT131" s="1080"/>
      <c r="AU131" s="1080"/>
      <c r="AV131" s="1080"/>
      <c r="AW131" s="1080"/>
      <c r="AX131" s="1080"/>
      <c r="AY131" s="1080"/>
      <c r="AZ131" s="1080"/>
      <c r="BA131" s="1080"/>
      <c r="BB131" s="1080"/>
      <c r="BC131" s="1080"/>
      <c r="BD131" s="1080"/>
      <c r="BE131" s="1080"/>
      <c r="BF131" s="1080"/>
      <c r="BG131" s="1080"/>
      <c r="BH131" s="1080"/>
      <c r="BI131" s="1080"/>
      <c r="BJ131" s="1080"/>
      <c r="BK131" s="1080"/>
      <c r="BL131" s="1080"/>
      <c r="BM131" s="1080"/>
      <c r="BN131" s="1080"/>
      <c r="BO131" s="1080"/>
      <c r="BP131" s="1080"/>
      <c r="BQ131" s="1080"/>
      <c r="BR131" s="1080"/>
      <c r="BS131" s="1080"/>
      <c r="BT131" s="1080"/>
      <c r="BU131" s="1080"/>
      <c r="BV131" s="1080"/>
      <c r="BW131" s="1080"/>
      <c r="BX131" s="1080"/>
      <c r="BY131" s="1080"/>
      <c r="BZ131" s="1080"/>
      <c r="CA131" s="1080"/>
      <c r="CB131" s="1080"/>
      <c r="CC131" s="1080"/>
      <c r="CD131" s="1080"/>
      <c r="CE131" s="1080"/>
      <c r="CF131" s="1080"/>
      <c r="CG131" s="1080"/>
      <c r="CH131" s="1080"/>
      <c r="CI131" s="1080"/>
      <c r="CJ131" s="1080"/>
      <c r="CK131" s="1080"/>
      <c r="CL131" s="1080"/>
      <c r="CM131" s="1080"/>
      <c r="CN131" s="1080"/>
      <c r="CO131" s="1080"/>
      <c r="CP131" s="1080"/>
    </row>
    <row r="132" spans="1:94" s="1081" customFormat="1" ht="12.75">
      <c r="A132" s="1053" t="s">
        <v>1334</v>
      </c>
      <c r="B132" s="41">
        <v>2453760</v>
      </c>
      <c r="C132" s="41">
        <v>383200</v>
      </c>
      <c r="D132" s="41">
        <v>50209</v>
      </c>
      <c r="E132" s="1087">
        <v>2.046206637976004</v>
      </c>
      <c r="F132" s="41">
        <v>0</v>
      </c>
      <c r="G132" s="100"/>
      <c r="H132" s="399"/>
      <c r="I132" s="1045"/>
      <c r="J132" s="1045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80"/>
      <c r="AC132" s="1080"/>
      <c r="AD132" s="1080"/>
      <c r="AE132" s="1080"/>
      <c r="AF132" s="1080"/>
      <c r="AG132" s="1080"/>
      <c r="AH132" s="1080"/>
      <c r="AI132" s="1080"/>
      <c r="AJ132" s="1080"/>
      <c r="AK132" s="1080"/>
      <c r="AL132" s="1080"/>
      <c r="AM132" s="1080"/>
      <c r="AN132" s="1080"/>
      <c r="AO132" s="1080"/>
      <c r="AP132" s="1080"/>
      <c r="AQ132" s="1080"/>
      <c r="AR132" s="1080"/>
      <c r="AS132" s="1080"/>
      <c r="AT132" s="1080"/>
      <c r="AU132" s="1080"/>
      <c r="AV132" s="1080"/>
      <c r="AW132" s="1080"/>
      <c r="AX132" s="1080"/>
      <c r="AY132" s="1080"/>
      <c r="AZ132" s="1080"/>
      <c r="BA132" s="1080"/>
      <c r="BB132" s="1080"/>
      <c r="BC132" s="1080"/>
      <c r="BD132" s="1080"/>
      <c r="BE132" s="1080"/>
      <c r="BF132" s="1080"/>
      <c r="BG132" s="1080"/>
      <c r="BH132" s="1080"/>
      <c r="BI132" s="1080"/>
      <c r="BJ132" s="1080"/>
      <c r="BK132" s="1080"/>
      <c r="BL132" s="1080"/>
      <c r="BM132" s="1080"/>
      <c r="BN132" s="1080"/>
      <c r="BO132" s="1080"/>
      <c r="BP132" s="1080"/>
      <c r="BQ132" s="1080"/>
      <c r="BR132" s="1080"/>
      <c r="BS132" s="1080"/>
      <c r="BT132" s="1080"/>
      <c r="BU132" s="1080"/>
      <c r="BV132" s="1080"/>
      <c r="BW132" s="1080"/>
      <c r="BX132" s="1080"/>
      <c r="BY132" s="1080"/>
      <c r="BZ132" s="1080"/>
      <c r="CA132" s="1080"/>
      <c r="CB132" s="1080"/>
      <c r="CC132" s="1080"/>
      <c r="CD132" s="1080"/>
      <c r="CE132" s="1080"/>
      <c r="CF132" s="1080"/>
      <c r="CG132" s="1080"/>
      <c r="CH132" s="1080"/>
      <c r="CI132" s="1080"/>
      <c r="CJ132" s="1080"/>
      <c r="CK132" s="1080"/>
      <c r="CL132" s="1080"/>
      <c r="CM132" s="1080"/>
      <c r="CN132" s="1080"/>
      <c r="CO132" s="1080"/>
      <c r="CP132" s="1080"/>
    </row>
    <row r="133" spans="1:94" s="1081" customFormat="1" ht="12.75">
      <c r="A133" s="1053" t="s">
        <v>1335</v>
      </c>
      <c r="B133" s="41">
        <v>177577496</v>
      </c>
      <c r="C133" s="41">
        <v>136005707</v>
      </c>
      <c r="D133" s="294">
        <v>70022431</v>
      </c>
      <c r="E133" s="1087">
        <v>39.432040983391275</v>
      </c>
      <c r="F133" s="294">
        <v>8933164</v>
      </c>
      <c r="G133" s="100"/>
      <c r="H133" s="399"/>
      <c r="I133" s="1045"/>
      <c r="J133" s="1045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80"/>
      <c r="AC133" s="1080"/>
      <c r="AD133" s="1080"/>
      <c r="AE133" s="1080"/>
      <c r="AF133" s="1080"/>
      <c r="AG133" s="1080"/>
      <c r="AH133" s="1080"/>
      <c r="AI133" s="1080"/>
      <c r="AJ133" s="1080"/>
      <c r="AK133" s="1080"/>
      <c r="AL133" s="1080"/>
      <c r="AM133" s="1080"/>
      <c r="AN133" s="1080"/>
      <c r="AO133" s="1080"/>
      <c r="AP133" s="1080"/>
      <c r="AQ133" s="1080"/>
      <c r="AR133" s="1080"/>
      <c r="AS133" s="1080"/>
      <c r="AT133" s="1080"/>
      <c r="AU133" s="1080"/>
      <c r="AV133" s="1080"/>
      <c r="AW133" s="1080"/>
      <c r="AX133" s="1080"/>
      <c r="AY133" s="1080"/>
      <c r="AZ133" s="1080"/>
      <c r="BA133" s="1080"/>
      <c r="BB133" s="1080"/>
      <c r="BC133" s="1080"/>
      <c r="BD133" s="1080"/>
      <c r="BE133" s="1080"/>
      <c r="BF133" s="1080"/>
      <c r="BG133" s="1080"/>
      <c r="BH133" s="1080"/>
      <c r="BI133" s="1080"/>
      <c r="BJ133" s="1080"/>
      <c r="BK133" s="1080"/>
      <c r="BL133" s="1080"/>
      <c r="BM133" s="1080"/>
      <c r="BN133" s="1080"/>
      <c r="BO133" s="1080"/>
      <c r="BP133" s="1080"/>
      <c r="BQ133" s="1080"/>
      <c r="BR133" s="1080"/>
      <c r="BS133" s="1080"/>
      <c r="BT133" s="1080"/>
      <c r="BU133" s="1080"/>
      <c r="BV133" s="1080"/>
      <c r="BW133" s="1080"/>
      <c r="BX133" s="1080"/>
      <c r="BY133" s="1080"/>
      <c r="BZ133" s="1080"/>
      <c r="CA133" s="1080"/>
      <c r="CB133" s="1080"/>
      <c r="CC133" s="1080"/>
      <c r="CD133" s="1080"/>
      <c r="CE133" s="1080"/>
      <c r="CF133" s="1080"/>
      <c r="CG133" s="1080"/>
      <c r="CH133" s="1080"/>
      <c r="CI133" s="1080"/>
      <c r="CJ133" s="1080"/>
      <c r="CK133" s="1080"/>
      <c r="CL133" s="1080"/>
      <c r="CM133" s="1080"/>
      <c r="CN133" s="1080"/>
      <c r="CO133" s="1080"/>
      <c r="CP133" s="1080"/>
    </row>
    <row r="134" spans="1:94" s="1081" customFormat="1" ht="12.75">
      <c r="A134" s="1057" t="s">
        <v>975</v>
      </c>
      <c r="B134" s="41">
        <v>-9360286</v>
      </c>
      <c r="C134" s="41">
        <v>-15716446</v>
      </c>
      <c r="D134" s="41">
        <v>32935464</v>
      </c>
      <c r="E134" s="1087" t="s">
        <v>545</v>
      </c>
      <c r="F134" s="41">
        <v>14943099</v>
      </c>
      <c r="G134" s="100"/>
      <c r="H134" s="399"/>
      <c r="I134" s="1045"/>
      <c r="J134" s="1045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80"/>
      <c r="AC134" s="1080"/>
      <c r="AD134" s="1080"/>
      <c r="AE134" s="1080"/>
      <c r="AF134" s="1080"/>
      <c r="AG134" s="1080"/>
      <c r="AH134" s="1080"/>
      <c r="AI134" s="1080"/>
      <c r="AJ134" s="1080"/>
      <c r="AK134" s="1080"/>
      <c r="AL134" s="1080"/>
      <c r="AM134" s="1080"/>
      <c r="AN134" s="1080"/>
      <c r="AO134" s="1080"/>
      <c r="AP134" s="1080"/>
      <c r="AQ134" s="1080"/>
      <c r="AR134" s="1080"/>
      <c r="AS134" s="1080"/>
      <c r="AT134" s="1080"/>
      <c r="AU134" s="1080"/>
      <c r="AV134" s="1080"/>
      <c r="AW134" s="1080"/>
      <c r="AX134" s="1080"/>
      <c r="AY134" s="1080"/>
      <c r="AZ134" s="1080"/>
      <c r="BA134" s="1080"/>
      <c r="BB134" s="1080"/>
      <c r="BC134" s="1080"/>
      <c r="BD134" s="1080"/>
      <c r="BE134" s="1080"/>
      <c r="BF134" s="1080"/>
      <c r="BG134" s="1080"/>
      <c r="BH134" s="1080"/>
      <c r="BI134" s="1080"/>
      <c r="BJ134" s="1080"/>
      <c r="BK134" s="1080"/>
      <c r="BL134" s="1080"/>
      <c r="BM134" s="1080"/>
      <c r="BN134" s="1080"/>
      <c r="BO134" s="1080"/>
      <c r="BP134" s="1080"/>
      <c r="BQ134" s="1080"/>
      <c r="BR134" s="1080"/>
      <c r="BS134" s="1080"/>
      <c r="BT134" s="1080"/>
      <c r="BU134" s="1080"/>
      <c r="BV134" s="1080"/>
      <c r="BW134" s="1080"/>
      <c r="BX134" s="1080"/>
      <c r="BY134" s="1080"/>
      <c r="BZ134" s="1080"/>
      <c r="CA134" s="1080"/>
      <c r="CB134" s="1080"/>
      <c r="CC134" s="1080"/>
      <c r="CD134" s="1080"/>
      <c r="CE134" s="1080"/>
      <c r="CF134" s="1080"/>
      <c r="CG134" s="1080"/>
      <c r="CH134" s="1080"/>
      <c r="CI134" s="1080"/>
      <c r="CJ134" s="1080"/>
      <c r="CK134" s="1080"/>
      <c r="CL134" s="1080"/>
      <c r="CM134" s="1080"/>
      <c r="CN134" s="1080"/>
      <c r="CO134" s="1080"/>
      <c r="CP134" s="1080"/>
    </row>
    <row r="135" spans="1:94" s="1096" customFormat="1" ht="25.5">
      <c r="A135" s="1065" t="s">
        <v>1321</v>
      </c>
      <c r="B135" s="41">
        <v>9360286</v>
      </c>
      <c r="C135" s="41">
        <v>15716446</v>
      </c>
      <c r="D135" s="41" t="s">
        <v>545</v>
      </c>
      <c r="E135" s="1087" t="s">
        <v>545</v>
      </c>
      <c r="F135" s="41" t="s">
        <v>545</v>
      </c>
      <c r="G135" s="100"/>
      <c r="H135" s="399"/>
      <c r="I135" s="1045"/>
      <c r="J135" s="1045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95"/>
      <c r="AC135" s="1095"/>
      <c r="AD135" s="1095"/>
      <c r="AE135" s="1095"/>
      <c r="AF135" s="1095"/>
      <c r="AG135" s="1095"/>
      <c r="AH135" s="1095"/>
      <c r="AI135" s="1095"/>
      <c r="AJ135" s="1095"/>
      <c r="AK135" s="1095"/>
      <c r="AL135" s="1095"/>
      <c r="AM135" s="1095"/>
      <c r="AN135" s="1095"/>
      <c r="AO135" s="1095"/>
      <c r="AP135" s="1095"/>
      <c r="AQ135" s="1095"/>
      <c r="AR135" s="1095"/>
      <c r="AS135" s="1095"/>
      <c r="AT135" s="1095"/>
      <c r="AU135" s="1095"/>
      <c r="AV135" s="1095"/>
      <c r="AW135" s="1095"/>
      <c r="AX135" s="1095"/>
      <c r="AY135" s="1095"/>
      <c r="AZ135" s="1095"/>
      <c r="BA135" s="1095"/>
      <c r="BB135" s="1095"/>
      <c r="BC135" s="1095"/>
      <c r="BD135" s="1095"/>
      <c r="BE135" s="1095"/>
      <c r="BF135" s="1095"/>
      <c r="BG135" s="1095"/>
      <c r="BH135" s="1095"/>
      <c r="BI135" s="1095"/>
      <c r="BJ135" s="1095"/>
      <c r="BK135" s="1095"/>
      <c r="BL135" s="1095"/>
      <c r="BM135" s="1095"/>
      <c r="BN135" s="1095"/>
      <c r="BO135" s="1095"/>
      <c r="BP135" s="1095"/>
      <c r="BQ135" s="1095"/>
      <c r="BR135" s="1095"/>
      <c r="BS135" s="1095"/>
      <c r="BT135" s="1095"/>
      <c r="BU135" s="1095"/>
      <c r="BV135" s="1095"/>
      <c r="BW135" s="1095"/>
      <c r="BX135" s="1095"/>
      <c r="BY135" s="1095"/>
      <c r="BZ135" s="1095"/>
      <c r="CA135" s="1095"/>
      <c r="CB135" s="1095"/>
      <c r="CC135" s="1095"/>
      <c r="CD135" s="1095"/>
      <c r="CE135" s="1095"/>
      <c r="CF135" s="1095"/>
      <c r="CG135" s="1095"/>
      <c r="CH135" s="1095"/>
      <c r="CI135" s="1095"/>
      <c r="CJ135" s="1095"/>
      <c r="CK135" s="1095"/>
      <c r="CL135" s="1095"/>
      <c r="CM135" s="1095"/>
      <c r="CN135" s="1095"/>
      <c r="CO135" s="1095"/>
      <c r="CP135" s="1095"/>
    </row>
    <row r="136" spans="1:94" s="1096" customFormat="1" ht="13.5">
      <c r="A136" s="1097" t="s">
        <v>1336</v>
      </c>
      <c r="B136" s="41"/>
      <c r="C136" s="41"/>
      <c r="D136" s="41"/>
      <c r="E136" s="1087"/>
      <c r="F136" s="41"/>
      <c r="G136" s="100"/>
      <c r="H136" s="399"/>
      <c r="I136" s="1045"/>
      <c r="J136" s="1045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95"/>
      <c r="AC136" s="1095"/>
      <c r="AD136" s="1095"/>
      <c r="AE136" s="1095"/>
      <c r="AF136" s="1095"/>
      <c r="AG136" s="1095"/>
      <c r="AH136" s="1095"/>
      <c r="AI136" s="1095"/>
      <c r="AJ136" s="1095"/>
      <c r="AK136" s="1095"/>
      <c r="AL136" s="1095"/>
      <c r="AM136" s="1095"/>
      <c r="AN136" s="1095"/>
      <c r="AO136" s="1095"/>
      <c r="AP136" s="1095"/>
      <c r="AQ136" s="1095"/>
      <c r="AR136" s="1095"/>
      <c r="AS136" s="1095"/>
      <c r="AT136" s="1095"/>
      <c r="AU136" s="1095"/>
      <c r="AV136" s="1095"/>
      <c r="AW136" s="1095"/>
      <c r="AX136" s="1095"/>
      <c r="AY136" s="1095"/>
      <c r="AZ136" s="1095"/>
      <c r="BA136" s="1095"/>
      <c r="BB136" s="1095"/>
      <c r="BC136" s="1095"/>
      <c r="BD136" s="1095"/>
      <c r="BE136" s="1095"/>
      <c r="BF136" s="1095"/>
      <c r="BG136" s="1095"/>
      <c r="BH136" s="1095"/>
      <c r="BI136" s="1095"/>
      <c r="BJ136" s="1095"/>
      <c r="BK136" s="1095"/>
      <c r="BL136" s="1095"/>
      <c r="BM136" s="1095"/>
      <c r="BN136" s="1095"/>
      <c r="BO136" s="1095"/>
      <c r="BP136" s="1095"/>
      <c r="BQ136" s="1095"/>
      <c r="BR136" s="1095"/>
      <c r="BS136" s="1095"/>
      <c r="BT136" s="1095"/>
      <c r="BU136" s="1095"/>
      <c r="BV136" s="1095"/>
      <c r="BW136" s="1095"/>
      <c r="BX136" s="1095"/>
      <c r="BY136" s="1095"/>
      <c r="BZ136" s="1095"/>
      <c r="CA136" s="1095"/>
      <c r="CB136" s="1095"/>
      <c r="CC136" s="1095"/>
      <c r="CD136" s="1095"/>
      <c r="CE136" s="1095"/>
      <c r="CF136" s="1095"/>
      <c r="CG136" s="1095"/>
      <c r="CH136" s="1095"/>
      <c r="CI136" s="1095"/>
      <c r="CJ136" s="1095"/>
      <c r="CK136" s="1095"/>
      <c r="CL136" s="1095"/>
      <c r="CM136" s="1095"/>
      <c r="CN136" s="1095"/>
      <c r="CO136" s="1095"/>
      <c r="CP136" s="1095"/>
    </row>
    <row r="137" spans="1:94" s="1096" customFormat="1" ht="13.5">
      <c r="A137" s="1098" t="s">
        <v>1311</v>
      </c>
      <c r="B137" s="41">
        <v>168664403</v>
      </c>
      <c r="C137" s="41">
        <v>120196203</v>
      </c>
      <c r="D137" s="41">
        <v>95086647</v>
      </c>
      <c r="E137" s="1087">
        <v>56.37623903367446</v>
      </c>
      <c r="F137" s="41">
        <v>21764979</v>
      </c>
      <c r="G137" s="100"/>
      <c r="H137" s="399"/>
      <c r="I137" s="1045"/>
      <c r="J137" s="1045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95"/>
      <c r="AC137" s="1095"/>
      <c r="AD137" s="1095"/>
      <c r="AE137" s="1095"/>
      <c r="AF137" s="1095"/>
      <c r="AG137" s="1095"/>
      <c r="AH137" s="1095"/>
      <c r="AI137" s="1095"/>
      <c r="AJ137" s="1095"/>
      <c r="AK137" s="1095"/>
      <c r="AL137" s="1095"/>
      <c r="AM137" s="1095"/>
      <c r="AN137" s="1095"/>
      <c r="AO137" s="1095"/>
      <c r="AP137" s="1095"/>
      <c r="AQ137" s="1095"/>
      <c r="AR137" s="1095"/>
      <c r="AS137" s="1095"/>
      <c r="AT137" s="1095"/>
      <c r="AU137" s="1095"/>
      <c r="AV137" s="1095"/>
      <c r="AW137" s="1095"/>
      <c r="AX137" s="1095"/>
      <c r="AY137" s="1095"/>
      <c r="AZ137" s="1095"/>
      <c r="BA137" s="1095"/>
      <c r="BB137" s="1095"/>
      <c r="BC137" s="1095"/>
      <c r="BD137" s="1095"/>
      <c r="BE137" s="1095"/>
      <c r="BF137" s="1095"/>
      <c r="BG137" s="1095"/>
      <c r="BH137" s="1095"/>
      <c r="BI137" s="1095"/>
      <c r="BJ137" s="1095"/>
      <c r="BK137" s="1095"/>
      <c r="BL137" s="1095"/>
      <c r="BM137" s="1095"/>
      <c r="BN137" s="1095"/>
      <c r="BO137" s="1095"/>
      <c r="BP137" s="1095"/>
      <c r="BQ137" s="1095"/>
      <c r="BR137" s="1095"/>
      <c r="BS137" s="1095"/>
      <c r="BT137" s="1095"/>
      <c r="BU137" s="1095"/>
      <c r="BV137" s="1095"/>
      <c r="BW137" s="1095"/>
      <c r="BX137" s="1095"/>
      <c r="BY137" s="1095"/>
      <c r="BZ137" s="1095"/>
      <c r="CA137" s="1095"/>
      <c r="CB137" s="1095"/>
      <c r="CC137" s="1095"/>
      <c r="CD137" s="1095"/>
      <c r="CE137" s="1095"/>
      <c r="CF137" s="1095"/>
      <c r="CG137" s="1095"/>
      <c r="CH137" s="1095"/>
      <c r="CI137" s="1095"/>
      <c r="CJ137" s="1095"/>
      <c r="CK137" s="1095"/>
      <c r="CL137" s="1095"/>
      <c r="CM137" s="1095"/>
      <c r="CN137" s="1095"/>
      <c r="CO137" s="1095"/>
      <c r="CP137" s="1095"/>
    </row>
    <row r="138" spans="1:94" s="1096" customFormat="1" ht="13.5">
      <c r="A138" s="1099" t="s">
        <v>1312</v>
      </c>
      <c r="B138" s="41">
        <v>36868666</v>
      </c>
      <c r="C138" s="41">
        <v>30931684</v>
      </c>
      <c r="D138" s="41">
        <v>30931684</v>
      </c>
      <c r="E138" s="1087">
        <v>83.89694381673587</v>
      </c>
      <c r="F138" s="41">
        <v>4912632</v>
      </c>
      <c r="G138" s="100"/>
      <c r="H138" s="399"/>
      <c r="I138" s="1045"/>
      <c r="J138" s="1045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95"/>
      <c r="AC138" s="1095"/>
      <c r="AD138" s="1095"/>
      <c r="AE138" s="1095"/>
      <c r="AF138" s="1095"/>
      <c r="AG138" s="1095"/>
      <c r="AH138" s="1095"/>
      <c r="AI138" s="1095"/>
      <c r="AJ138" s="1095"/>
      <c r="AK138" s="1095"/>
      <c r="AL138" s="1095"/>
      <c r="AM138" s="1095"/>
      <c r="AN138" s="1095"/>
      <c r="AO138" s="1095"/>
      <c r="AP138" s="1095"/>
      <c r="AQ138" s="1095"/>
      <c r="AR138" s="1095"/>
      <c r="AS138" s="1095"/>
      <c r="AT138" s="1095"/>
      <c r="AU138" s="1095"/>
      <c r="AV138" s="1095"/>
      <c r="AW138" s="1095"/>
      <c r="AX138" s="1095"/>
      <c r="AY138" s="1095"/>
      <c r="AZ138" s="1095"/>
      <c r="BA138" s="1095"/>
      <c r="BB138" s="1095"/>
      <c r="BC138" s="1095"/>
      <c r="BD138" s="1095"/>
      <c r="BE138" s="1095"/>
      <c r="BF138" s="1095"/>
      <c r="BG138" s="1095"/>
      <c r="BH138" s="1095"/>
      <c r="BI138" s="1095"/>
      <c r="BJ138" s="1095"/>
      <c r="BK138" s="1095"/>
      <c r="BL138" s="1095"/>
      <c r="BM138" s="1095"/>
      <c r="BN138" s="1095"/>
      <c r="BO138" s="1095"/>
      <c r="BP138" s="1095"/>
      <c r="BQ138" s="1095"/>
      <c r="BR138" s="1095"/>
      <c r="BS138" s="1095"/>
      <c r="BT138" s="1095"/>
      <c r="BU138" s="1095"/>
      <c r="BV138" s="1095"/>
      <c r="BW138" s="1095"/>
      <c r="BX138" s="1095"/>
      <c r="BY138" s="1095"/>
      <c r="BZ138" s="1095"/>
      <c r="CA138" s="1095"/>
      <c r="CB138" s="1095"/>
      <c r="CC138" s="1095"/>
      <c r="CD138" s="1095"/>
      <c r="CE138" s="1095"/>
      <c r="CF138" s="1095"/>
      <c r="CG138" s="1095"/>
      <c r="CH138" s="1095"/>
      <c r="CI138" s="1095"/>
      <c r="CJ138" s="1095"/>
      <c r="CK138" s="1095"/>
      <c r="CL138" s="1095"/>
      <c r="CM138" s="1095"/>
      <c r="CN138" s="1095"/>
      <c r="CO138" s="1095"/>
      <c r="CP138" s="1095"/>
    </row>
    <row r="139" spans="1:94" s="1096" customFormat="1" ht="13.5">
      <c r="A139" s="1099" t="s">
        <v>692</v>
      </c>
      <c r="B139" s="41">
        <v>131795737</v>
      </c>
      <c r="C139" s="41">
        <v>89264519</v>
      </c>
      <c r="D139" s="41">
        <v>64154963</v>
      </c>
      <c r="E139" s="1087">
        <v>48.6775706561738</v>
      </c>
      <c r="F139" s="41">
        <v>16852347</v>
      </c>
      <c r="G139" s="100"/>
      <c r="H139" s="399"/>
      <c r="I139" s="1045"/>
      <c r="J139" s="1045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95"/>
      <c r="AC139" s="1095"/>
      <c r="AD139" s="1095"/>
      <c r="AE139" s="1095"/>
      <c r="AF139" s="1095"/>
      <c r="AG139" s="1095"/>
      <c r="AH139" s="1095"/>
      <c r="AI139" s="1095"/>
      <c r="AJ139" s="1095"/>
      <c r="AK139" s="1095"/>
      <c r="AL139" s="1095"/>
      <c r="AM139" s="1095"/>
      <c r="AN139" s="1095"/>
      <c r="AO139" s="1095"/>
      <c r="AP139" s="1095"/>
      <c r="AQ139" s="1095"/>
      <c r="AR139" s="1095"/>
      <c r="AS139" s="1095"/>
      <c r="AT139" s="1095"/>
      <c r="AU139" s="1095"/>
      <c r="AV139" s="1095"/>
      <c r="AW139" s="1095"/>
      <c r="AX139" s="1095"/>
      <c r="AY139" s="1095"/>
      <c r="AZ139" s="1095"/>
      <c r="BA139" s="1095"/>
      <c r="BB139" s="1095"/>
      <c r="BC139" s="1095"/>
      <c r="BD139" s="1095"/>
      <c r="BE139" s="1095"/>
      <c r="BF139" s="1095"/>
      <c r="BG139" s="1095"/>
      <c r="BH139" s="1095"/>
      <c r="BI139" s="1095"/>
      <c r="BJ139" s="1095"/>
      <c r="BK139" s="1095"/>
      <c r="BL139" s="1095"/>
      <c r="BM139" s="1095"/>
      <c r="BN139" s="1095"/>
      <c r="BO139" s="1095"/>
      <c r="BP139" s="1095"/>
      <c r="BQ139" s="1095"/>
      <c r="BR139" s="1095"/>
      <c r="BS139" s="1095"/>
      <c r="BT139" s="1095"/>
      <c r="BU139" s="1095"/>
      <c r="BV139" s="1095"/>
      <c r="BW139" s="1095"/>
      <c r="BX139" s="1095"/>
      <c r="BY139" s="1095"/>
      <c r="BZ139" s="1095"/>
      <c r="CA139" s="1095"/>
      <c r="CB139" s="1095"/>
      <c r="CC139" s="1095"/>
      <c r="CD139" s="1095"/>
      <c r="CE139" s="1095"/>
      <c r="CF139" s="1095"/>
      <c r="CG139" s="1095"/>
      <c r="CH139" s="1095"/>
      <c r="CI139" s="1095"/>
      <c r="CJ139" s="1095"/>
      <c r="CK139" s="1095"/>
      <c r="CL139" s="1095"/>
      <c r="CM139" s="1095"/>
      <c r="CN139" s="1095"/>
      <c r="CO139" s="1095"/>
      <c r="CP139" s="1095"/>
    </row>
    <row r="140" spans="1:94" s="1096" customFormat="1" ht="13.5">
      <c r="A140" s="1100" t="s">
        <v>960</v>
      </c>
      <c r="B140" s="41">
        <v>178007722</v>
      </c>
      <c r="C140" s="41">
        <v>135895682</v>
      </c>
      <c r="D140" s="41">
        <v>65186993</v>
      </c>
      <c r="E140" s="1087">
        <v>36.620317516337856</v>
      </c>
      <c r="F140" s="41">
        <v>7728225</v>
      </c>
      <c r="G140" s="100"/>
      <c r="H140" s="399"/>
      <c r="I140" s="1045"/>
      <c r="J140" s="1045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95"/>
      <c r="AC140" s="1095"/>
      <c r="AD140" s="1095"/>
      <c r="AE140" s="1095"/>
      <c r="AF140" s="1095"/>
      <c r="AG140" s="1095"/>
      <c r="AH140" s="1095"/>
      <c r="AI140" s="1095"/>
      <c r="AJ140" s="1095"/>
      <c r="AK140" s="1095"/>
      <c r="AL140" s="1095"/>
      <c r="AM140" s="1095"/>
      <c r="AN140" s="1095"/>
      <c r="AO140" s="1095"/>
      <c r="AP140" s="1095"/>
      <c r="AQ140" s="1095"/>
      <c r="AR140" s="1095"/>
      <c r="AS140" s="1095"/>
      <c r="AT140" s="1095"/>
      <c r="AU140" s="1095"/>
      <c r="AV140" s="1095"/>
      <c r="AW140" s="1095"/>
      <c r="AX140" s="1095"/>
      <c r="AY140" s="1095"/>
      <c r="AZ140" s="1095"/>
      <c r="BA140" s="1095"/>
      <c r="BB140" s="1095"/>
      <c r="BC140" s="1095"/>
      <c r="BD140" s="1095"/>
      <c r="BE140" s="1095"/>
      <c r="BF140" s="1095"/>
      <c r="BG140" s="1095"/>
      <c r="BH140" s="1095"/>
      <c r="BI140" s="1095"/>
      <c r="BJ140" s="1095"/>
      <c r="BK140" s="1095"/>
      <c r="BL140" s="1095"/>
      <c r="BM140" s="1095"/>
      <c r="BN140" s="1095"/>
      <c r="BO140" s="1095"/>
      <c r="BP140" s="1095"/>
      <c r="BQ140" s="1095"/>
      <c r="BR140" s="1095"/>
      <c r="BS140" s="1095"/>
      <c r="BT140" s="1095"/>
      <c r="BU140" s="1095"/>
      <c r="BV140" s="1095"/>
      <c r="BW140" s="1095"/>
      <c r="BX140" s="1095"/>
      <c r="BY140" s="1095"/>
      <c r="BZ140" s="1095"/>
      <c r="CA140" s="1095"/>
      <c r="CB140" s="1095"/>
      <c r="CC140" s="1095"/>
      <c r="CD140" s="1095"/>
      <c r="CE140" s="1095"/>
      <c r="CF140" s="1095"/>
      <c r="CG140" s="1095"/>
      <c r="CH140" s="1095"/>
      <c r="CI140" s="1095"/>
      <c r="CJ140" s="1095"/>
      <c r="CK140" s="1095"/>
      <c r="CL140" s="1095"/>
      <c r="CM140" s="1095"/>
      <c r="CN140" s="1095"/>
      <c r="CO140" s="1095"/>
      <c r="CP140" s="1095"/>
    </row>
    <row r="141" spans="1:94" s="1096" customFormat="1" ht="13.5">
      <c r="A141" s="1099" t="s">
        <v>987</v>
      </c>
      <c r="B141" s="41">
        <v>15320818</v>
      </c>
      <c r="C141" s="41">
        <v>11718594</v>
      </c>
      <c r="D141" s="41">
        <v>4436647</v>
      </c>
      <c r="E141" s="1087">
        <v>28.958290608242983</v>
      </c>
      <c r="F141" s="41">
        <v>243247</v>
      </c>
      <c r="G141" s="100"/>
      <c r="H141" s="399"/>
      <c r="I141" s="1045"/>
      <c r="J141" s="1045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95"/>
      <c r="AC141" s="1095"/>
      <c r="AD141" s="1095"/>
      <c r="AE141" s="1095"/>
      <c r="AF141" s="1095"/>
      <c r="AG141" s="1095"/>
      <c r="AH141" s="1095"/>
      <c r="AI141" s="1095"/>
      <c r="AJ141" s="1095"/>
      <c r="AK141" s="1095"/>
      <c r="AL141" s="1095"/>
      <c r="AM141" s="1095"/>
      <c r="AN141" s="1095"/>
      <c r="AO141" s="1095"/>
      <c r="AP141" s="1095"/>
      <c r="AQ141" s="1095"/>
      <c r="AR141" s="1095"/>
      <c r="AS141" s="1095"/>
      <c r="AT141" s="1095"/>
      <c r="AU141" s="1095"/>
      <c r="AV141" s="1095"/>
      <c r="AW141" s="1095"/>
      <c r="AX141" s="1095"/>
      <c r="AY141" s="1095"/>
      <c r="AZ141" s="1095"/>
      <c r="BA141" s="1095"/>
      <c r="BB141" s="1095"/>
      <c r="BC141" s="1095"/>
      <c r="BD141" s="1095"/>
      <c r="BE141" s="1095"/>
      <c r="BF141" s="1095"/>
      <c r="BG141" s="1095"/>
      <c r="BH141" s="1095"/>
      <c r="BI141" s="1095"/>
      <c r="BJ141" s="1095"/>
      <c r="BK141" s="1095"/>
      <c r="BL141" s="1095"/>
      <c r="BM141" s="1095"/>
      <c r="BN141" s="1095"/>
      <c r="BO141" s="1095"/>
      <c r="BP141" s="1095"/>
      <c r="BQ141" s="1095"/>
      <c r="BR141" s="1095"/>
      <c r="BS141" s="1095"/>
      <c r="BT141" s="1095"/>
      <c r="BU141" s="1095"/>
      <c r="BV141" s="1095"/>
      <c r="BW141" s="1095"/>
      <c r="BX141" s="1095"/>
      <c r="BY141" s="1095"/>
      <c r="BZ141" s="1095"/>
      <c r="CA141" s="1095"/>
      <c r="CB141" s="1095"/>
      <c r="CC141" s="1095"/>
      <c r="CD141" s="1095"/>
      <c r="CE141" s="1095"/>
      <c r="CF141" s="1095"/>
      <c r="CG141" s="1095"/>
      <c r="CH141" s="1095"/>
      <c r="CI141" s="1095"/>
      <c r="CJ141" s="1095"/>
      <c r="CK141" s="1095"/>
      <c r="CL141" s="1095"/>
      <c r="CM141" s="1095"/>
      <c r="CN141" s="1095"/>
      <c r="CO141" s="1095"/>
      <c r="CP141" s="1095"/>
    </row>
    <row r="142" spans="1:94" s="1096" customFormat="1" ht="13.5">
      <c r="A142" s="1101" t="s">
        <v>1496</v>
      </c>
      <c r="B142" s="41">
        <v>9649362</v>
      </c>
      <c r="C142" s="41">
        <v>6855882</v>
      </c>
      <c r="D142" s="41">
        <v>4436647</v>
      </c>
      <c r="E142" s="1087">
        <v>45.97865641272449</v>
      </c>
      <c r="F142" s="41">
        <v>243247</v>
      </c>
      <c r="G142" s="100"/>
      <c r="H142" s="399"/>
      <c r="I142" s="1045"/>
      <c r="J142" s="1045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95"/>
      <c r="AC142" s="1095"/>
      <c r="AD142" s="1095"/>
      <c r="AE142" s="1095"/>
      <c r="AF142" s="1095"/>
      <c r="AG142" s="1095"/>
      <c r="AH142" s="1095"/>
      <c r="AI142" s="1095"/>
      <c r="AJ142" s="1095"/>
      <c r="AK142" s="1095"/>
      <c r="AL142" s="1095"/>
      <c r="AM142" s="1095"/>
      <c r="AN142" s="1095"/>
      <c r="AO142" s="1095"/>
      <c r="AP142" s="1095"/>
      <c r="AQ142" s="1095"/>
      <c r="AR142" s="1095"/>
      <c r="AS142" s="1095"/>
      <c r="AT142" s="1095"/>
      <c r="AU142" s="1095"/>
      <c r="AV142" s="1095"/>
      <c r="AW142" s="1095"/>
      <c r="AX142" s="1095"/>
      <c r="AY142" s="1095"/>
      <c r="AZ142" s="1095"/>
      <c r="BA142" s="1095"/>
      <c r="BB142" s="1095"/>
      <c r="BC142" s="1095"/>
      <c r="BD142" s="1095"/>
      <c r="BE142" s="1095"/>
      <c r="BF142" s="1095"/>
      <c r="BG142" s="1095"/>
      <c r="BH142" s="1095"/>
      <c r="BI142" s="1095"/>
      <c r="BJ142" s="1095"/>
      <c r="BK142" s="1095"/>
      <c r="BL142" s="1095"/>
      <c r="BM142" s="1095"/>
      <c r="BN142" s="1095"/>
      <c r="BO142" s="1095"/>
      <c r="BP142" s="1095"/>
      <c r="BQ142" s="1095"/>
      <c r="BR142" s="1095"/>
      <c r="BS142" s="1095"/>
      <c r="BT142" s="1095"/>
      <c r="BU142" s="1095"/>
      <c r="BV142" s="1095"/>
      <c r="BW142" s="1095"/>
      <c r="BX142" s="1095"/>
      <c r="BY142" s="1095"/>
      <c r="BZ142" s="1095"/>
      <c r="CA142" s="1095"/>
      <c r="CB142" s="1095"/>
      <c r="CC142" s="1095"/>
      <c r="CD142" s="1095"/>
      <c r="CE142" s="1095"/>
      <c r="CF142" s="1095"/>
      <c r="CG142" s="1095"/>
      <c r="CH142" s="1095"/>
      <c r="CI142" s="1095"/>
      <c r="CJ142" s="1095"/>
      <c r="CK142" s="1095"/>
      <c r="CL142" s="1095"/>
      <c r="CM142" s="1095"/>
      <c r="CN142" s="1095"/>
      <c r="CO142" s="1095"/>
      <c r="CP142" s="1095"/>
    </row>
    <row r="143" spans="1:94" s="1096" customFormat="1" ht="13.5">
      <c r="A143" s="1101" t="s">
        <v>3</v>
      </c>
      <c r="B143" s="41">
        <v>5671456</v>
      </c>
      <c r="C143" s="41">
        <v>4862712</v>
      </c>
      <c r="D143" s="41">
        <v>0</v>
      </c>
      <c r="E143" s="1087">
        <v>0</v>
      </c>
      <c r="F143" s="41">
        <v>0</v>
      </c>
      <c r="G143" s="100"/>
      <c r="H143" s="399"/>
      <c r="I143" s="1045"/>
      <c r="J143" s="1045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95"/>
      <c r="AC143" s="1095"/>
      <c r="AD143" s="1095"/>
      <c r="AE143" s="1095"/>
      <c r="AF143" s="1095"/>
      <c r="AG143" s="1095"/>
      <c r="AH143" s="1095"/>
      <c r="AI143" s="1095"/>
      <c r="AJ143" s="1095"/>
      <c r="AK143" s="1095"/>
      <c r="AL143" s="1095"/>
      <c r="AM143" s="1095"/>
      <c r="AN143" s="1095"/>
      <c r="AO143" s="1095"/>
      <c r="AP143" s="1095"/>
      <c r="AQ143" s="1095"/>
      <c r="AR143" s="1095"/>
      <c r="AS143" s="1095"/>
      <c r="AT143" s="1095"/>
      <c r="AU143" s="1095"/>
      <c r="AV143" s="1095"/>
      <c r="AW143" s="1095"/>
      <c r="AX143" s="1095"/>
      <c r="AY143" s="1095"/>
      <c r="AZ143" s="1095"/>
      <c r="BA143" s="1095"/>
      <c r="BB143" s="1095"/>
      <c r="BC143" s="1095"/>
      <c r="BD143" s="1095"/>
      <c r="BE143" s="1095"/>
      <c r="BF143" s="1095"/>
      <c r="BG143" s="1095"/>
      <c r="BH143" s="1095"/>
      <c r="BI143" s="1095"/>
      <c r="BJ143" s="1095"/>
      <c r="BK143" s="1095"/>
      <c r="BL143" s="1095"/>
      <c r="BM143" s="1095"/>
      <c r="BN143" s="1095"/>
      <c r="BO143" s="1095"/>
      <c r="BP143" s="1095"/>
      <c r="BQ143" s="1095"/>
      <c r="BR143" s="1095"/>
      <c r="BS143" s="1095"/>
      <c r="BT143" s="1095"/>
      <c r="BU143" s="1095"/>
      <c r="BV143" s="1095"/>
      <c r="BW143" s="1095"/>
      <c r="BX143" s="1095"/>
      <c r="BY143" s="1095"/>
      <c r="BZ143" s="1095"/>
      <c r="CA143" s="1095"/>
      <c r="CB143" s="1095"/>
      <c r="CC143" s="1095"/>
      <c r="CD143" s="1095"/>
      <c r="CE143" s="1095"/>
      <c r="CF143" s="1095"/>
      <c r="CG143" s="1095"/>
      <c r="CH143" s="1095"/>
      <c r="CI143" s="1095"/>
      <c r="CJ143" s="1095"/>
      <c r="CK143" s="1095"/>
      <c r="CL143" s="1095"/>
      <c r="CM143" s="1095"/>
      <c r="CN143" s="1095"/>
      <c r="CO143" s="1095"/>
      <c r="CP143" s="1095"/>
    </row>
    <row r="144" spans="1:94" s="1096" customFormat="1" ht="13.5">
      <c r="A144" s="1102" t="s">
        <v>12</v>
      </c>
      <c r="B144" s="41">
        <v>1497000</v>
      </c>
      <c r="C144" s="41">
        <v>1497000</v>
      </c>
      <c r="D144" s="41">
        <v>0</v>
      </c>
      <c r="E144" s="1087">
        <v>0</v>
      </c>
      <c r="F144" s="41">
        <v>0</v>
      </c>
      <c r="G144" s="100"/>
      <c r="H144" s="399"/>
      <c r="I144" s="1045"/>
      <c r="J144" s="1045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95"/>
      <c r="AC144" s="1095"/>
      <c r="AD144" s="1095"/>
      <c r="AE144" s="1095"/>
      <c r="AF144" s="1095"/>
      <c r="AG144" s="1095"/>
      <c r="AH144" s="1095"/>
      <c r="AI144" s="1095"/>
      <c r="AJ144" s="1095"/>
      <c r="AK144" s="1095"/>
      <c r="AL144" s="1095"/>
      <c r="AM144" s="1095"/>
      <c r="AN144" s="1095"/>
      <c r="AO144" s="1095"/>
      <c r="AP144" s="1095"/>
      <c r="AQ144" s="1095"/>
      <c r="AR144" s="1095"/>
      <c r="AS144" s="1095"/>
      <c r="AT144" s="1095"/>
      <c r="AU144" s="1095"/>
      <c r="AV144" s="1095"/>
      <c r="AW144" s="1095"/>
      <c r="AX144" s="1095"/>
      <c r="AY144" s="1095"/>
      <c r="AZ144" s="1095"/>
      <c r="BA144" s="1095"/>
      <c r="BB144" s="1095"/>
      <c r="BC144" s="1095"/>
      <c r="BD144" s="1095"/>
      <c r="BE144" s="1095"/>
      <c r="BF144" s="1095"/>
      <c r="BG144" s="1095"/>
      <c r="BH144" s="1095"/>
      <c r="BI144" s="1095"/>
      <c r="BJ144" s="1095"/>
      <c r="BK144" s="1095"/>
      <c r="BL144" s="1095"/>
      <c r="BM144" s="1095"/>
      <c r="BN144" s="1095"/>
      <c r="BO144" s="1095"/>
      <c r="BP144" s="1095"/>
      <c r="BQ144" s="1095"/>
      <c r="BR144" s="1095"/>
      <c r="BS144" s="1095"/>
      <c r="BT144" s="1095"/>
      <c r="BU144" s="1095"/>
      <c r="BV144" s="1095"/>
      <c r="BW144" s="1095"/>
      <c r="BX144" s="1095"/>
      <c r="BY144" s="1095"/>
      <c r="BZ144" s="1095"/>
      <c r="CA144" s="1095"/>
      <c r="CB144" s="1095"/>
      <c r="CC144" s="1095"/>
      <c r="CD144" s="1095"/>
      <c r="CE144" s="1095"/>
      <c r="CF144" s="1095"/>
      <c r="CG144" s="1095"/>
      <c r="CH144" s="1095"/>
      <c r="CI144" s="1095"/>
      <c r="CJ144" s="1095"/>
      <c r="CK144" s="1095"/>
      <c r="CL144" s="1095"/>
      <c r="CM144" s="1095"/>
      <c r="CN144" s="1095"/>
      <c r="CO144" s="1095"/>
      <c r="CP144" s="1095"/>
    </row>
    <row r="145" spans="1:94" s="1096" customFormat="1" ht="13.5">
      <c r="A145" s="1102" t="s">
        <v>24</v>
      </c>
      <c r="B145" s="41">
        <v>4174456</v>
      </c>
      <c r="C145" s="41">
        <v>3365712</v>
      </c>
      <c r="D145" s="41">
        <v>0</v>
      </c>
      <c r="E145" s="1087">
        <v>0</v>
      </c>
      <c r="F145" s="41">
        <v>0</v>
      </c>
      <c r="G145" s="100"/>
      <c r="H145" s="399"/>
      <c r="I145" s="1045"/>
      <c r="J145" s="1045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95"/>
      <c r="AC145" s="1095"/>
      <c r="AD145" s="1095"/>
      <c r="AE145" s="1095"/>
      <c r="AF145" s="1095"/>
      <c r="AG145" s="1095"/>
      <c r="AH145" s="1095"/>
      <c r="AI145" s="1095"/>
      <c r="AJ145" s="1095"/>
      <c r="AK145" s="1095"/>
      <c r="AL145" s="1095"/>
      <c r="AM145" s="1095"/>
      <c r="AN145" s="1095"/>
      <c r="AO145" s="1095"/>
      <c r="AP145" s="1095"/>
      <c r="AQ145" s="1095"/>
      <c r="AR145" s="1095"/>
      <c r="AS145" s="1095"/>
      <c r="AT145" s="1095"/>
      <c r="AU145" s="1095"/>
      <c r="AV145" s="1095"/>
      <c r="AW145" s="1095"/>
      <c r="AX145" s="1095"/>
      <c r="AY145" s="1095"/>
      <c r="AZ145" s="1095"/>
      <c r="BA145" s="1095"/>
      <c r="BB145" s="1095"/>
      <c r="BC145" s="1095"/>
      <c r="BD145" s="1095"/>
      <c r="BE145" s="1095"/>
      <c r="BF145" s="1095"/>
      <c r="BG145" s="1095"/>
      <c r="BH145" s="1095"/>
      <c r="BI145" s="1095"/>
      <c r="BJ145" s="1095"/>
      <c r="BK145" s="1095"/>
      <c r="BL145" s="1095"/>
      <c r="BM145" s="1095"/>
      <c r="BN145" s="1095"/>
      <c r="BO145" s="1095"/>
      <c r="BP145" s="1095"/>
      <c r="BQ145" s="1095"/>
      <c r="BR145" s="1095"/>
      <c r="BS145" s="1095"/>
      <c r="BT145" s="1095"/>
      <c r="BU145" s="1095"/>
      <c r="BV145" s="1095"/>
      <c r="BW145" s="1095"/>
      <c r="BX145" s="1095"/>
      <c r="BY145" s="1095"/>
      <c r="BZ145" s="1095"/>
      <c r="CA145" s="1095"/>
      <c r="CB145" s="1095"/>
      <c r="CC145" s="1095"/>
      <c r="CD145" s="1095"/>
      <c r="CE145" s="1095"/>
      <c r="CF145" s="1095"/>
      <c r="CG145" s="1095"/>
      <c r="CH145" s="1095"/>
      <c r="CI145" s="1095"/>
      <c r="CJ145" s="1095"/>
      <c r="CK145" s="1095"/>
      <c r="CL145" s="1095"/>
      <c r="CM145" s="1095"/>
      <c r="CN145" s="1095"/>
      <c r="CO145" s="1095"/>
      <c r="CP145" s="1095"/>
    </row>
    <row r="146" spans="1:94" s="1096" customFormat="1" ht="13.5">
      <c r="A146" s="1099" t="s">
        <v>971</v>
      </c>
      <c r="B146" s="41">
        <v>162686904</v>
      </c>
      <c r="C146" s="41">
        <v>124177088</v>
      </c>
      <c r="D146" s="41">
        <v>60750346</v>
      </c>
      <c r="E146" s="1087">
        <v>37.34187848334737</v>
      </c>
      <c r="F146" s="41">
        <v>7484978</v>
      </c>
      <c r="G146" s="100"/>
      <c r="H146" s="399"/>
      <c r="I146" s="1045"/>
      <c r="J146" s="1045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95"/>
      <c r="AC146" s="1095"/>
      <c r="AD146" s="1095"/>
      <c r="AE146" s="1095"/>
      <c r="AF146" s="1095"/>
      <c r="AG146" s="1095"/>
      <c r="AH146" s="1095"/>
      <c r="AI146" s="1095"/>
      <c r="AJ146" s="1095"/>
      <c r="AK146" s="1095"/>
      <c r="AL146" s="1095"/>
      <c r="AM146" s="1095"/>
      <c r="AN146" s="1095"/>
      <c r="AO146" s="1095"/>
      <c r="AP146" s="1095"/>
      <c r="AQ146" s="1095"/>
      <c r="AR146" s="1095"/>
      <c r="AS146" s="1095"/>
      <c r="AT146" s="1095"/>
      <c r="AU146" s="1095"/>
      <c r="AV146" s="1095"/>
      <c r="AW146" s="1095"/>
      <c r="AX146" s="1095"/>
      <c r="AY146" s="1095"/>
      <c r="AZ146" s="1095"/>
      <c r="BA146" s="1095"/>
      <c r="BB146" s="1095"/>
      <c r="BC146" s="1095"/>
      <c r="BD146" s="1095"/>
      <c r="BE146" s="1095"/>
      <c r="BF146" s="1095"/>
      <c r="BG146" s="1095"/>
      <c r="BH146" s="1095"/>
      <c r="BI146" s="1095"/>
      <c r="BJ146" s="1095"/>
      <c r="BK146" s="1095"/>
      <c r="BL146" s="1095"/>
      <c r="BM146" s="1095"/>
      <c r="BN146" s="1095"/>
      <c r="BO146" s="1095"/>
      <c r="BP146" s="1095"/>
      <c r="BQ146" s="1095"/>
      <c r="BR146" s="1095"/>
      <c r="BS146" s="1095"/>
      <c r="BT146" s="1095"/>
      <c r="BU146" s="1095"/>
      <c r="BV146" s="1095"/>
      <c r="BW146" s="1095"/>
      <c r="BX146" s="1095"/>
      <c r="BY146" s="1095"/>
      <c r="BZ146" s="1095"/>
      <c r="CA146" s="1095"/>
      <c r="CB146" s="1095"/>
      <c r="CC146" s="1095"/>
      <c r="CD146" s="1095"/>
      <c r="CE146" s="1095"/>
      <c r="CF146" s="1095"/>
      <c r="CG146" s="1095"/>
      <c r="CH146" s="1095"/>
      <c r="CI146" s="1095"/>
      <c r="CJ146" s="1095"/>
      <c r="CK146" s="1095"/>
      <c r="CL146" s="1095"/>
      <c r="CM146" s="1095"/>
      <c r="CN146" s="1095"/>
      <c r="CO146" s="1095"/>
      <c r="CP146" s="1095"/>
    </row>
    <row r="147" spans="1:94" s="1096" customFormat="1" ht="13.5">
      <c r="A147" s="1101" t="s">
        <v>1334</v>
      </c>
      <c r="B147" s="41">
        <v>280000</v>
      </c>
      <c r="C147" s="41">
        <v>280000</v>
      </c>
      <c r="D147" s="41">
        <v>12484</v>
      </c>
      <c r="E147" s="1087">
        <v>4.458571428571428</v>
      </c>
      <c r="F147" s="41">
        <v>0</v>
      </c>
      <c r="G147" s="100"/>
      <c r="H147" s="399"/>
      <c r="I147" s="1045"/>
      <c r="J147" s="1045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95"/>
      <c r="AC147" s="1095"/>
      <c r="AD147" s="1095"/>
      <c r="AE147" s="1095"/>
      <c r="AF147" s="1095"/>
      <c r="AG147" s="1095"/>
      <c r="AH147" s="1095"/>
      <c r="AI147" s="1095"/>
      <c r="AJ147" s="1095"/>
      <c r="AK147" s="1095"/>
      <c r="AL147" s="1095"/>
      <c r="AM147" s="1095"/>
      <c r="AN147" s="1095"/>
      <c r="AO147" s="1095"/>
      <c r="AP147" s="1095"/>
      <c r="AQ147" s="1095"/>
      <c r="AR147" s="1095"/>
      <c r="AS147" s="1095"/>
      <c r="AT147" s="1095"/>
      <c r="AU147" s="1095"/>
      <c r="AV147" s="1095"/>
      <c r="AW147" s="1095"/>
      <c r="AX147" s="1095"/>
      <c r="AY147" s="1095"/>
      <c r="AZ147" s="1095"/>
      <c r="BA147" s="1095"/>
      <c r="BB147" s="1095"/>
      <c r="BC147" s="1095"/>
      <c r="BD147" s="1095"/>
      <c r="BE147" s="1095"/>
      <c r="BF147" s="1095"/>
      <c r="BG147" s="1095"/>
      <c r="BH147" s="1095"/>
      <c r="BI147" s="1095"/>
      <c r="BJ147" s="1095"/>
      <c r="BK147" s="1095"/>
      <c r="BL147" s="1095"/>
      <c r="BM147" s="1095"/>
      <c r="BN147" s="1095"/>
      <c r="BO147" s="1095"/>
      <c r="BP147" s="1095"/>
      <c r="BQ147" s="1095"/>
      <c r="BR147" s="1095"/>
      <c r="BS147" s="1095"/>
      <c r="BT147" s="1095"/>
      <c r="BU147" s="1095"/>
      <c r="BV147" s="1095"/>
      <c r="BW147" s="1095"/>
      <c r="BX147" s="1095"/>
      <c r="BY147" s="1095"/>
      <c r="BZ147" s="1095"/>
      <c r="CA147" s="1095"/>
      <c r="CB147" s="1095"/>
      <c r="CC147" s="1095"/>
      <c r="CD147" s="1095"/>
      <c r="CE147" s="1095"/>
      <c r="CF147" s="1095"/>
      <c r="CG147" s="1095"/>
      <c r="CH147" s="1095"/>
      <c r="CI147" s="1095"/>
      <c r="CJ147" s="1095"/>
      <c r="CK147" s="1095"/>
      <c r="CL147" s="1095"/>
      <c r="CM147" s="1095"/>
      <c r="CN147" s="1095"/>
      <c r="CO147" s="1095"/>
      <c r="CP147" s="1095"/>
    </row>
    <row r="148" spans="1:94" s="1096" customFormat="1" ht="13.5">
      <c r="A148" s="1101" t="s">
        <v>1760</v>
      </c>
      <c r="B148" s="41">
        <v>162406904</v>
      </c>
      <c r="C148" s="41">
        <v>123897088</v>
      </c>
      <c r="D148" s="41">
        <v>60737862</v>
      </c>
      <c r="E148" s="1087">
        <v>37.39857143018994</v>
      </c>
      <c r="F148" s="41">
        <v>7484978</v>
      </c>
      <c r="G148" s="100"/>
      <c r="H148" s="399"/>
      <c r="I148" s="1045"/>
      <c r="J148" s="1045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95"/>
      <c r="AC148" s="1095"/>
      <c r="AD148" s="1095"/>
      <c r="AE148" s="1095"/>
      <c r="AF148" s="1095"/>
      <c r="AG148" s="1095"/>
      <c r="AH148" s="1095"/>
      <c r="AI148" s="1095"/>
      <c r="AJ148" s="1095"/>
      <c r="AK148" s="1095"/>
      <c r="AL148" s="1095"/>
      <c r="AM148" s="1095"/>
      <c r="AN148" s="1095"/>
      <c r="AO148" s="1095"/>
      <c r="AP148" s="1095"/>
      <c r="AQ148" s="1095"/>
      <c r="AR148" s="1095"/>
      <c r="AS148" s="1095"/>
      <c r="AT148" s="1095"/>
      <c r="AU148" s="1095"/>
      <c r="AV148" s="1095"/>
      <c r="AW148" s="1095"/>
      <c r="AX148" s="1095"/>
      <c r="AY148" s="1095"/>
      <c r="AZ148" s="1095"/>
      <c r="BA148" s="1095"/>
      <c r="BB148" s="1095"/>
      <c r="BC148" s="1095"/>
      <c r="BD148" s="1095"/>
      <c r="BE148" s="1095"/>
      <c r="BF148" s="1095"/>
      <c r="BG148" s="1095"/>
      <c r="BH148" s="1095"/>
      <c r="BI148" s="1095"/>
      <c r="BJ148" s="1095"/>
      <c r="BK148" s="1095"/>
      <c r="BL148" s="1095"/>
      <c r="BM148" s="1095"/>
      <c r="BN148" s="1095"/>
      <c r="BO148" s="1095"/>
      <c r="BP148" s="1095"/>
      <c r="BQ148" s="1095"/>
      <c r="BR148" s="1095"/>
      <c r="BS148" s="1095"/>
      <c r="BT148" s="1095"/>
      <c r="BU148" s="1095"/>
      <c r="BV148" s="1095"/>
      <c r="BW148" s="1095"/>
      <c r="BX148" s="1095"/>
      <c r="BY148" s="1095"/>
      <c r="BZ148" s="1095"/>
      <c r="CA148" s="1095"/>
      <c r="CB148" s="1095"/>
      <c r="CC148" s="1095"/>
      <c r="CD148" s="1095"/>
      <c r="CE148" s="1095"/>
      <c r="CF148" s="1095"/>
      <c r="CG148" s="1095"/>
      <c r="CH148" s="1095"/>
      <c r="CI148" s="1095"/>
      <c r="CJ148" s="1095"/>
      <c r="CK148" s="1095"/>
      <c r="CL148" s="1095"/>
      <c r="CM148" s="1095"/>
      <c r="CN148" s="1095"/>
      <c r="CO148" s="1095"/>
      <c r="CP148" s="1095"/>
    </row>
    <row r="149" spans="1:94" s="1096" customFormat="1" ht="13.5">
      <c r="A149" s="1100" t="s">
        <v>975</v>
      </c>
      <c r="B149" s="41">
        <v>-9343319</v>
      </c>
      <c r="C149" s="41">
        <v>-15699479</v>
      </c>
      <c r="D149" s="41">
        <v>29899654</v>
      </c>
      <c r="E149" s="1087" t="s">
        <v>545</v>
      </c>
      <c r="F149" s="41">
        <v>14036754</v>
      </c>
      <c r="G149" s="100"/>
      <c r="H149" s="399"/>
      <c r="I149" s="1045"/>
      <c r="J149" s="1045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95"/>
      <c r="AC149" s="1095"/>
      <c r="AD149" s="1095"/>
      <c r="AE149" s="1095"/>
      <c r="AF149" s="1095"/>
      <c r="AG149" s="1095"/>
      <c r="AH149" s="1095"/>
      <c r="AI149" s="1095"/>
      <c r="AJ149" s="1095"/>
      <c r="AK149" s="1095"/>
      <c r="AL149" s="1095"/>
      <c r="AM149" s="1095"/>
      <c r="AN149" s="1095"/>
      <c r="AO149" s="1095"/>
      <c r="AP149" s="1095"/>
      <c r="AQ149" s="1095"/>
      <c r="AR149" s="1095"/>
      <c r="AS149" s="1095"/>
      <c r="AT149" s="1095"/>
      <c r="AU149" s="1095"/>
      <c r="AV149" s="1095"/>
      <c r="AW149" s="1095"/>
      <c r="AX149" s="1095"/>
      <c r="AY149" s="1095"/>
      <c r="AZ149" s="1095"/>
      <c r="BA149" s="1095"/>
      <c r="BB149" s="1095"/>
      <c r="BC149" s="1095"/>
      <c r="BD149" s="1095"/>
      <c r="BE149" s="1095"/>
      <c r="BF149" s="1095"/>
      <c r="BG149" s="1095"/>
      <c r="BH149" s="1095"/>
      <c r="BI149" s="1095"/>
      <c r="BJ149" s="1095"/>
      <c r="BK149" s="1095"/>
      <c r="BL149" s="1095"/>
      <c r="BM149" s="1095"/>
      <c r="BN149" s="1095"/>
      <c r="BO149" s="1095"/>
      <c r="BP149" s="1095"/>
      <c r="BQ149" s="1095"/>
      <c r="BR149" s="1095"/>
      <c r="BS149" s="1095"/>
      <c r="BT149" s="1095"/>
      <c r="BU149" s="1095"/>
      <c r="BV149" s="1095"/>
      <c r="BW149" s="1095"/>
      <c r="BX149" s="1095"/>
      <c r="BY149" s="1095"/>
      <c r="BZ149" s="1095"/>
      <c r="CA149" s="1095"/>
      <c r="CB149" s="1095"/>
      <c r="CC149" s="1095"/>
      <c r="CD149" s="1095"/>
      <c r="CE149" s="1095"/>
      <c r="CF149" s="1095"/>
      <c r="CG149" s="1095"/>
      <c r="CH149" s="1095"/>
      <c r="CI149" s="1095"/>
      <c r="CJ149" s="1095"/>
      <c r="CK149" s="1095"/>
      <c r="CL149" s="1095"/>
      <c r="CM149" s="1095"/>
      <c r="CN149" s="1095"/>
      <c r="CO149" s="1095"/>
      <c r="CP149" s="1095"/>
    </row>
    <row r="150" spans="1:94" s="1096" customFormat="1" ht="27">
      <c r="A150" s="1098" t="s">
        <v>1321</v>
      </c>
      <c r="B150" s="41">
        <v>9343319</v>
      </c>
      <c r="C150" s="41">
        <v>15699479</v>
      </c>
      <c r="D150" s="41" t="s">
        <v>545</v>
      </c>
      <c r="E150" s="1087" t="s">
        <v>545</v>
      </c>
      <c r="F150" s="41" t="s">
        <v>545</v>
      </c>
      <c r="G150" s="100"/>
      <c r="H150" s="399"/>
      <c r="I150" s="1045"/>
      <c r="J150" s="1045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95"/>
      <c r="AC150" s="1095"/>
      <c r="AD150" s="1095"/>
      <c r="AE150" s="1095"/>
      <c r="AF150" s="1095"/>
      <c r="AG150" s="1095"/>
      <c r="AH150" s="1095"/>
      <c r="AI150" s="1095"/>
      <c r="AJ150" s="1095"/>
      <c r="AK150" s="1095"/>
      <c r="AL150" s="1095"/>
      <c r="AM150" s="1095"/>
      <c r="AN150" s="1095"/>
      <c r="AO150" s="1095"/>
      <c r="AP150" s="1095"/>
      <c r="AQ150" s="1095"/>
      <c r="AR150" s="1095"/>
      <c r="AS150" s="1095"/>
      <c r="AT150" s="1095"/>
      <c r="AU150" s="1095"/>
      <c r="AV150" s="1095"/>
      <c r="AW150" s="1095"/>
      <c r="AX150" s="1095"/>
      <c r="AY150" s="1095"/>
      <c r="AZ150" s="1095"/>
      <c r="BA150" s="1095"/>
      <c r="BB150" s="1095"/>
      <c r="BC150" s="1095"/>
      <c r="BD150" s="1095"/>
      <c r="BE150" s="1095"/>
      <c r="BF150" s="1095"/>
      <c r="BG150" s="1095"/>
      <c r="BH150" s="1095"/>
      <c r="BI150" s="1095"/>
      <c r="BJ150" s="1095"/>
      <c r="BK150" s="1095"/>
      <c r="BL150" s="1095"/>
      <c r="BM150" s="1095"/>
      <c r="BN150" s="1095"/>
      <c r="BO150" s="1095"/>
      <c r="BP150" s="1095"/>
      <c r="BQ150" s="1095"/>
      <c r="BR150" s="1095"/>
      <c r="BS150" s="1095"/>
      <c r="BT150" s="1095"/>
      <c r="BU150" s="1095"/>
      <c r="BV150" s="1095"/>
      <c r="BW150" s="1095"/>
      <c r="BX150" s="1095"/>
      <c r="BY150" s="1095"/>
      <c r="BZ150" s="1095"/>
      <c r="CA150" s="1095"/>
      <c r="CB150" s="1095"/>
      <c r="CC150" s="1095"/>
      <c r="CD150" s="1095"/>
      <c r="CE150" s="1095"/>
      <c r="CF150" s="1095"/>
      <c r="CG150" s="1095"/>
      <c r="CH150" s="1095"/>
      <c r="CI150" s="1095"/>
      <c r="CJ150" s="1095"/>
      <c r="CK150" s="1095"/>
      <c r="CL150" s="1095"/>
      <c r="CM150" s="1095"/>
      <c r="CN150" s="1095"/>
      <c r="CO150" s="1095"/>
      <c r="CP150" s="1095"/>
    </row>
    <row r="151" spans="1:94" s="1096" customFormat="1" ht="13.5">
      <c r="A151" s="1097" t="s">
        <v>1337</v>
      </c>
      <c r="B151" s="41"/>
      <c r="C151" s="41"/>
      <c r="D151" s="41"/>
      <c r="E151" s="1087"/>
      <c r="F151" s="41"/>
      <c r="G151" s="100"/>
      <c r="H151" s="399"/>
      <c r="I151" s="1045"/>
      <c r="J151" s="1045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95"/>
      <c r="AC151" s="1095"/>
      <c r="AD151" s="1095"/>
      <c r="AE151" s="1095"/>
      <c r="AF151" s="1095"/>
      <c r="AG151" s="1095"/>
      <c r="AH151" s="1095"/>
      <c r="AI151" s="1095"/>
      <c r="AJ151" s="1095"/>
      <c r="AK151" s="1095"/>
      <c r="AL151" s="1095"/>
      <c r="AM151" s="1095"/>
      <c r="AN151" s="1095"/>
      <c r="AO151" s="1095"/>
      <c r="AP151" s="1095"/>
      <c r="AQ151" s="1095"/>
      <c r="AR151" s="1095"/>
      <c r="AS151" s="1095"/>
      <c r="AT151" s="1095"/>
      <c r="AU151" s="1095"/>
      <c r="AV151" s="1095"/>
      <c r="AW151" s="1095"/>
      <c r="AX151" s="1095"/>
      <c r="AY151" s="1095"/>
      <c r="AZ151" s="1095"/>
      <c r="BA151" s="1095"/>
      <c r="BB151" s="1095"/>
      <c r="BC151" s="1095"/>
      <c r="BD151" s="1095"/>
      <c r="BE151" s="1095"/>
      <c r="BF151" s="1095"/>
      <c r="BG151" s="1095"/>
      <c r="BH151" s="1095"/>
      <c r="BI151" s="1095"/>
      <c r="BJ151" s="1095"/>
      <c r="BK151" s="1095"/>
      <c r="BL151" s="1095"/>
      <c r="BM151" s="1095"/>
      <c r="BN151" s="1095"/>
      <c r="BO151" s="1095"/>
      <c r="BP151" s="1095"/>
      <c r="BQ151" s="1095"/>
      <c r="BR151" s="1095"/>
      <c r="BS151" s="1095"/>
      <c r="BT151" s="1095"/>
      <c r="BU151" s="1095"/>
      <c r="BV151" s="1095"/>
      <c r="BW151" s="1095"/>
      <c r="BX151" s="1095"/>
      <c r="BY151" s="1095"/>
      <c r="BZ151" s="1095"/>
      <c r="CA151" s="1095"/>
      <c r="CB151" s="1095"/>
      <c r="CC151" s="1095"/>
      <c r="CD151" s="1095"/>
      <c r="CE151" s="1095"/>
      <c r="CF151" s="1095"/>
      <c r="CG151" s="1095"/>
      <c r="CH151" s="1095"/>
      <c r="CI151" s="1095"/>
      <c r="CJ151" s="1095"/>
      <c r="CK151" s="1095"/>
      <c r="CL151" s="1095"/>
      <c r="CM151" s="1095"/>
      <c r="CN151" s="1095"/>
      <c r="CO151" s="1095"/>
      <c r="CP151" s="1095"/>
    </row>
    <row r="152" spans="1:94" s="1096" customFormat="1" ht="13.5">
      <c r="A152" s="1098" t="s">
        <v>1311</v>
      </c>
      <c r="B152" s="41">
        <v>17815055</v>
      </c>
      <c r="C152" s="41">
        <v>12601383</v>
      </c>
      <c r="D152" s="41">
        <v>12601383</v>
      </c>
      <c r="E152" s="1087">
        <v>70.73446026408563</v>
      </c>
      <c r="F152" s="41">
        <v>2354531</v>
      </c>
      <c r="G152" s="100"/>
      <c r="H152" s="399"/>
      <c r="I152" s="1045"/>
      <c r="J152" s="1045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95"/>
      <c r="AC152" s="1095"/>
      <c r="AD152" s="1095"/>
      <c r="AE152" s="1095"/>
      <c r="AF152" s="1095"/>
      <c r="AG152" s="1095"/>
      <c r="AH152" s="1095"/>
      <c r="AI152" s="1095"/>
      <c r="AJ152" s="1095"/>
      <c r="AK152" s="1095"/>
      <c r="AL152" s="1095"/>
      <c r="AM152" s="1095"/>
      <c r="AN152" s="1095"/>
      <c r="AO152" s="1095"/>
      <c r="AP152" s="1095"/>
      <c r="AQ152" s="1095"/>
      <c r="AR152" s="1095"/>
      <c r="AS152" s="1095"/>
      <c r="AT152" s="1095"/>
      <c r="AU152" s="1095"/>
      <c r="AV152" s="1095"/>
      <c r="AW152" s="1095"/>
      <c r="AX152" s="1095"/>
      <c r="AY152" s="1095"/>
      <c r="AZ152" s="1095"/>
      <c r="BA152" s="1095"/>
      <c r="BB152" s="1095"/>
      <c r="BC152" s="1095"/>
      <c r="BD152" s="1095"/>
      <c r="BE152" s="1095"/>
      <c r="BF152" s="1095"/>
      <c r="BG152" s="1095"/>
      <c r="BH152" s="1095"/>
      <c r="BI152" s="1095"/>
      <c r="BJ152" s="1095"/>
      <c r="BK152" s="1095"/>
      <c r="BL152" s="1095"/>
      <c r="BM152" s="1095"/>
      <c r="BN152" s="1095"/>
      <c r="BO152" s="1095"/>
      <c r="BP152" s="1095"/>
      <c r="BQ152" s="1095"/>
      <c r="BR152" s="1095"/>
      <c r="BS152" s="1095"/>
      <c r="BT152" s="1095"/>
      <c r="BU152" s="1095"/>
      <c r="BV152" s="1095"/>
      <c r="BW152" s="1095"/>
      <c r="BX152" s="1095"/>
      <c r="BY152" s="1095"/>
      <c r="BZ152" s="1095"/>
      <c r="CA152" s="1095"/>
      <c r="CB152" s="1095"/>
      <c r="CC152" s="1095"/>
      <c r="CD152" s="1095"/>
      <c r="CE152" s="1095"/>
      <c r="CF152" s="1095"/>
      <c r="CG152" s="1095"/>
      <c r="CH152" s="1095"/>
      <c r="CI152" s="1095"/>
      <c r="CJ152" s="1095"/>
      <c r="CK152" s="1095"/>
      <c r="CL152" s="1095"/>
      <c r="CM152" s="1095"/>
      <c r="CN152" s="1095"/>
      <c r="CO152" s="1095"/>
      <c r="CP152" s="1095"/>
    </row>
    <row r="153" spans="1:94" s="1096" customFormat="1" ht="13.5">
      <c r="A153" s="1099" t="s">
        <v>1312</v>
      </c>
      <c r="B153" s="41">
        <v>17815055</v>
      </c>
      <c r="C153" s="41">
        <v>12601383</v>
      </c>
      <c r="D153" s="41">
        <v>12601383</v>
      </c>
      <c r="E153" s="1087">
        <v>70.73446026408563</v>
      </c>
      <c r="F153" s="41">
        <v>2354531</v>
      </c>
      <c r="G153" s="100"/>
      <c r="H153" s="399"/>
      <c r="I153" s="1045"/>
      <c r="J153" s="1045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95"/>
      <c r="AC153" s="1095"/>
      <c r="AD153" s="1095"/>
      <c r="AE153" s="1095"/>
      <c r="AF153" s="1095"/>
      <c r="AG153" s="1095"/>
      <c r="AH153" s="1095"/>
      <c r="AI153" s="1095"/>
      <c r="AJ153" s="1095"/>
      <c r="AK153" s="1095"/>
      <c r="AL153" s="1095"/>
      <c r="AM153" s="1095"/>
      <c r="AN153" s="1095"/>
      <c r="AO153" s="1095"/>
      <c r="AP153" s="1095"/>
      <c r="AQ153" s="1095"/>
      <c r="AR153" s="1095"/>
      <c r="AS153" s="1095"/>
      <c r="AT153" s="1095"/>
      <c r="AU153" s="1095"/>
      <c r="AV153" s="1095"/>
      <c r="AW153" s="1095"/>
      <c r="AX153" s="1095"/>
      <c r="AY153" s="1095"/>
      <c r="AZ153" s="1095"/>
      <c r="BA153" s="1095"/>
      <c r="BB153" s="1095"/>
      <c r="BC153" s="1095"/>
      <c r="BD153" s="1095"/>
      <c r="BE153" s="1095"/>
      <c r="BF153" s="1095"/>
      <c r="BG153" s="1095"/>
      <c r="BH153" s="1095"/>
      <c r="BI153" s="1095"/>
      <c r="BJ153" s="1095"/>
      <c r="BK153" s="1095"/>
      <c r="BL153" s="1095"/>
      <c r="BM153" s="1095"/>
      <c r="BN153" s="1095"/>
      <c r="BO153" s="1095"/>
      <c r="BP153" s="1095"/>
      <c r="BQ153" s="1095"/>
      <c r="BR153" s="1095"/>
      <c r="BS153" s="1095"/>
      <c r="BT153" s="1095"/>
      <c r="BU153" s="1095"/>
      <c r="BV153" s="1095"/>
      <c r="BW153" s="1095"/>
      <c r="BX153" s="1095"/>
      <c r="BY153" s="1095"/>
      <c r="BZ153" s="1095"/>
      <c r="CA153" s="1095"/>
      <c r="CB153" s="1095"/>
      <c r="CC153" s="1095"/>
      <c r="CD153" s="1095"/>
      <c r="CE153" s="1095"/>
      <c r="CF153" s="1095"/>
      <c r="CG153" s="1095"/>
      <c r="CH153" s="1095"/>
      <c r="CI153" s="1095"/>
      <c r="CJ153" s="1095"/>
      <c r="CK153" s="1095"/>
      <c r="CL153" s="1095"/>
      <c r="CM153" s="1095"/>
      <c r="CN153" s="1095"/>
      <c r="CO153" s="1095"/>
      <c r="CP153" s="1095"/>
    </row>
    <row r="154" spans="1:94" s="1096" customFormat="1" ht="13.5">
      <c r="A154" s="1100" t="s">
        <v>960</v>
      </c>
      <c r="B154" s="41">
        <v>17832022</v>
      </c>
      <c r="C154" s="41">
        <v>12618350</v>
      </c>
      <c r="D154" s="41">
        <v>9572601</v>
      </c>
      <c r="E154" s="1087">
        <v>53.68208383771622</v>
      </c>
      <c r="F154" s="41">
        <v>1451700</v>
      </c>
      <c r="G154" s="100"/>
      <c r="H154" s="399"/>
      <c r="I154" s="1045"/>
      <c r="J154" s="1045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95"/>
      <c r="AC154" s="1095"/>
      <c r="AD154" s="1095"/>
      <c r="AE154" s="1095"/>
      <c r="AF154" s="1095"/>
      <c r="AG154" s="1095"/>
      <c r="AH154" s="1095"/>
      <c r="AI154" s="1095"/>
      <c r="AJ154" s="1095"/>
      <c r="AK154" s="1095"/>
      <c r="AL154" s="1095"/>
      <c r="AM154" s="1095"/>
      <c r="AN154" s="1095"/>
      <c r="AO154" s="1095"/>
      <c r="AP154" s="1095"/>
      <c r="AQ154" s="1095"/>
      <c r="AR154" s="1095"/>
      <c r="AS154" s="1095"/>
      <c r="AT154" s="1095"/>
      <c r="AU154" s="1095"/>
      <c r="AV154" s="1095"/>
      <c r="AW154" s="1095"/>
      <c r="AX154" s="1095"/>
      <c r="AY154" s="1095"/>
      <c r="AZ154" s="1095"/>
      <c r="BA154" s="1095"/>
      <c r="BB154" s="1095"/>
      <c r="BC154" s="1095"/>
      <c r="BD154" s="1095"/>
      <c r="BE154" s="1095"/>
      <c r="BF154" s="1095"/>
      <c r="BG154" s="1095"/>
      <c r="BH154" s="1095"/>
      <c r="BI154" s="1095"/>
      <c r="BJ154" s="1095"/>
      <c r="BK154" s="1095"/>
      <c r="BL154" s="1095"/>
      <c r="BM154" s="1095"/>
      <c r="BN154" s="1095"/>
      <c r="BO154" s="1095"/>
      <c r="BP154" s="1095"/>
      <c r="BQ154" s="1095"/>
      <c r="BR154" s="1095"/>
      <c r="BS154" s="1095"/>
      <c r="BT154" s="1095"/>
      <c r="BU154" s="1095"/>
      <c r="BV154" s="1095"/>
      <c r="BW154" s="1095"/>
      <c r="BX154" s="1095"/>
      <c r="BY154" s="1095"/>
      <c r="BZ154" s="1095"/>
      <c r="CA154" s="1095"/>
      <c r="CB154" s="1095"/>
      <c r="CC154" s="1095"/>
      <c r="CD154" s="1095"/>
      <c r="CE154" s="1095"/>
      <c r="CF154" s="1095"/>
      <c r="CG154" s="1095"/>
      <c r="CH154" s="1095"/>
      <c r="CI154" s="1095"/>
      <c r="CJ154" s="1095"/>
      <c r="CK154" s="1095"/>
      <c r="CL154" s="1095"/>
      <c r="CM154" s="1095"/>
      <c r="CN154" s="1095"/>
      <c r="CO154" s="1095"/>
      <c r="CP154" s="1095"/>
    </row>
    <row r="155" spans="1:94" s="1096" customFormat="1" ht="13.5">
      <c r="A155" s="1099" t="s">
        <v>987</v>
      </c>
      <c r="B155" s="41">
        <v>487670</v>
      </c>
      <c r="C155" s="41">
        <v>406531</v>
      </c>
      <c r="D155" s="41">
        <v>250307</v>
      </c>
      <c r="E155" s="1087">
        <v>51.327126950601844</v>
      </c>
      <c r="F155" s="41">
        <v>3514</v>
      </c>
      <c r="G155" s="100"/>
      <c r="H155" s="399"/>
      <c r="I155" s="1045"/>
      <c r="J155" s="1045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95"/>
      <c r="AC155" s="1095"/>
      <c r="AD155" s="1095"/>
      <c r="AE155" s="1095"/>
      <c r="AF155" s="1095"/>
      <c r="AG155" s="1095"/>
      <c r="AH155" s="1095"/>
      <c r="AI155" s="1095"/>
      <c r="AJ155" s="1095"/>
      <c r="AK155" s="1095"/>
      <c r="AL155" s="1095"/>
      <c r="AM155" s="1095"/>
      <c r="AN155" s="1095"/>
      <c r="AO155" s="1095"/>
      <c r="AP155" s="1095"/>
      <c r="AQ155" s="1095"/>
      <c r="AR155" s="1095"/>
      <c r="AS155" s="1095"/>
      <c r="AT155" s="1095"/>
      <c r="AU155" s="1095"/>
      <c r="AV155" s="1095"/>
      <c r="AW155" s="1095"/>
      <c r="AX155" s="1095"/>
      <c r="AY155" s="1095"/>
      <c r="AZ155" s="1095"/>
      <c r="BA155" s="1095"/>
      <c r="BB155" s="1095"/>
      <c r="BC155" s="1095"/>
      <c r="BD155" s="1095"/>
      <c r="BE155" s="1095"/>
      <c r="BF155" s="1095"/>
      <c r="BG155" s="1095"/>
      <c r="BH155" s="1095"/>
      <c r="BI155" s="1095"/>
      <c r="BJ155" s="1095"/>
      <c r="BK155" s="1095"/>
      <c r="BL155" s="1095"/>
      <c r="BM155" s="1095"/>
      <c r="BN155" s="1095"/>
      <c r="BO155" s="1095"/>
      <c r="BP155" s="1095"/>
      <c r="BQ155" s="1095"/>
      <c r="BR155" s="1095"/>
      <c r="BS155" s="1095"/>
      <c r="BT155" s="1095"/>
      <c r="BU155" s="1095"/>
      <c r="BV155" s="1095"/>
      <c r="BW155" s="1095"/>
      <c r="BX155" s="1095"/>
      <c r="BY155" s="1095"/>
      <c r="BZ155" s="1095"/>
      <c r="CA155" s="1095"/>
      <c r="CB155" s="1095"/>
      <c r="CC155" s="1095"/>
      <c r="CD155" s="1095"/>
      <c r="CE155" s="1095"/>
      <c r="CF155" s="1095"/>
      <c r="CG155" s="1095"/>
      <c r="CH155" s="1095"/>
      <c r="CI155" s="1095"/>
      <c r="CJ155" s="1095"/>
      <c r="CK155" s="1095"/>
      <c r="CL155" s="1095"/>
      <c r="CM155" s="1095"/>
      <c r="CN155" s="1095"/>
      <c r="CO155" s="1095"/>
      <c r="CP155" s="1095"/>
    </row>
    <row r="156" spans="1:94" s="1096" customFormat="1" ht="13.5">
      <c r="A156" s="1101" t="s">
        <v>1496</v>
      </c>
      <c r="B156" s="41">
        <v>487670</v>
      </c>
      <c r="C156" s="41">
        <v>406531</v>
      </c>
      <c r="D156" s="41">
        <v>250307</v>
      </c>
      <c r="E156" s="1087">
        <v>51.327126950601844</v>
      </c>
      <c r="F156" s="41">
        <v>3514</v>
      </c>
      <c r="G156" s="100"/>
      <c r="H156" s="399"/>
      <c r="I156" s="1045"/>
      <c r="J156" s="1045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95"/>
      <c r="AC156" s="1095"/>
      <c r="AD156" s="1095"/>
      <c r="AE156" s="1095"/>
      <c r="AF156" s="1095"/>
      <c r="AG156" s="1095"/>
      <c r="AH156" s="1095"/>
      <c r="AI156" s="1095"/>
      <c r="AJ156" s="1095"/>
      <c r="AK156" s="1095"/>
      <c r="AL156" s="1095"/>
      <c r="AM156" s="1095"/>
      <c r="AN156" s="1095"/>
      <c r="AO156" s="1095"/>
      <c r="AP156" s="1095"/>
      <c r="AQ156" s="1095"/>
      <c r="AR156" s="1095"/>
      <c r="AS156" s="1095"/>
      <c r="AT156" s="1095"/>
      <c r="AU156" s="1095"/>
      <c r="AV156" s="1095"/>
      <c r="AW156" s="1095"/>
      <c r="AX156" s="1095"/>
      <c r="AY156" s="1095"/>
      <c r="AZ156" s="1095"/>
      <c r="BA156" s="1095"/>
      <c r="BB156" s="1095"/>
      <c r="BC156" s="1095"/>
      <c r="BD156" s="1095"/>
      <c r="BE156" s="1095"/>
      <c r="BF156" s="1095"/>
      <c r="BG156" s="1095"/>
      <c r="BH156" s="1095"/>
      <c r="BI156" s="1095"/>
      <c r="BJ156" s="1095"/>
      <c r="BK156" s="1095"/>
      <c r="BL156" s="1095"/>
      <c r="BM156" s="1095"/>
      <c r="BN156" s="1095"/>
      <c r="BO156" s="1095"/>
      <c r="BP156" s="1095"/>
      <c r="BQ156" s="1095"/>
      <c r="BR156" s="1095"/>
      <c r="BS156" s="1095"/>
      <c r="BT156" s="1095"/>
      <c r="BU156" s="1095"/>
      <c r="BV156" s="1095"/>
      <c r="BW156" s="1095"/>
      <c r="BX156" s="1095"/>
      <c r="BY156" s="1095"/>
      <c r="BZ156" s="1095"/>
      <c r="CA156" s="1095"/>
      <c r="CB156" s="1095"/>
      <c r="CC156" s="1095"/>
      <c r="CD156" s="1095"/>
      <c r="CE156" s="1095"/>
      <c r="CF156" s="1095"/>
      <c r="CG156" s="1095"/>
      <c r="CH156" s="1095"/>
      <c r="CI156" s="1095"/>
      <c r="CJ156" s="1095"/>
      <c r="CK156" s="1095"/>
      <c r="CL156" s="1095"/>
      <c r="CM156" s="1095"/>
      <c r="CN156" s="1095"/>
      <c r="CO156" s="1095"/>
      <c r="CP156" s="1095"/>
    </row>
    <row r="157" spans="1:94" s="1096" customFormat="1" ht="13.5">
      <c r="A157" s="1099" t="s">
        <v>971</v>
      </c>
      <c r="B157" s="41">
        <v>17344352</v>
      </c>
      <c r="C157" s="41">
        <v>12211819</v>
      </c>
      <c r="D157" s="41">
        <v>9322294</v>
      </c>
      <c r="E157" s="1087">
        <v>53.74829800502204</v>
      </c>
      <c r="F157" s="41">
        <v>1448186</v>
      </c>
      <c r="G157" s="100"/>
      <c r="H157" s="399"/>
      <c r="I157" s="1045"/>
      <c r="J157" s="1045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95"/>
      <c r="AC157" s="1095"/>
      <c r="AD157" s="1095"/>
      <c r="AE157" s="1095"/>
      <c r="AF157" s="1095"/>
      <c r="AG157" s="1095"/>
      <c r="AH157" s="1095"/>
      <c r="AI157" s="1095"/>
      <c r="AJ157" s="1095"/>
      <c r="AK157" s="1095"/>
      <c r="AL157" s="1095"/>
      <c r="AM157" s="1095"/>
      <c r="AN157" s="1095"/>
      <c r="AO157" s="1095"/>
      <c r="AP157" s="1095"/>
      <c r="AQ157" s="1095"/>
      <c r="AR157" s="1095"/>
      <c r="AS157" s="1095"/>
      <c r="AT157" s="1095"/>
      <c r="AU157" s="1095"/>
      <c r="AV157" s="1095"/>
      <c r="AW157" s="1095"/>
      <c r="AX157" s="1095"/>
      <c r="AY157" s="1095"/>
      <c r="AZ157" s="1095"/>
      <c r="BA157" s="1095"/>
      <c r="BB157" s="1095"/>
      <c r="BC157" s="1095"/>
      <c r="BD157" s="1095"/>
      <c r="BE157" s="1095"/>
      <c r="BF157" s="1095"/>
      <c r="BG157" s="1095"/>
      <c r="BH157" s="1095"/>
      <c r="BI157" s="1095"/>
      <c r="BJ157" s="1095"/>
      <c r="BK157" s="1095"/>
      <c r="BL157" s="1095"/>
      <c r="BM157" s="1095"/>
      <c r="BN157" s="1095"/>
      <c r="BO157" s="1095"/>
      <c r="BP157" s="1095"/>
      <c r="BQ157" s="1095"/>
      <c r="BR157" s="1095"/>
      <c r="BS157" s="1095"/>
      <c r="BT157" s="1095"/>
      <c r="BU157" s="1095"/>
      <c r="BV157" s="1095"/>
      <c r="BW157" s="1095"/>
      <c r="BX157" s="1095"/>
      <c r="BY157" s="1095"/>
      <c r="BZ157" s="1095"/>
      <c r="CA157" s="1095"/>
      <c r="CB157" s="1095"/>
      <c r="CC157" s="1095"/>
      <c r="CD157" s="1095"/>
      <c r="CE157" s="1095"/>
      <c r="CF157" s="1095"/>
      <c r="CG157" s="1095"/>
      <c r="CH157" s="1095"/>
      <c r="CI157" s="1095"/>
      <c r="CJ157" s="1095"/>
      <c r="CK157" s="1095"/>
      <c r="CL157" s="1095"/>
      <c r="CM157" s="1095"/>
      <c r="CN157" s="1095"/>
      <c r="CO157" s="1095"/>
      <c r="CP157" s="1095"/>
    </row>
    <row r="158" spans="1:94" s="1096" customFormat="1" ht="13.5">
      <c r="A158" s="1101" t="s">
        <v>1334</v>
      </c>
      <c r="B158" s="41">
        <v>2173760</v>
      </c>
      <c r="C158" s="41">
        <v>103200</v>
      </c>
      <c r="D158" s="41">
        <v>37725</v>
      </c>
      <c r="E158" s="1087">
        <v>1.7354721772412776</v>
      </c>
      <c r="F158" s="41">
        <v>0</v>
      </c>
      <c r="G158" s="100"/>
      <c r="H158" s="399"/>
      <c r="I158" s="1045"/>
      <c r="J158" s="1045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95"/>
      <c r="AC158" s="1095"/>
      <c r="AD158" s="1095"/>
      <c r="AE158" s="1095"/>
      <c r="AF158" s="1095"/>
      <c r="AG158" s="1095"/>
      <c r="AH158" s="1095"/>
      <c r="AI158" s="1095"/>
      <c r="AJ158" s="1095"/>
      <c r="AK158" s="1095"/>
      <c r="AL158" s="1095"/>
      <c r="AM158" s="1095"/>
      <c r="AN158" s="1095"/>
      <c r="AO158" s="1095"/>
      <c r="AP158" s="1095"/>
      <c r="AQ158" s="1095"/>
      <c r="AR158" s="1095"/>
      <c r="AS158" s="1095"/>
      <c r="AT158" s="1095"/>
      <c r="AU158" s="1095"/>
      <c r="AV158" s="1095"/>
      <c r="AW158" s="1095"/>
      <c r="AX158" s="1095"/>
      <c r="AY158" s="1095"/>
      <c r="AZ158" s="1095"/>
      <c r="BA158" s="1095"/>
      <c r="BB158" s="1095"/>
      <c r="BC158" s="1095"/>
      <c r="BD158" s="1095"/>
      <c r="BE158" s="1095"/>
      <c r="BF158" s="1095"/>
      <c r="BG158" s="1095"/>
      <c r="BH158" s="1095"/>
      <c r="BI158" s="1095"/>
      <c r="BJ158" s="1095"/>
      <c r="BK158" s="1095"/>
      <c r="BL158" s="1095"/>
      <c r="BM158" s="1095"/>
      <c r="BN158" s="1095"/>
      <c r="BO158" s="1095"/>
      <c r="BP158" s="1095"/>
      <c r="BQ158" s="1095"/>
      <c r="BR158" s="1095"/>
      <c r="BS158" s="1095"/>
      <c r="BT158" s="1095"/>
      <c r="BU158" s="1095"/>
      <c r="BV158" s="1095"/>
      <c r="BW158" s="1095"/>
      <c r="BX158" s="1095"/>
      <c r="BY158" s="1095"/>
      <c r="BZ158" s="1095"/>
      <c r="CA158" s="1095"/>
      <c r="CB158" s="1095"/>
      <c r="CC158" s="1095"/>
      <c r="CD158" s="1095"/>
      <c r="CE158" s="1095"/>
      <c r="CF158" s="1095"/>
      <c r="CG158" s="1095"/>
      <c r="CH158" s="1095"/>
      <c r="CI158" s="1095"/>
      <c r="CJ158" s="1095"/>
      <c r="CK158" s="1095"/>
      <c r="CL158" s="1095"/>
      <c r="CM158" s="1095"/>
      <c r="CN158" s="1095"/>
      <c r="CO158" s="1095"/>
      <c r="CP158" s="1095"/>
    </row>
    <row r="159" spans="1:94" s="1096" customFormat="1" ht="13.5">
      <c r="A159" s="1101" t="s">
        <v>1760</v>
      </c>
      <c r="B159" s="41">
        <v>15170592</v>
      </c>
      <c r="C159" s="41">
        <v>12108619</v>
      </c>
      <c r="D159" s="41">
        <v>9284569</v>
      </c>
      <c r="E159" s="1087">
        <v>61.20109881011895</v>
      </c>
      <c r="F159" s="41">
        <v>1448186</v>
      </c>
      <c r="G159" s="100"/>
      <c r="H159" s="399"/>
      <c r="I159" s="1045"/>
      <c r="J159" s="1045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95"/>
      <c r="AC159" s="1095"/>
      <c r="AD159" s="1095"/>
      <c r="AE159" s="1095"/>
      <c r="AF159" s="1095"/>
      <c r="AG159" s="1095"/>
      <c r="AH159" s="1095"/>
      <c r="AI159" s="1095"/>
      <c r="AJ159" s="1095"/>
      <c r="AK159" s="1095"/>
      <c r="AL159" s="1095"/>
      <c r="AM159" s="1095"/>
      <c r="AN159" s="1095"/>
      <c r="AO159" s="1095"/>
      <c r="AP159" s="1095"/>
      <c r="AQ159" s="1095"/>
      <c r="AR159" s="1095"/>
      <c r="AS159" s="1095"/>
      <c r="AT159" s="1095"/>
      <c r="AU159" s="1095"/>
      <c r="AV159" s="1095"/>
      <c r="AW159" s="1095"/>
      <c r="AX159" s="1095"/>
      <c r="AY159" s="1095"/>
      <c r="AZ159" s="1095"/>
      <c r="BA159" s="1095"/>
      <c r="BB159" s="1095"/>
      <c r="BC159" s="1095"/>
      <c r="BD159" s="1095"/>
      <c r="BE159" s="1095"/>
      <c r="BF159" s="1095"/>
      <c r="BG159" s="1095"/>
      <c r="BH159" s="1095"/>
      <c r="BI159" s="1095"/>
      <c r="BJ159" s="1095"/>
      <c r="BK159" s="1095"/>
      <c r="BL159" s="1095"/>
      <c r="BM159" s="1095"/>
      <c r="BN159" s="1095"/>
      <c r="BO159" s="1095"/>
      <c r="BP159" s="1095"/>
      <c r="BQ159" s="1095"/>
      <c r="BR159" s="1095"/>
      <c r="BS159" s="1095"/>
      <c r="BT159" s="1095"/>
      <c r="BU159" s="1095"/>
      <c r="BV159" s="1095"/>
      <c r="BW159" s="1095"/>
      <c r="BX159" s="1095"/>
      <c r="BY159" s="1095"/>
      <c r="BZ159" s="1095"/>
      <c r="CA159" s="1095"/>
      <c r="CB159" s="1095"/>
      <c r="CC159" s="1095"/>
      <c r="CD159" s="1095"/>
      <c r="CE159" s="1095"/>
      <c r="CF159" s="1095"/>
      <c r="CG159" s="1095"/>
      <c r="CH159" s="1095"/>
      <c r="CI159" s="1095"/>
      <c r="CJ159" s="1095"/>
      <c r="CK159" s="1095"/>
      <c r="CL159" s="1095"/>
      <c r="CM159" s="1095"/>
      <c r="CN159" s="1095"/>
      <c r="CO159" s="1095"/>
      <c r="CP159" s="1095"/>
    </row>
    <row r="160" spans="1:94" s="1096" customFormat="1" ht="13.5">
      <c r="A160" s="1100" t="s">
        <v>975</v>
      </c>
      <c r="B160" s="41">
        <v>-16967</v>
      </c>
      <c r="C160" s="41">
        <v>-16967</v>
      </c>
      <c r="D160" s="41">
        <v>3028782</v>
      </c>
      <c r="E160" s="1087" t="s">
        <v>545</v>
      </c>
      <c r="F160" s="41">
        <v>902831</v>
      </c>
      <c r="G160" s="100"/>
      <c r="H160" s="399"/>
      <c r="I160" s="1045"/>
      <c r="J160" s="1045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95"/>
      <c r="AC160" s="1095"/>
      <c r="AD160" s="1095"/>
      <c r="AE160" s="1095"/>
      <c r="AF160" s="1095"/>
      <c r="AG160" s="1095"/>
      <c r="AH160" s="1095"/>
      <c r="AI160" s="1095"/>
      <c r="AJ160" s="1095"/>
      <c r="AK160" s="1095"/>
      <c r="AL160" s="1095"/>
      <c r="AM160" s="1095"/>
      <c r="AN160" s="1095"/>
      <c r="AO160" s="1095"/>
      <c r="AP160" s="1095"/>
      <c r="AQ160" s="1095"/>
      <c r="AR160" s="1095"/>
      <c r="AS160" s="1095"/>
      <c r="AT160" s="1095"/>
      <c r="AU160" s="1095"/>
      <c r="AV160" s="1095"/>
      <c r="AW160" s="1095"/>
      <c r="AX160" s="1095"/>
      <c r="AY160" s="1095"/>
      <c r="AZ160" s="1095"/>
      <c r="BA160" s="1095"/>
      <c r="BB160" s="1095"/>
      <c r="BC160" s="1095"/>
      <c r="BD160" s="1095"/>
      <c r="BE160" s="1095"/>
      <c r="BF160" s="1095"/>
      <c r="BG160" s="1095"/>
      <c r="BH160" s="1095"/>
      <c r="BI160" s="1095"/>
      <c r="BJ160" s="1095"/>
      <c r="BK160" s="1095"/>
      <c r="BL160" s="1095"/>
      <c r="BM160" s="1095"/>
      <c r="BN160" s="1095"/>
      <c r="BO160" s="1095"/>
      <c r="BP160" s="1095"/>
      <c r="BQ160" s="1095"/>
      <c r="BR160" s="1095"/>
      <c r="BS160" s="1095"/>
      <c r="BT160" s="1095"/>
      <c r="BU160" s="1095"/>
      <c r="BV160" s="1095"/>
      <c r="BW160" s="1095"/>
      <c r="BX160" s="1095"/>
      <c r="BY160" s="1095"/>
      <c r="BZ160" s="1095"/>
      <c r="CA160" s="1095"/>
      <c r="CB160" s="1095"/>
      <c r="CC160" s="1095"/>
      <c r="CD160" s="1095"/>
      <c r="CE160" s="1095"/>
      <c r="CF160" s="1095"/>
      <c r="CG160" s="1095"/>
      <c r="CH160" s="1095"/>
      <c r="CI160" s="1095"/>
      <c r="CJ160" s="1095"/>
      <c r="CK160" s="1095"/>
      <c r="CL160" s="1095"/>
      <c r="CM160" s="1095"/>
      <c r="CN160" s="1095"/>
      <c r="CO160" s="1095"/>
      <c r="CP160" s="1095"/>
    </row>
    <row r="161" spans="1:94" s="1096" customFormat="1" ht="27">
      <c r="A161" s="1098" t="s">
        <v>1321</v>
      </c>
      <c r="B161" s="41">
        <v>16967</v>
      </c>
      <c r="C161" s="41">
        <v>16967</v>
      </c>
      <c r="D161" s="41" t="s">
        <v>545</v>
      </c>
      <c r="E161" s="1087" t="s">
        <v>545</v>
      </c>
      <c r="F161" s="41" t="s">
        <v>545</v>
      </c>
      <c r="G161" s="100"/>
      <c r="H161" s="399"/>
      <c r="I161" s="1045"/>
      <c r="J161" s="1045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95"/>
      <c r="AC161" s="1095"/>
      <c r="AD161" s="1095"/>
      <c r="AE161" s="1095"/>
      <c r="AF161" s="1095"/>
      <c r="AG161" s="1095"/>
      <c r="AH161" s="1095"/>
      <c r="AI161" s="1095"/>
      <c r="AJ161" s="1095"/>
      <c r="AK161" s="1095"/>
      <c r="AL161" s="1095"/>
      <c r="AM161" s="1095"/>
      <c r="AN161" s="1095"/>
      <c r="AO161" s="1095"/>
      <c r="AP161" s="1095"/>
      <c r="AQ161" s="1095"/>
      <c r="AR161" s="1095"/>
      <c r="AS161" s="1095"/>
      <c r="AT161" s="1095"/>
      <c r="AU161" s="1095"/>
      <c r="AV161" s="1095"/>
      <c r="AW161" s="1095"/>
      <c r="AX161" s="1095"/>
      <c r="AY161" s="1095"/>
      <c r="AZ161" s="1095"/>
      <c r="BA161" s="1095"/>
      <c r="BB161" s="1095"/>
      <c r="BC161" s="1095"/>
      <c r="BD161" s="1095"/>
      <c r="BE161" s="1095"/>
      <c r="BF161" s="1095"/>
      <c r="BG161" s="1095"/>
      <c r="BH161" s="1095"/>
      <c r="BI161" s="1095"/>
      <c r="BJ161" s="1095"/>
      <c r="BK161" s="1095"/>
      <c r="BL161" s="1095"/>
      <c r="BM161" s="1095"/>
      <c r="BN161" s="1095"/>
      <c r="BO161" s="1095"/>
      <c r="BP161" s="1095"/>
      <c r="BQ161" s="1095"/>
      <c r="BR161" s="1095"/>
      <c r="BS161" s="1095"/>
      <c r="BT161" s="1095"/>
      <c r="BU161" s="1095"/>
      <c r="BV161" s="1095"/>
      <c r="BW161" s="1095"/>
      <c r="BX161" s="1095"/>
      <c r="BY161" s="1095"/>
      <c r="BZ161" s="1095"/>
      <c r="CA161" s="1095"/>
      <c r="CB161" s="1095"/>
      <c r="CC161" s="1095"/>
      <c r="CD161" s="1095"/>
      <c r="CE161" s="1095"/>
      <c r="CF161" s="1095"/>
      <c r="CG161" s="1095"/>
      <c r="CH161" s="1095"/>
      <c r="CI161" s="1095"/>
      <c r="CJ161" s="1095"/>
      <c r="CK161" s="1095"/>
      <c r="CL161" s="1095"/>
      <c r="CM161" s="1095"/>
      <c r="CN161" s="1095"/>
      <c r="CO161" s="1095"/>
      <c r="CP161" s="1095"/>
    </row>
    <row r="162" spans="1:100" s="1110" customFormat="1" ht="12.75">
      <c r="A162" s="490" t="s">
        <v>1338</v>
      </c>
      <c r="B162" s="1103"/>
      <c r="C162" s="1103"/>
      <c r="D162" s="1103"/>
      <c r="E162" s="1104"/>
      <c r="F162" s="1105"/>
      <c r="G162" s="427"/>
      <c r="H162" s="399"/>
      <c r="I162" s="1045"/>
      <c r="J162" s="1045"/>
      <c r="K162" s="1106"/>
      <c r="L162" s="1106"/>
      <c r="M162" s="1106"/>
      <c r="N162" s="1107" t="s">
        <v>1308</v>
      </c>
      <c r="O162" s="1108" t="s">
        <v>1309</v>
      </c>
      <c r="P162" s="1109" t="s">
        <v>1310</v>
      </c>
      <c r="Q162" s="1106"/>
      <c r="R162" s="1106"/>
      <c r="S162" s="1106"/>
      <c r="T162" s="1106"/>
      <c r="U162" s="1106"/>
      <c r="V162" s="1106"/>
      <c r="W162" s="1106"/>
      <c r="X162" s="1106"/>
      <c r="Y162" s="1106"/>
      <c r="Z162" s="1106"/>
      <c r="AA162" s="1106"/>
      <c r="AB162" s="1106"/>
      <c r="AC162" s="1106"/>
      <c r="AD162" s="1106"/>
      <c r="AE162" s="1106"/>
      <c r="AF162" s="1106"/>
      <c r="AG162" s="1106"/>
      <c r="CV162" s="1111"/>
    </row>
    <row r="163" spans="1:100" s="1090" customFormat="1" ht="12.75">
      <c r="A163" s="1044" t="s">
        <v>1311</v>
      </c>
      <c r="B163" s="294">
        <v>102963222</v>
      </c>
      <c r="C163" s="294">
        <v>79284720</v>
      </c>
      <c r="D163" s="294">
        <v>79275289</v>
      </c>
      <c r="E163" s="480">
        <v>76.99379201633764</v>
      </c>
      <c r="F163" s="294">
        <v>7334583</v>
      </c>
      <c r="G163" s="52"/>
      <c r="H163" s="399"/>
      <c r="I163" s="1045"/>
      <c r="J163" s="52"/>
      <c r="K163" s="52"/>
      <c r="L163" s="52"/>
      <c r="M163" s="52"/>
      <c r="N163" s="1112"/>
      <c r="O163" s="52"/>
      <c r="P163" s="1113"/>
      <c r="Q163" s="427"/>
      <c r="R163" s="427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CV163" s="1091"/>
    </row>
    <row r="164" spans="1:100" s="1114" customFormat="1" ht="12.75">
      <c r="A164" s="1052" t="s">
        <v>1312</v>
      </c>
      <c r="B164" s="294">
        <v>102765812</v>
      </c>
      <c r="C164" s="294">
        <v>79087310</v>
      </c>
      <c r="D164" s="294">
        <v>79087310</v>
      </c>
      <c r="E164" s="480">
        <v>76.95877496691215</v>
      </c>
      <c r="F164" s="294">
        <v>7233948</v>
      </c>
      <c r="G164" s="52"/>
      <c r="H164" s="399"/>
      <c r="I164" s="1045"/>
      <c r="J164" s="52"/>
      <c r="K164" s="52"/>
      <c r="L164" s="52"/>
      <c r="M164" s="52"/>
      <c r="N164" s="1112"/>
      <c r="O164" s="52"/>
      <c r="P164" s="1113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CV164" s="426"/>
    </row>
    <row r="165" spans="1:100" s="1114" customFormat="1" ht="12.75">
      <c r="A165" s="1047" t="s">
        <v>691</v>
      </c>
      <c r="B165" s="294">
        <v>197410</v>
      </c>
      <c r="C165" s="294">
        <v>197410</v>
      </c>
      <c r="D165" s="294">
        <v>187979</v>
      </c>
      <c r="E165" s="480">
        <v>95.22263309862721</v>
      </c>
      <c r="F165" s="294">
        <v>100635</v>
      </c>
      <c r="G165" s="52"/>
      <c r="H165" s="399"/>
      <c r="I165" s="1045"/>
      <c r="J165" s="52"/>
      <c r="K165" s="52"/>
      <c r="L165" s="52"/>
      <c r="M165" s="52"/>
      <c r="N165" s="1115"/>
      <c r="P165" s="1116"/>
      <c r="Q165" s="427"/>
      <c r="R165" s="427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CV165" s="426"/>
    </row>
    <row r="166" spans="1:100" s="1117" customFormat="1" ht="12.75">
      <c r="A166" s="1092" t="s">
        <v>960</v>
      </c>
      <c r="B166" s="294">
        <v>102963222</v>
      </c>
      <c r="C166" s="294">
        <v>79284720</v>
      </c>
      <c r="D166" s="294">
        <v>38307336</v>
      </c>
      <c r="E166" s="480">
        <v>37.20487301766839</v>
      </c>
      <c r="F166" s="294">
        <v>7333424</v>
      </c>
      <c r="G166" s="52"/>
      <c r="H166" s="399"/>
      <c r="I166" s="1045"/>
      <c r="J166" s="52"/>
      <c r="K166" s="52"/>
      <c r="L166" s="52"/>
      <c r="M166" s="52"/>
      <c r="N166" s="1112"/>
      <c r="O166" s="52"/>
      <c r="P166" s="1113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1114"/>
      <c r="AI166" s="1114"/>
      <c r="AJ166" s="1114"/>
      <c r="AK166" s="1114"/>
      <c r="AL166" s="1114"/>
      <c r="AM166" s="1114"/>
      <c r="AN166" s="1114"/>
      <c r="AO166" s="1114"/>
      <c r="AP166" s="1114"/>
      <c r="AQ166" s="1114"/>
      <c r="AR166" s="1114"/>
      <c r="AS166" s="1114"/>
      <c r="AT166" s="1114"/>
      <c r="AU166" s="1114"/>
      <c r="AV166" s="1114"/>
      <c r="AW166" s="1114"/>
      <c r="AX166" s="1114"/>
      <c r="AY166" s="1114"/>
      <c r="AZ166" s="1114"/>
      <c r="BA166" s="1114"/>
      <c r="BB166" s="1114"/>
      <c r="BC166" s="1114"/>
      <c r="BD166" s="1114"/>
      <c r="BE166" s="1114"/>
      <c r="BF166" s="1114"/>
      <c r="BG166" s="1114"/>
      <c r="BH166" s="1114"/>
      <c r="BI166" s="1114"/>
      <c r="BJ166" s="1114"/>
      <c r="BK166" s="1114"/>
      <c r="BL166" s="1114"/>
      <c r="BM166" s="1114"/>
      <c r="BN166" s="1114"/>
      <c r="BO166" s="1114"/>
      <c r="BP166" s="1114"/>
      <c r="BQ166" s="1114"/>
      <c r="BR166" s="1114"/>
      <c r="BS166" s="1114"/>
      <c r="BT166" s="1114"/>
      <c r="BU166" s="1114"/>
      <c r="BV166" s="1114"/>
      <c r="BW166" s="1114"/>
      <c r="BX166" s="1114"/>
      <c r="BY166" s="1114"/>
      <c r="BZ166" s="1114"/>
      <c r="CA166" s="1114"/>
      <c r="CB166" s="1114"/>
      <c r="CC166" s="1114"/>
      <c r="CD166" s="1114"/>
      <c r="CE166" s="1114"/>
      <c r="CF166" s="1114"/>
      <c r="CG166" s="1114"/>
      <c r="CH166" s="1114"/>
      <c r="CI166" s="1114"/>
      <c r="CJ166" s="1114"/>
      <c r="CK166" s="1114"/>
      <c r="CL166" s="1114"/>
      <c r="CM166" s="1114"/>
      <c r="CN166" s="1114"/>
      <c r="CO166" s="1114"/>
      <c r="CP166" s="1114"/>
      <c r="CQ166" s="1114"/>
      <c r="CR166" s="1114"/>
      <c r="CS166" s="1114"/>
      <c r="CT166" s="1114"/>
      <c r="CU166" s="1114"/>
      <c r="CV166" s="426"/>
    </row>
    <row r="167" spans="1:100" s="1117" customFormat="1" ht="12.75">
      <c r="A167" s="1052" t="s">
        <v>987</v>
      </c>
      <c r="B167" s="294">
        <v>70357556</v>
      </c>
      <c r="C167" s="294">
        <v>53423395</v>
      </c>
      <c r="D167" s="294">
        <v>19825514</v>
      </c>
      <c r="E167" s="480">
        <v>28.178230068139378</v>
      </c>
      <c r="F167" s="294">
        <v>3338335</v>
      </c>
      <c r="G167" s="52"/>
      <c r="H167" s="399"/>
      <c r="I167" s="1045"/>
      <c r="J167" s="52"/>
      <c r="K167" s="52"/>
      <c r="L167" s="52"/>
      <c r="M167" s="52"/>
      <c r="N167" s="1112"/>
      <c r="O167" s="52"/>
      <c r="P167" s="1113"/>
      <c r="Q167" s="427"/>
      <c r="R167" s="427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1114"/>
      <c r="AI167" s="1114"/>
      <c r="AJ167" s="1114"/>
      <c r="AK167" s="1114"/>
      <c r="AL167" s="1114"/>
      <c r="AM167" s="1114"/>
      <c r="AN167" s="1114"/>
      <c r="AO167" s="1114"/>
      <c r="AP167" s="1114"/>
      <c r="AQ167" s="1114"/>
      <c r="AR167" s="1114"/>
      <c r="AS167" s="1114"/>
      <c r="AT167" s="1114"/>
      <c r="AU167" s="1114"/>
      <c r="AV167" s="1114"/>
      <c r="AW167" s="1114"/>
      <c r="AX167" s="1114"/>
      <c r="AY167" s="1114"/>
      <c r="AZ167" s="1114"/>
      <c r="BA167" s="1114"/>
      <c r="BB167" s="1114"/>
      <c r="BC167" s="1114"/>
      <c r="BD167" s="1114"/>
      <c r="BE167" s="1114"/>
      <c r="BF167" s="1114"/>
      <c r="BG167" s="1114"/>
      <c r="BH167" s="1114"/>
      <c r="BI167" s="1114"/>
      <c r="BJ167" s="1114"/>
      <c r="BK167" s="1114"/>
      <c r="BL167" s="1114"/>
      <c r="BM167" s="1114"/>
      <c r="BN167" s="1114"/>
      <c r="BO167" s="1114"/>
      <c r="BP167" s="1114"/>
      <c r="BQ167" s="1114"/>
      <c r="BR167" s="1114"/>
      <c r="BS167" s="1114"/>
      <c r="BT167" s="1114"/>
      <c r="BU167" s="1114"/>
      <c r="BV167" s="1114"/>
      <c r="BW167" s="1114"/>
      <c r="BX167" s="1114"/>
      <c r="BY167" s="1114"/>
      <c r="BZ167" s="1114"/>
      <c r="CA167" s="1114"/>
      <c r="CB167" s="1114"/>
      <c r="CC167" s="1114"/>
      <c r="CD167" s="1114"/>
      <c r="CE167" s="1114"/>
      <c r="CF167" s="1114"/>
      <c r="CG167" s="1114"/>
      <c r="CH167" s="1114"/>
      <c r="CI167" s="1114"/>
      <c r="CJ167" s="1114"/>
      <c r="CK167" s="1114"/>
      <c r="CL167" s="1114"/>
      <c r="CM167" s="1114"/>
      <c r="CN167" s="1114"/>
      <c r="CO167" s="1114"/>
      <c r="CP167" s="1114"/>
      <c r="CQ167" s="1114"/>
      <c r="CR167" s="1114"/>
      <c r="CS167" s="1114"/>
      <c r="CT167" s="1114"/>
      <c r="CU167" s="1114"/>
      <c r="CV167" s="426"/>
    </row>
    <row r="168" spans="1:100" s="1117" customFormat="1" ht="12.75">
      <c r="A168" s="1053" t="s">
        <v>1496</v>
      </c>
      <c r="B168" s="294">
        <v>7368045</v>
      </c>
      <c r="C168" s="294">
        <v>4525819</v>
      </c>
      <c r="D168" s="294">
        <v>2531385</v>
      </c>
      <c r="E168" s="480">
        <v>34.3562641107648</v>
      </c>
      <c r="F168" s="294">
        <v>403997</v>
      </c>
      <c r="G168" s="52"/>
      <c r="H168" s="399"/>
      <c r="I168" s="1045"/>
      <c r="J168" s="52"/>
      <c r="K168" s="52"/>
      <c r="L168" s="52"/>
      <c r="M168" s="52"/>
      <c r="N168" s="1112"/>
      <c r="O168" s="52"/>
      <c r="P168" s="1113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1114"/>
      <c r="AI168" s="1114"/>
      <c r="AJ168" s="1114"/>
      <c r="AK168" s="1114"/>
      <c r="AL168" s="1114"/>
      <c r="AM168" s="1114"/>
      <c r="AN168" s="1114"/>
      <c r="AO168" s="1114"/>
      <c r="AP168" s="1114"/>
      <c r="AQ168" s="1114"/>
      <c r="AR168" s="1114"/>
      <c r="AS168" s="1114"/>
      <c r="AT168" s="1114"/>
      <c r="AU168" s="1114"/>
      <c r="AV168" s="1114"/>
      <c r="AW168" s="1114"/>
      <c r="AX168" s="1114"/>
      <c r="AY168" s="1114"/>
      <c r="AZ168" s="1114"/>
      <c r="BA168" s="1114"/>
      <c r="BB168" s="1114"/>
      <c r="BC168" s="1114"/>
      <c r="BD168" s="1114"/>
      <c r="BE168" s="1114"/>
      <c r="BF168" s="1114"/>
      <c r="BG168" s="1114"/>
      <c r="BH168" s="1114"/>
      <c r="BI168" s="1114"/>
      <c r="BJ168" s="1114"/>
      <c r="BK168" s="1114"/>
      <c r="BL168" s="1114"/>
      <c r="BM168" s="1114"/>
      <c r="BN168" s="1114"/>
      <c r="BO168" s="1114"/>
      <c r="BP168" s="1114"/>
      <c r="BQ168" s="1114"/>
      <c r="BR168" s="1114"/>
      <c r="BS168" s="1114"/>
      <c r="BT168" s="1114"/>
      <c r="BU168" s="1114"/>
      <c r="BV168" s="1114"/>
      <c r="BW168" s="1114"/>
      <c r="BX168" s="1114"/>
      <c r="BY168" s="1114"/>
      <c r="BZ168" s="1114"/>
      <c r="CA168" s="1114"/>
      <c r="CB168" s="1114"/>
      <c r="CC168" s="1114"/>
      <c r="CD168" s="1114"/>
      <c r="CE168" s="1114"/>
      <c r="CF168" s="1114"/>
      <c r="CG168" s="1114"/>
      <c r="CH168" s="1114"/>
      <c r="CI168" s="1114"/>
      <c r="CJ168" s="1114"/>
      <c r="CK168" s="1114"/>
      <c r="CL168" s="1114"/>
      <c r="CM168" s="1114"/>
      <c r="CN168" s="1114"/>
      <c r="CO168" s="1114"/>
      <c r="CP168" s="1114"/>
      <c r="CQ168" s="1114"/>
      <c r="CR168" s="1114"/>
      <c r="CS168" s="1114"/>
      <c r="CT168" s="1114"/>
      <c r="CU168" s="1114"/>
      <c r="CV168" s="426"/>
    </row>
    <row r="169" spans="1:100" s="1118" customFormat="1" ht="12.75">
      <c r="A169" s="1053" t="s">
        <v>3</v>
      </c>
      <c r="B169" s="294">
        <v>62989511</v>
      </c>
      <c r="C169" s="294">
        <v>48897576</v>
      </c>
      <c r="D169" s="294">
        <v>17294129</v>
      </c>
      <c r="E169" s="480">
        <v>27.45556954712666</v>
      </c>
      <c r="F169" s="294">
        <v>2934338</v>
      </c>
      <c r="G169" s="52"/>
      <c r="H169" s="399"/>
      <c r="I169" s="1045"/>
      <c r="J169" s="52"/>
      <c r="K169" s="52"/>
      <c r="L169" s="52"/>
      <c r="M169" s="52"/>
      <c r="N169" s="1112"/>
      <c r="O169" s="52"/>
      <c r="P169" s="1113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1114"/>
      <c r="AI169" s="1114"/>
      <c r="AJ169" s="1114"/>
      <c r="AK169" s="1114"/>
      <c r="AL169" s="1114"/>
      <c r="AM169" s="1114"/>
      <c r="AN169" s="1114"/>
      <c r="AO169" s="1114"/>
      <c r="AP169" s="1114"/>
      <c r="AQ169" s="1114"/>
      <c r="AR169" s="1114"/>
      <c r="AS169" s="1114"/>
      <c r="AT169" s="1114"/>
      <c r="AU169" s="1114"/>
      <c r="AV169" s="1114"/>
      <c r="AW169" s="1114"/>
      <c r="AX169" s="1114"/>
      <c r="AY169" s="1114"/>
      <c r="AZ169" s="1114"/>
      <c r="BA169" s="1114"/>
      <c r="BB169" s="1114"/>
      <c r="BC169" s="1114"/>
      <c r="BD169" s="1114"/>
      <c r="BE169" s="1114"/>
      <c r="BF169" s="1114"/>
      <c r="BG169" s="1114"/>
      <c r="BH169" s="1114"/>
      <c r="BI169" s="1114"/>
      <c r="BJ169" s="1114"/>
      <c r="BK169" s="1114"/>
      <c r="BL169" s="1114"/>
      <c r="BM169" s="1114"/>
      <c r="BN169" s="1114"/>
      <c r="BO169" s="1114"/>
      <c r="BP169" s="1114"/>
      <c r="BQ169" s="1114"/>
      <c r="BR169" s="1114"/>
      <c r="BS169" s="1114"/>
      <c r="BT169" s="1114"/>
      <c r="BU169" s="1114"/>
      <c r="BV169" s="1114"/>
      <c r="BW169" s="1114"/>
      <c r="BX169" s="1114"/>
      <c r="BY169" s="1114"/>
      <c r="BZ169" s="1114"/>
      <c r="CA169" s="1114"/>
      <c r="CB169" s="1114"/>
      <c r="CC169" s="1114"/>
      <c r="CD169" s="1114"/>
      <c r="CE169" s="1114"/>
      <c r="CF169" s="1114"/>
      <c r="CG169" s="1114"/>
      <c r="CH169" s="1114"/>
      <c r="CI169" s="1114"/>
      <c r="CJ169" s="1114"/>
      <c r="CK169" s="1114"/>
      <c r="CL169" s="1114"/>
      <c r="CM169" s="1114"/>
      <c r="CN169" s="1114"/>
      <c r="CO169" s="1114"/>
      <c r="CP169" s="1114"/>
      <c r="CQ169" s="1114"/>
      <c r="CR169" s="1114"/>
      <c r="CS169" s="1114"/>
      <c r="CT169" s="1114"/>
      <c r="CU169" s="1114"/>
      <c r="CV169" s="426"/>
    </row>
    <row r="170" spans="1:100" s="1114" customFormat="1" ht="12.75">
      <c r="A170" s="1119" t="s">
        <v>12</v>
      </c>
      <c r="B170" s="294">
        <v>30357268</v>
      </c>
      <c r="C170" s="294">
        <v>21345333</v>
      </c>
      <c r="D170" s="294">
        <v>14108818</v>
      </c>
      <c r="E170" s="480">
        <v>46.47591476281726</v>
      </c>
      <c r="F170" s="294">
        <v>1832286</v>
      </c>
      <c r="G170" s="52"/>
      <c r="H170" s="399"/>
      <c r="I170" s="1045"/>
      <c r="J170" s="52"/>
      <c r="K170" s="52"/>
      <c r="L170" s="52"/>
      <c r="M170" s="52"/>
      <c r="N170" s="1115"/>
      <c r="P170" s="1116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CV170" s="426"/>
    </row>
    <row r="171" spans="1:100" s="1114" customFormat="1" ht="12.75">
      <c r="A171" s="1119" t="s">
        <v>24</v>
      </c>
      <c r="B171" s="294">
        <v>32632243</v>
      </c>
      <c r="C171" s="294">
        <v>27552243</v>
      </c>
      <c r="D171" s="294">
        <v>3185311</v>
      </c>
      <c r="E171" s="480">
        <v>9.761238294284583</v>
      </c>
      <c r="F171" s="294">
        <v>1102052</v>
      </c>
      <c r="G171" s="52"/>
      <c r="H171" s="399"/>
      <c r="I171" s="1045"/>
      <c r="J171" s="52"/>
      <c r="K171" s="52"/>
      <c r="L171" s="52"/>
      <c r="M171" s="52"/>
      <c r="N171" s="1112"/>
      <c r="O171" s="52"/>
      <c r="P171" s="1113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CV171" s="426"/>
    </row>
    <row r="172" spans="1:100" s="1114" customFormat="1" ht="12.75">
      <c r="A172" s="1052" t="s">
        <v>971</v>
      </c>
      <c r="B172" s="294">
        <v>32605666</v>
      </c>
      <c r="C172" s="294">
        <v>25861325</v>
      </c>
      <c r="D172" s="294">
        <v>18481822</v>
      </c>
      <c r="E172" s="480">
        <v>56.6828538328277</v>
      </c>
      <c r="F172" s="294">
        <v>3995089</v>
      </c>
      <c r="G172" s="52"/>
      <c r="H172" s="399"/>
      <c r="I172" s="1045"/>
      <c r="J172" s="52"/>
      <c r="K172" s="52"/>
      <c r="L172" s="52"/>
      <c r="M172" s="52"/>
      <c r="N172" s="1112"/>
      <c r="O172" s="52"/>
      <c r="P172" s="1113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CV172" s="426"/>
    </row>
    <row r="173" spans="1:100" s="1114" customFormat="1" ht="12.75">
      <c r="A173" s="1092" t="s">
        <v>1339</v>
      </c>
      <c r="B173" s="294">
        <v>9147564</v>
      </c>
      <c r="C173" s="294">
        <v>7656939</v>
      </c>
      <c r="D173" s="294">
        <v>3463534</v>
      </c>
      <c r="E173" s="480">
        <v>37.862910825220794</v>
      </c>
      <c r="F173" s="294">
        <v>918885</v>
      </c>
      <c r="G173" s="52"/>
      <c r="H173" s="399"/>
      <c r="I173" s="1045"/>
      <c r="J173" s="52"/>
      <c r="K173" s="52"/>
      <c r="L173" s="52"/>
      <c r="M173" s="52"/>
      <c r="N173" s="1112"/>
      <c r="O173" s="52"/>
      <c r="P173" s="1113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CV173" s="426"/>
    </row>
    <row r="174" spans="1:100" s="1114" customFormat="1" ht="12.75">
      <c r="A174" s="1093" t="s">
        <v>1335</v>
      </c>
      <c r="B174" s="294">
        <v>23458102</v>
      </c>
      <c r="C174" s="294">
        <v>18204386</v>
      </c>
      <c r="D174" s="294">
        <v>15018288</v>
      </c>
      <c r="E174" s="480">
        <v>64.02175248449342</v>
      </c>
      <c r="F174" s="294">
        <v>3076204</v>
      </c>
      <c r="G174" s="52"/>
      <c r="H174" s="399"/>
      <c r="I174" s="1045"/>
      <c r="J174" s="52"/>
      <c r="K174" s="52"/>
      <c r="L174" s="52"/>
      <c r="M174" s="52"/>
      <c r="N174" s="1120"/>
      <c r="O174" s="1121"/>
      <c r="P174" s="1122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CV174" s="426"/>
    </row>
    <row r="175" spans="1:100" s="1114" customFormat="1" ht="12.75">
      <c r="A175" s="1093"/>
      <c r="B175" s="294"/>
      <c r="C175" s="294"/>
      <c r="D175" s="294"/>
      <c r="E175" s="480"/>
      <c r="F175" s="294"/>
      <c r="G175" s="427"/>
      <c r="H175" s="399"/>
      <c r="I175" s="1045"/>
      <c r="J175" s="1045"/>
      <c r="K175" s="52"/>
      <c r="L175" s="52"/>
      <c r="M175" s="52"/>
      <c r="N175" s="1112"/>
      <c r="O175" s="52"/>
      <c r="P175" s="52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CV175" s="426"/>
    </row>
    <row r="176" spans="1:100" s="1114" customFormat="1" ht="12.75">
      <c r="A176" s="1068" t="s">
        <v>1031</v>
      </c>
      <c r="B176" s="294"/>
      <c r="C176" s="294"/>
      <c r="D176" s="294"/>
      <c r="E176" s="480"/>
      <c r="F176" s="294"/>
      <c r="G176" s="427"/>
      <c r="H176" s="399"/>
      <c r="I176" s="1045"/>
      <c r="J176" s="1045"/>
      <c r="K176" s="52"/>
      <c r="L176" s="52"/>
      <c r="M176" s="52"/>
      <c r="N176" s="1112"/>
      <c r="O176" s="52"/>
      <c r="P176" s="52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CV176" s="426"/>
    </row>
    <row r="177" spans="1:100" s="1114" customFormat="1" ht="24">
      <c r="A177" s="1069" t="s">
        <v>1340</v>
      </c>
      <c r="B177" s="294"/>
      <c r="C177" s="294"/>
      <c r="D177" s="294"/>
      <c r="E177" s="480"/>
      <c r="F177" s="294"/>
      <c r="G177" s="427"/>
      <c r="H177" s="399"/>
      <c r="I177" s="1045"/>
      <c r="J177" s="1045"/>
      <c r="K177" s="52"/>
      <c r="L177" s="52"/>
      <c r="M177" s="52"/>
      <c r="N177" s="1112"/>
      <c r="O177" s="52"/>
      <c r="P177" s="52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CV177" s="426"/>
    </row>
    <row r="178" spans="1:100" s="1114" customFormat="1" ht="12.75">
      <c r="A178" s="1068" t="s">
        <v>1311</v>
      </c>
      <c r="B178" s="313">
        <v>49808861</v>
      </c>
      <c r="C178" s="313">
        <v>36333863</v>
      </c>
      <c r="D178" s="313">
        <v>36333863</v>
      </c>
      <c r="E178" s="401">
        <v>72.94658474523239</v>
      </c>
      <c r="F178" s="313">
        <v>4000000</v>
      </c>
      <c r="G178" s="427"/>
      <c r="H178" s="399"/>
      <c r="I178" s="1045"/>
      <c r="J178" s="1045"/>
      <c r="K178" s="52"/>
      <c r="L178" s="52"/>
      <c r="M178" s="52"/>
      <c r="N178" s="1112"/>
      <c r="O178" s="52"/>
      <c r="P178" s="52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CV178" s="426"/>
    </row>
    <row r="179" spans="1:100" s="1114" customFormat="1" ht="12.75">
      <c r="A179" s="1072" t="s">
        <v>1312</v>
      </c>
      <c r="B179" s="313">
        <v>49808861</v>
      </c>
      <c r="C179" s="313">
        <v>36333863</v>
      </c>
      <c r="D179" s="313">
        <v>36333863</v>
      </c>
      <c r="E179" s="401">
        <v>72.94658474523239</v>
      </c>
      <c r="F179" s="313">
        <v>4000000</v>
      </c>
      <c r="G179" s="427"/>
      <c r="H179" s="399"/>
      <c r="I179" s="1045"/>
      <c r="J179" s="1045"/>
      <c r="K179" s="52"/>
      <c r="L179" s="52"/>
      <c r="M179" s="52"/>
      <c r="N179" s="1112"/>
      <c r="O179" s="52"/>
      <c r="P179" s="52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CV179" s="426"/>
    </row>
    <row r="180" spans="1:100" s="1114" customFormat="1" ht="12.75">
      <c r="A180" s="1073" t="s">
        <v>960</v>
      </c>
      <c r="B180" s="313">
        <v>49808861</v>
      </c>
      <c r="C180" s="313">
        <v>36333863</v>
      </c>
      <c r="D180" s="313">
        <v>12790069</v>
      </c>
      <c r="E180" s="401">
        <v>25.678300493560773</v>
      </c>
      <c r="F180" s="313">
        <v>197897</v>
      </c>
      <c r="G180" s="427"/>
      <c r="H180" s="399"/>
      <c r="I180" s="1045"/>
      <c r="J180" s="1045"/>
      <c r="K180" s="52"/>
      <c r="L180" s="52"/>
      <c r="M180" s="52"/>
      <c r="N180" s="1112"/>
      <c r="O180" s="52"/>
      <c r="P180" s="52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CV180" s="426"/>
    </row>
    <row r="181" spans="1:100" s="1114" customFormat="1" ht="12.75">
      <c r="A181" s="1072" t="s">
        <v>987</v>
      </c>
      <c r="B181" s="313">
        <v>22747880</v>
      </c>
      <c r="C181" s="313">
        <v>11791881</v>
      </c>
      <c r="D181" s="313">
        <v>1898229</v>
      </c>
      <c r="E181" s="401">
        <v>8.344641346798031</v>
      </c>
      <c r="F181" s="313">
        <v>34843</v>
      </c>
      <c r="G181" s="427"/>
      <c r="H181" s="399"/>
      <c r="I181" s="1045"/>
      <c r="J181" s="1045"/>
      <c r="K181" s="52"/>
      <c r="L181" s="52"/>
      <c r="M181" s="52"/>
      <c r="N181" s="1112"/>
      <c r="O181" s="52"/>
      <c r="P181" s="52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CV181" s="426"/>
    </row>
    <row r="182" spans="1:100" s="1114" customFormat="1" ht="12.75">
      <c r="A182" s="1074" t="s">
        <v>1496</v>
      </c>
      <c r="B182" s="313">
        <v>5422488</v>
      </c>
      <c r="C182" s="313">
        <v>2291881</v>
      </c>
      <c r="D182" s="313">
        <v>1137864</v>
      </c>
      <c r="E182" s="401">
        <v>20.98416815306922</v>
      </c>
      <c r="F182" s="313">
        <v>29582</v>
      </c>
      <c r="G182" s="427"/>
      <c r="H182" s="399"/>
      <c r="I182" s="1045"/>
      <c r="J182" s="1045"/>
      <c r="K182" s="52"/>
      <c r="L182" s="52"/>
      <c r="M182" s="52"/>
      <c r="N182" s="1112"/>
      <c r="O182" s="52"/>
      <c r="P182" s="52"/>
      <c r="Q182" s="427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CV182" s="426"/>
    </row>
    <row r="183" spans="1:100" s="1114" customFormat="1" ht="12.75">
      <c r="A183" s="1074" t="s">
        <v>3</v>
      </c>
      <c r="B183" s="313">
        <v>17325392</v>
      </c>
      <c r="C183" s="313">
        <v>9500000</v>
      </c>
      <c r="D183" s="313">
        <v>760365</v>
      </c>
      <c r="E183" s="401">
        <v>4.388731868231322</v>
      </c>
      <c r="F183" s="313">
        <v>5261</v>
      </c>
      <c r="G183" s="427"/>
      <c r="H183" s="399"/>
      <c r="I183" s="1045"/>
      <c r="J183" s="1045"/>
      <c r="K183" s="52"/>
      <c r="L183" s="52"/>
      <c r="M183" s="52"/>
      <c r="N183" s="1112"/>
      <c r="O183" s="52"/>
      <c r="P183" s="52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CV183" s="426"/>
    </row>
    <row r="184" spans="1:100" s="1114" customFormat="1" ht="12.75">
      <c r="A184" s="1079" t="s">
        <v>1324</v>
      </c>
      <c r="B184" s="313">
        <v>17325392</v>
      </c>
      <c r="C184" s="313">
        <v>9500000</v>
      </c>
      <c r="D184" s="313">
        <v>760365</v>
      </c>
      <c r="E184" s="401">
        <v>4.388731868231322</v>
      </c>
      <c r="F184" s="313">
        <v>5261</v>
      </c>
      <c r="G184" s="427"/>
      <c r="H184" s="399"/>
      <c r="I184" s="1045"/>
      <c r="J184" s="1045"/>
      <c r="K184" s="52"/>
      <c r="L184" s="52"/>
      <c r="M184" s="52"/>
      <c r="N184" s="1112"/>
      <c r="O184" s="52"/>
      <c r="P184" s="52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CV184" s="426"/>
    </row>
    <row r="185" spans="1:100" s="1114" customFormat="1" ht="12.75">
      <c r="A185" s="1072" t="s">
        <v>971</v>
      </c>
      <c r="B185" s="313">
        <v>27060981</v>
      </c>
      <c r="C185" s="313">
        <v>24541982</v>
      </c>
      <c r="D185" s="313">
        <v>10891840</v>
      </c>
      <c r="E185" s="401">
        <v>40.24924299677088</v>
      </c>
      <c r="F185" s="313">
        <v>163054</v>
      </c>
      <c r="G185" s="427"/>
      <c r="H185" s="399"/>
      <c r="I185" s="1045"/>
      <c r="J185" s="1045"/>
      <c r="K185" s="52"/>
      <c r="L185" s="52"/>
      <c r="M185" s="52"/>
      <c r="N185" s="1112"/>
      <c r="O185" s="52"/>
      <c r="P185" s="52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CV185" s="426"/>
    </row>
    <row r="186" spans="1:100" s="1114" customFormat="1" ht="12.75">
      <c r="A186" s="1073" t="s">
        <v>1319</v>
      </c>
      <c r="B186" s="313">
        <v>6177167</v>
      </c>
      <c r="C186" s="313">
        <v>5255967</v>
      </c>
      <c r="D186" s="313">
        <v>88608</v>
      </c>
      <c r="E186" s="401">
        <v>1.4344439773119295</v>
      </c>
      <c r="F186" s="313">
        <v>35222</v>
      </c>
      <c r="G186" s="427"/>
      <c r="H186" s="399"/>
      <c r="I186" s="1045"/>
      <c r="J186" s="1045"/>
      <c r="K186" s="52"/>
      <c r="L186" s="52"/>
      <c r="M186" s="52"/>
      <c r="N186" s="1112"/>
      <c r="O186" s="52"/>
      <c r="P186" s="52"/>
      <c r="Q186" s="427"/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CV186" s="426"/>
    </row>
    <row r="187" spans="1:100" s="1114" customFormat="1" ht="12.75">
      <c r="A187" s="1074" t="s">
        <v>1760</v>
      </c>
      <c r="B187" s="313">
        <v>20883814</v>
      </c>
      <c r="C187" s="313">
        <v>19286015</v>
      </c>
      <c r="D187" s="313">
        <v>10803232</v>
      </c>
      <c r="E187" s="401">
        <v>51.73016767914137</v>
      </c>
      <c r="F187" s="313">
        <v>127832</v>
      </c>
      <c r="G187" s="427"/>
      <c r="H187" s="399"/>
      <c r="I187" s="1045"/>
      <c r="J187" s="1045"/>
      <c r="K187" s="52"/>
      <c r="L187" s="52"/>
      <c r="M187" s="52"/>
      <c r="N187" s="1112"/>
      <c r="O187" s="52"/>
      <c r="P187" s="52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CV187" s="426"/>
    </row>
    <row r="188" spans="1:100" s="1114" customFormat="1" ht="12.75">
      <c r="A188" s="1093"/>
      <c r="B188" s="294"/>
      <c r="C188" s="294"/>
      <c r="D188" s="294"/>
      <c r="E188" s="480"/>
      <c r="F188" s="294"/>
      <c r="G188" s="427"/>
      <c r="H188" s="399"/>
      <c r="I188" s="1045"/>
      <c r="J188" s="1045"/>
      <c r="K188" s="52"/>
      <c r="L188" s="52"/>
      <c r="M188" s="52"/>
      <c r="N188" s="1112"/>
      <c r="O188" s="52"/>
      <c r="P188" s="52"/>
      <c r="Q188" s="427"/>
      <c r="R188" s="427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CV188" s="426"/>
    </row>
    <row r="189" spans="1:100" s="1114" customFormat="1" ht="12.75">
      <c r="A189" s="490" t="s">
        <v>1341</v>
      </c>
      <c r="B189" s="1103"/>
      <c r="C189" s="1103"/>
      <c r="D189" s="1103"/>
      <c r="E189" s="480"/>
      <c r="F189" s="1103"/>
      <c r="G189" s="427"/>
      <c r="H189" s="399"/>
      <c r="I189" s="1045"/>
      <c r="J189" s="1045"/>
      <c r="K189" s="427"/>
      <c r="L189" s="427"/>
      <c r="M189" s="427"/>
      <c r="N189" s="1041" t="s">
        <v>1308</v>
      </c>
      <c r="O189" s="1042" t="s">
        <v>1309</v>
      </c>
      <c r="P189" s="1042" t="s">
        <v>1310</v>
      </c>
      <c r="Q189" s="1041" t="s">
        <v>1308</v>
      </c>
      <c r="R189" s="1042" t="s">
        <v>1309</v>
      </c>
      <c r="S189" s="1043" t="s">
        <v>1310</v>
      </c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CV189" s="426"/>
    </row>
    <row r="190" spans="1:100" s="1117" customFormat="1" ht="12.75">
      <c r="A190" s="1044" t="s">
        <v>1311</v>
      </c>
      <c r="B190" s="294">
        <v>37875119</v>
      </c>
      <c r="C190" s="294">
        <v>29524036</v>
      </c>
      <c r="D190" s="294">
        <v>29660358</v>
      </c>
      <c r="E190" s="480">
        <v>78.31093019140086</v>
      </c>
      <c r="F190" s="294">
        <v>6452458</v>
      </c>
      <c r="G190" s="52"/>
      <c r="H190" s="399"/>
      <c r="I190" s="1045"/>
      <c r="J190" s="52"/>
      <c r="K190" s="52"/>
      <c r="L190" s="52"/>
      <c r="M190" s="52"/>
      <c r="N190" s="1112"/>
      <c r="O190" s="52"/>
      <c r="P190" s="52"/>
      <c r="Q190" s="1112"/>
      <c r="R190" s="52"/>
      <c r="S190" s="1113"/>
      <c r="T190" s="427"/>
      <c r="U190" s="427"/>
      <c r="V190" s="427"/>
      <c r="W190" s="427"/>
      <c r="X190" s="427"/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1114"/>
      <c r="AI190" s="1114"/>
      <c r="AJ190" s="1114"/>
      <c r="AK190" s="1114"/>
      <c r="AL190" s="1114"/>
      <c r="AM190" s="1114"/>
      <c r="AN190" s="1114"/>
      <c r="AO190" s="1114"/>
      <c r="AP190" s="1114"/>
      <c r="AQ190" s="1114"/>
      <c r="AR190" s="1114"/>
      <c r="AS190" s="1114"/>
      <c r="AT190" s="1114"/>
      <c r="AU190" s="1114"/>
      <c r="AV190" s="1114"/>
      <c r="AW190" s="1114"/>
      <c r="AX190" s="1114"/>
      <c r="AY190" s="1114"/>
      <c r="AZ190" s="1114"/>
      <c r="BA190" s="1114"/>
      <c r="BB190" s="1114"/>
      <c r="BC190" s="1114"/>
      <c r="BD190" s="1114"/>
      <c r="BE190" s="1114"/>
      <c r="BF190" s="1114"/>
      <c r="BG190" s="1114"/>
      <c r="BH190" s="1114"/>
      <c r="BI190" s="1114"/>
      <c r="BJ190" s="1114"/>
      <c r="BK190" s="1114"/>
      <c r="BL190" s="1114"/>
      <c r="BM190" s="1114"/>
      <c r="BN190" s="1114"/>
      <c r="BO190" s="1114"/>
      <c r="BP190" s="1114"/>
      <c r="BQ190" s="1114"/>
      <c r="BR190" s="1114"/>
      <c r="BS190" s="1114"/>
      <c r="BT190" s="1114"/>
      <c r="BU190" s="1114"/>
      <c r="BV190" s="1114"/>
      <c r="BW190" s="1114"/>
      <c r="BX190" s="1114"/>
      <c r="BY190" s="1114"/>
      <c r="BZ190" s="1114"/>
      <c r="CA190" s="1114"/>
      <c r="CB190" s="1114"/>
      <c r="CC190" s="1114"/>
      <c r="CD190" s="1114"/>
      <c r="CE190" s="1114"/>
      <c r="CF190" s="1114"/>
      <c r="CG190" s="1114"/>
      <c r="CH190" s="1114"/>
      <c r="CI190" s="1114"/>
      <c r="CJ190" s="1114"/>
      <c r="CK190" s="1114"/>
      <c r="CL190" s="1114"/>
      <c r="CM190" s="1114"/>
      <c r="CN190" s="1114"/>
      <c r="CO190" s="1114"/>
      <c r="CP190" s="1114"/>
      <c r="CQ190" s="1114"/>
      <c r="CR190" s="1114"/>
      <c r="CS190" s="1114"/>
      <c r="CT190" s="1114"/>
      <c r="CU190" s="1114"/>
      <c r="CV190" s="426"/>
    </row>
    <row r="191" spans="1:100" s="1117" customFormat="1" ht="12.75">
      <c r="A191" s="1052" t="s">
        <v>1312</v>
      </c>
      <c r="B191" s="294">
        <v>37875119</v>
      </c>
      <c r="C191" s="294">
        <v>29524036</v>
      </c>
      <c r="D191" s="294">
        <v>29660358</v>
      </c>
      <c r="E191" s="480">
        <v>78.31093019140086</v>
      </c>
      <c r="F191" s="294">
        <v>6452458</v>
      </c>
      <c r="G191" s="52"/>
      <c r="H191" s="399"/>
      <c r="I191" s="1045"/>
      <c r="J191" s="52"/>
      <c r="K191" s="52"/>
      <c r="L191" s="52"/>
      <c r="M191" s="52"/>
      <c r="N191" s="1112"/>
      <c r="O191" s="52"/>
      <c r="P191" s="52"/>
      <c r="Q191" s="1112"/>
      <c r="R191" s="52"/>
      <c r="S191" s="1113"/>
      <c r="T191" s="427"/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1114"/>
      <c r="AI191" s="1114"/>
      <c r="AJ191" s="1114"/>
      <c r="AK191" s="1114"/>
      <c r="AL191" s="1114"/>
      <c r="AM191" s="1114"/>
      <c r="AN191" s="1114"/>
      <c r="AO191" s="1114"/>
      <c r="AP191" s="1114"/>
      <c r="AQ191" s="1114"/>
      <c r="AR191" s="1114"/>
      <c r="AS191" s="1114"/>
      <c r="AT191" s="1114"/>
      <c r="AU191" s="1114"/>
      <c r="AV191" s="1114"/>
      <c r="AW191" s="1114"/>
      <c r="AX191" s="1114"/>
      <c r="AY191" s="1114"/>
      <c r="AZ191" s="1114"/>
      <c r="BA191" s="1114"/>
      <c r="BB191" s="1114"/>
      <c r="BC191" s="1114"/>
      <c r="BD191" s="1114"/>
      <c r="BE191" s="1114"/>
      <c r="BF191" s="1114"/>
      <c r="BG191" s="1114"/>
      <c r="BH191" s="1114"/>
      <c r="BI191" s="1114"/>
      <c r="BJ191" s="1114"/>
      <c r="BK191" s="1114"/>
      <c r="BL191" s="1114"/>
      <c r="BM191" s="1114"/>
      <c r="BN191" s="1114"/>
      <c r="BO191" s="1114"/>
      <c r="BP191" s="1114"/>
      <c r="BQ191" s="1114"/>
      <c r="BR191" s="1114"/>
      <c r="BS191" s="1114"/>
      <c r="BT191" s="1114"/>
      <c r="BU191" s="1114"/>
      <c r="BV191" s="1114"/>
      <c r="BW191" s="1114"/>
      <c r="BX191" s="1114"/>
      <c r="BY191" s="1114"/>
      <c r="BZ191" s="1114"/>
      <c r="CA191" s="1114"/>
      <c r="CB191" s="1114"/>
      <c r="CC191" s="1114"/>
      <c r="CD191" s="1114"/>
      <c r="CE191" s="1114"/>
      <c r="CF191" s="1114"/>
      <c r="CG191" s="1114"/>
      <c r="CH191" s="1114"/>
      <c r="CI191" s="1114"/>
      <c r="CJ191" s="1114"/>
      <c r="CK191" s="1114"/>
      <c r="CL191" s="1114"/>
      <c r="CM191" s="1114"/>
      <c r="CN191" s="1114"/>
      <c r="CO191" s="1114"/>
      <c r="CP191" s="1114"/>
      <c r="CQ191" s="1114"/>
      <c r="CR191" s="1114"/>
      <c r="CS191" s="1114"/>
      <c r="CT191" s="1114"/>
      <c r="CU191" s="1114"/>
      <c r="CV191" s="426"/>
    </row>
    <row r="192" spans="1:100" s="1117" customFormat="1" ht="12.75" hidden="1">
      <c r="A192" s="1049" t="s">
        <v>691</v>
      </c>
      <c r="B192" s="1085">
        <v>0</v>
      </c>
      <c r="C192" s="1085">
        <v>0</v>
      </c>
      <c r="D192" s="1085">
        <v>0</v>
      </c>
      <c r="E192" s="480">
        <v>0</v>
      </c>
      <c r="F192" s="1085">
        <v>0</v>
      </c>
      <c r="G192" s="52"/>
      <c r="H192" s="399"/>
      <c r="I192" s="1045"/>
      <c r="J192" s="52"/>
      <c r="K192" s="52"/>
      <c r="L192" s="52"/>
      <c r="M192" s="52"/>
      <c r="N192" s="1112"/>
      <c r="O192" s="52"/>
      <c r="P192" s="52"/>
      <c r="Q192" s="1112"/>
      <c r="R192" s="52"/>
      <c r="S192" s="1113"/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1114"/>
      <c r="AI192" s="1114"/>
      <c r="AJ192" s="1114"/>
      <c r="AK192" s="1114"/>
      <c r="AL192" s="1114"/>
      <c r="AM192" s="1114"/>
      <c r="AN192" s="1114"/>
      <c r="AO192" s="1114"/>
      <c r="AP192" s="1114"/>
      <c r="AQ192" s="1114"/>
      <c r="AR192" s="1114"/>
      <c r="AS192" s="1114"/>
      <c r="AT192" s="1114"/>
      <c r="AU192" s="1114"/>
      <c r="AV192" s="1114"/>
      <c r="AW192" s="1114"/>
      <c r="AX192" s="1114"/>
      <c r="AY192" s="1114"/>
      <c r="AZ192" s="1114"/>
      <c r="BA192" s="1114"/>
      <c r="BB192" s="1114"/>
      <c r="BC192" s="1114"/>
      <c r="BD192" s="1114"/>
      <c r="BE192" s="1114"/>
      <c r="BF192" s="1114"/>
      <c r="BG192" s="1114"/>
      <c r="BH192" s="1114"/>
      <c r="BI192" s="1114"/>
      <c r="BJ192" s="1114"/>
      <c r="BK192" s="1114"/>
      <c r="BL192" s="1114"/>
      <c r="BM192" s="1114"/>
      <c r="BN192" s="1114"/>
      <c r="BO192" s="1114"/>
      <c r="BP192" s="1114"/>
      <c r="BQ192" s="1114"/>
      <c r="BR192" s="1114"/>
      <c r="BS192" s="1114"/>
      <c r="BT192" s="1114"/>
      <c r="BU192" s="1114"/>
      <c r="BV192" s="1114"/>
      <c r="BW192" s="1114"/>
      <c r="BX192" s="1114"/>
      <c r="BY192" s="1114"/>
      <c r="BZ192" s="1114"/>
      <c r="CA192" s="1114"/>
      <c r="CB192" s="1114"/>
      <c r="CC192" s="1114"/>
      <c r="CD192" s="1114"/>
      <c r="CE192" s="1114"/>
      <c r="CF192" s="1114"/>
      <c r="CG192" s="1114"/>
      <c r="CH192" s="1114"/>
      <c r="CI192" s="1114"/>
      <c r="CJ192" s="1114"/>
      <c r="CK192" s="1114"/>
      <c r="CL192" s="1114"/>
      <c r="CM192" s="1114"/>
      <c r="CN192" s="1114"/>
      <c r="CO192" s="1114"/>
      <c r="CP192" s="1114"/>
      <c r="CQ192" s="1114"/>
      <c r="CR192" s="1114"/>
      <c r="CS192" s="1114"/>
      <c r="CT192" s="1114"/>
      <c r="CU192" s="1114"/>
      <c r="CV192" s="426"/>
    </row>
    <row r="193" spans="1:100" s="1117" customFormat="1" ht="12.75">
      <c r="A193" s="1092" t="s">
        <v>960</v>
      </c>
      <c r="B193" s="294">
        <v>37875119</v>
      </c>
      <c r="C193" s="294">
        <v>29524036</v>
      </c>
      <c r="D193" s="294">
        <v>24539036</v>
      </c>
      <c r="E193" s="480">
        <v>64.78933043088261</v>
      </c>
      <c r="F193" s="294">
        <v>6031233</v>
      </c>
      <c r="G193" s="52"/>
      <c r="H193" s="399"/>
      <c r="I193" s="1045"/>
      <c r="J193" s="52"/>
      <c r="K193" s="52"/>
      <c r="L193" s="52"/>
      <c r="M193" s="52"/>
      <c r="N193" s="1112"/>
      <c r="O193" s="52"/>
      <c r="P193" s="52"/>
      <c r="Q193" s="1112"/>
      <c r="R193" s="52"/>
      <c r="S193" s="1113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1114"/>
      <c r="AI193" s="1114"/>
      <c r="AJ193" s="1114"/>
      <c r="AK193" s="1114"/>
      <c r="AL193" s="1114"/>
      <c r="AM193" s="1114"/>
      <c r="AN193" s="1114"/>
      <c r="AO193" s="1114"/>
      <c r="AP193" s="1114"/>
      <c r="AQ193" s="1114"/>
      <c r="AR193" s="1114"/>
      <c r="AS193" s="1114"/>
      <c r="AT193" s="1114"/>
      <c r="AU193" s="1114"/>
      <c r="AV193" s="1114"/>
      <c r="AW193" s="1114"/>
      <c r="AX193" s="1114"/>
      <c r="AY193" s="1114"/>
      <c r="AZ193" s="1114"/>
      <c r="BA193" s="1114"/>
      <c r="BB193" s="1114"/>
      <c r="BC193" s="1114"/>
      <c r="BD193" s="1114"/>
      <c r="BE193" s="1114"/>
      <c r="BF193" s="1114"/>
      <c r="BG193" s="1114"/>
      <c r="BH193" s="1114"/>
      <c r="BI193" s="1114"/>
      <c r="BJ193" s="1114"/>
      <c r="BK193" s="1114"/>
      <c r="BL193" s="1114"/>
      <c r="BM193" s="1114"/>
      <c r="BN193" s="1114"/>
      <c r="BO193" s="1114"/>
      <c r="BP193" s="1114"/>
      <c r="BQ193" s="1114"/>
      <c r="BR193" s="1114"/>
      <c r="BS193" s="1114"/>
      <c r="BT193" s="1114"/>
      <c r="BU193" s="1114"/>
      <c r="BV193" s="1114"/>
      <c r="BW193" s="1114"/>
      <c r="BX193" s="1114"/>
      <c r="BY193" s="1114"/>
      <c r="BZ193" s="1114"/>
      <c r="CA193" s="1114"/>
      <c r="CB193" s="1114"/>
      <c r="CC193" s="1114"/>
      <c r="CD193" s="1114"/>
      <c r="CE193" s="1114"/>
      <c r="CF193" s="1114"/>
      <c r="CG193" s="1114"/>
      <c r="CH193" s="1114"/>
      <c r="CI193" s="1114"/>
      <c r="CJ193" s="1114"/>
      <c r="CK193" s="1114"/>
      <c r="CL193" s="1114"/>
      <c r="CM193" s="1114"/>
      <c r="CN193" s="1114"/>
      <c r="CO193" s="1114"/>
      <c r="CP193" s="1114"/>
      <c r="CQ193" s="1114"/>
      <c r="CR193" s="1114"/>
      <c r="CS193" s="1114"/>
      <c r="CT193" s="1114"/>
      <c r="CU193" s="1114"/>
      <c r="CV193" s="426"/>
    </row>
    <row r="194" spans="1:100" s="1114" customFormat="1" ht="12.75">
      <c r="A194" s="1052" t="s">
        <v>987</v>
      </c>
      <c r="B194" s="294">
        <v>35594145</v>
      </c>
      <c r="C194" s="294">
        <v>27890419</v>
      </c>
      <c r="D194" s="294">
        <v>23435918</v>
      </c>
      <c r="E194" s="480">
        <v>65.84205913641134</v>
      </c>
      <c r="F194" s="294">
        <v>5675481</v>
      </c>
      <c r="G194" s="52"/>
      <c r="H194" s="399"/>
      <c r="I194" s="1045"/>
      <c r="J194" s="52"/>
      <c r="K194" s="52"/>
      <c r="L194" s="52"/>
      <c r="M194" s="52"/>
      <c r="N194" s="1112"/>
      <c r="O194" s="52"/>
      <c r="P194" s="52"/>
      <c r="Q194" s="1112"/>
      <c r="R194" s="52"/>
      <c r="S194" s="1113"/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CV194" s="426"/>
    </row>
    <row r="195" spans="1:100" s="1114" customFormat="1" ht="12.75">
      <c r="A195" s="1053" t="s">
        <v>1496</v>
      </c>
      <c r="B195" s="294">
        <v>22496656</v>
      </c>
      <c r="C195" s="294">
        <v>17754821</v>
      </c>
      <c r="D195" s="294">
        <v>15350844</v>
      </c>
      <c r="E195" s="480">
        <v>68.23611473634126</v>
      </c>
      <c r="F195" s="294">
        <v>1721839</v>
      </c>
      <c r="G195" s="52"/>
      <c r="H195" s="399"/>
      <c r="I195" s="1045"/>
      <c r="J195" s="52"/>
      <c r="K195" s="52"/>
      <c r="L195" s="52"/>
      <c r="M195" s="52"/>
      <c r="N195" s="1112"/>
      <c r="O195" s="52"/>
      <c r="P195" s="52"/>
      <c r="Q195" s="1112"/>
      <c r="R195" s="52"/>
      <c r="S195" s="1113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CV195" s="426"/>
    </row>
    <row r="196" spans="1:99" s="378" customFormat="1" ht="12.75">
      <c r="A196" s="1053" t="s">
        <v>3</v>
      </c>
      <c r="B196" s="294">
        <v>13097489</v>
      </c>
      <c r="C196" s="294">
        <v>10135598</v>
      </c>
      <c r="D196" s="294">
        <v>8085074</v>
      </c>
      <c r="E196" s="480">
        <v>61.72995449738495</v>
      </c>
      <c r="F196" s="294">
        <v>3953642</v>
      </c>
      <c r="G196" s="52"/>
      <c r="H196" s="399"/>
      <c r="I196" s="1045"/>
      <c r="J196" s="52"/>
      <c r="K196" s="52"/>
      <c r="L196" s="52"/>
      <c r="M196" s="52"/>
      <c r="N196" s="1112"/>
      <c r="O196" s="52"/>
      <c r="P196" s="52"/>
      <c r="Q196" s="1112"/>
      <c r="R196" s="52"/>
      <c r="S196" s="1113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27"/>
      <c r="AV196" s="427"/>
      <c r="AW196" s="427"/>
      <c r="AX196" s="427"/>
      <c r="AY196" s="427"/>
      <c r="AZ196" s="427"/>
      <c r="BA196" s="427"/>
      <c r="BB196" s="427"/>
      <c r="BC196" s="427"/>
      <c r="BD196" s="427"/>
      <c r="BE196" s="427"/>
      <c r="BF196" s="427"/>
      <c r="BG196" s="427"/>
      <c r="BH196" s="427"/>
      <c r="BI196" s="427"/>
      <c r="BJ196" s="427"/>
      <c r="BK196" s="427"/>
      <c r="BL196" s="427"/>
      <c r="BM196" s="427"/>
      <c r="BN196" s="427"/>
      <c r="BO196" s="427"/>
      <c r="BP196" s="427"/>
      <c r="BQ196" s="427"/>
      <c r="BR196" s="427"/>
      <c r="BS196" s="427"/>
      <c r="BT196" s="427"/>
      <c r="BU196" s="427"/>
      <c r="BV196" s="427"/>
      <c r="BW196" s="427"/>
      <c r="BX196" s="427"/>
      <c r="BY196" s="427"/>
      <c r="BZ196" s="427"/>
      <c r="CA196" s="427"/>
      <c r="CB196" s="427"/>
      <c r="CC196" s="427"/>
      <c r="CD196" s="427"/>
      <c r="CE196" s="427"/>
      <c r="CF196" s="427"/>
      <c r="CG196" s="427"/>
      <c r="CH196" s="427"/>
      <c r="CI196" s="427"/>
      <c r="CJ196" s="427"/>
      <c r="CK196" s="427"/>
      <c r="CL196" s="427"/>
      <c r="CM196" s="427"/>
      <c r="CN196" s="427"/>
      <c r="CO196" s="427"/>
      <c r="CP196" s="427"/>
      <c r="CQ196" s="427"/>
      <c r="CR196" s="427"/>
      <c r="CS196" s="427"/>
      <c r="CT196" s="427"/>
      <c r="CU196" s="427"/>
    </row>
    <row r="197" spans="1:100" s="1090" customFormat="1" ht="12.75">
      <c r="A197" s="1119" t="s">
        <v>12</v>
      </c>
      <c r="B197" s="294">
        <v>9606629</v>
      </c>
      <c r="C197" s="294">
        <v>7417973</v>
      </c>
      <c r="D197" s="294">
        <v>5829274</v>
      </c>
      <c r="E197" s="480">
        <v>60.67970356719303</v>
      </c>
      <c r="F197" s="294">
        <v>3668917</v>
      </c>
      <c r="G197" s="52"/>
      <c r="H197" s="399"/>
      <c r="I197" s="1045"/>
      <c r="J197" s="52"/>
      <c r="K197" s="52"/>
      <c r="L197" s="52"/>
      <c r="M197" s="52"/>
      <c r="N197" s="1123"/>
      <c r="Q197" s="1123"/>
      <c r="S197" s="1124"/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CV197" s="1091"/>
    </row>
    <row r="198" spans="1:100" s="1090" customFormat="1" ht="12.75">
      <c r="A198" s="1119" t="s">
        <v>14</v>
      </c>
      <c r="B198" s="294">
        <v>1190014</v>
      </c>
      <c r="C198" s="294">
        <v>820169</v>
      </c>
      <c r="D198" s="294">
        <v>742024</v>
      </c>
      <c r="E198" s="480">
        <v>62.354224404082636</v>
      </c>
      <c r="F198" s="294">
        <v>87985</v>
      </c>
      <c r="G198" s="52"/>
      <c r="H198" s="399"/>
      <c r="I198" s="1045"/>
      <c r="J198" s="52"/>
      <c r="K198" s="52"/>
      <c r="L198" s="52"/>
      <c r="M198" s="52"/>
      <c r="N198" s="1123"/>
      <c r="Q198" s="1123"/>
      <c r="S198" s="1124"/>
      <c r="T198" s="427"/>
      <c r="U198" s="427"/>
      <c r="V198" s="427"/>
      <c r="W198" s="427"/>
      <c r="X198" s="427"/>
      <c r="Y198" s="427"/>
      <c r="Z198" s="427"/>
      <c r="AA198" s="427"/>
      <c r="AB198" s="427"/>
      <c r="AC198" s="427"/>
      <c r="AD198" s="427"/>
      <c r="AE198" s="427"/>
      <c r="AF198" s="427"/>
      <c r="AG198" s="427"/>
      <c r="CV198" s="1091"/>
    </row>
    <row r="199" spans="1:100" s="1090" customFormat="1" ht="12.75">
      <c r="A199" s="1119" t="s">
        <v>24</v>
      </c>
      <c r="B199" s="294">
        <v>2300846</v>
      </c>
      <c r="C199" s="294">
        <v>1897456</v>
      </c>
      <c r="D199" s="294">
        <v>1513776</v>
      </c>
      <c r="E199" s="480">
        <v>65.79214775782472</v>
      </c>
      <c r="F199" s="294">
        <v>196740</v>
      </c>
      <c r="G199" s="52"/>
      <c r="H199" s="399"/>
      <c r="I199" s="1045"/>
      <c r="J199" s="52"/>
      <c r="K199" s="52"/>
      <c r="L199" s="52"/>
      <c r="M199" s="52"/>
      <c r="N199" s="1112"/>
      <c r="O199" s="52"/>
      <c r="P199" s="52"/>
      <c r="Q199" s="1112"/>
      <c r="R199" s="52"/>
      <c r="S199" s="1113"/>
      <c r="T199" s="427"/>
      <c r="U199" s="427"/>
      <c r="V199" s="427"/>
      <c r="W199" s="427"/>
      <c r="X199" s="427"/>
      <c r="Y199" s="427"/>
      <c r="Z199" s="427"/>
      <c r="AA199" s="427"/>
      <c r="AB199" s="427"/>
      <c r="AC199" s="427"/>
      <c r="AD199" s="427"/>
      <c r="AE199" s="427"/>
      <c r="AF199" s="427"/>
      <c r="AG199" s="427"/>
      <c r="CV199" s="1091"/>
    </row>
    <row r="200" spans="1:100" s="1090" customFormat="1" ht="12.75">
      <c r="A200" s="1047" t="s">
        <v>971</v>
      </c>
      <c r="B200" s="294">
        <v>2280974</v>
      </c>
      <c r="C200" s="294">
        <v>1633617</v>
      </c>
      <c r="D200" s="294">
        <v>1103118</v>
      </c>
      <c r="E200" s="480">
        <v>48.36170863850268</v>
      </c>
      <c r="F200" s="294">
        <v>355752</v>
      </c>
      <c r="G200" s="52"/>
      <c r="H200" s="399"/>
      <c r="I200" s="1045"/>
      <c r="J200" s="52"/>
      <c r="K200" s="52"/>
      <c r="L200" s="52"/>
      <c r="M200" s="52"/>
      <c r="N200" s="1112"/>
      <c r="O200" s="52"/>
      <c r="P200" s="52"/>
      <c r="Q200" s="1112"/>
      <c r="R200" s="52"/>
      <c r="S200" s="1113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CV200" s="1091"/>
    </row>
    <row r="201" spans="1:100" s="1090" customFormat="1" ht="12.75">
      <c r="A201" s="1056" t="s">
        <v>1756</v>
      </c>
      <c r="B201" s="294">
        <v>2280974</v>
      </c>
      <c r="C201" s="294">
        <v>1633617</v>
      </c>
      <c r="D201" s="294">
        <v>1103118</v>
      </c>
      <c r="E201" s="480">
        <v>48.36170863850268</v>
      </c>
      <c r="F201" s="294">
        <v>355752</v>
      </c>
      <c r="G201" s="52"/>
      <c r="H201" s="399"/>
      <c r="I201" s="1045"/>
      <c r="J201" s="52"/>
      <c r="K201" s="52"/>
      <c r="L201" s="52"/>
      <c r="M201" s="52"/>
      <c r="N201" s="1120"/>
      <c r="O201" s="1120"/>
      <c r="P201" s="1120"/>
      <c r="Q201" s="1120"/>
      <c r="R201" s="1121"/>
      <c r="S201" s="1122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CV201" s="1091"/>
    </row>
    <row r="202" spans="1:100" s="1090" customFormat="1" ht="12.75">
      <c r="A202" s="1056"/>
      <c r="B202" s="294"/>
      <c r="C202" s="294"/>
      <c r="D202" s="294"/>
      <c r="E202" s="480"/>
      <c r="F202" s="294"/>
      <c r="G202" s="427"/>
      <c r="H202" s="399"/>
      <c r="I202" s="1045"/>
      <c r="J202" s="1045"/>
      <c r="K202" s="52"/>
      <c r="L202" s="52"/>
      <c r="M202" s="52"/>
      <c r="N202" s="1112"/>
      <c r="O202" s="52"/>
      <c r="P202" s="52"/>
      <c r="Q202" s="52"/>
      <c r="R202" s="52"/>
      <c r="S202" s="52"/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CV202" s="1091"/>
    </row>
    <row r="203" spans="1:100" s="1090" customFormat="1" ht="12.75">
      <c r="A203" s="1068" t="s">
        <v>1031</v>
      </c>
      <c r="B203" s="294"/>
      <c r="C203" s="294"/>
      <c r="D203" s="294"/>
      <c r="E203" s="480"/>
      <c r="F203" s="294"/>
      <c r="G203" s="427"/>
      <c r="H203" s="399"/>
      <c r="I203" s="1045"/>
      <c r="J203" s="1045"/>
      <c r="K203" s="52"/>
      <c r="L203" s="52"/>
      <c r="M203" s="52"/>
      <c r="N203" s="1112"/>
      <c r="O203" s="52"/>
      <c r="P203" s="52"/>
      <c r="Q203" s="52"/>
      <c r="R203" s="52"/>
      <c r="S203" s="52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CV203" s="1091"/>
    </row>
    <row r="204" spans="1:100" s="1090" customFormat="1" ht="24">
      <c r="A204" s="1069" t="s">
        <v>1342</v>
      </c>
      <c r="B204" s="294"/>
      <c r="C204" s="294"/>
      <c r="D204" s="294"/>
      <c r="E204" s="480"/>
      <c r="F204" s="294"/>
      <c r="G204" s="427"/>
      <c r="H204" s="399"/>
      <c r="I204" s="1045"/>
      <c r="J204" s="1045"/>
      <c r="K204" s="52"/>
      <c r="L204" s="52"/>
      <c r="M204" s="52"/>
      <c r="N204" s="1112"/>
      <c r="O204" s="52"/>
      <c r="P204" s="52"/>
      <c r="Q204" s="52"/>
      <c r="R204" s="52"/>
      <c r="S204" s="52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CV204" s="1091"/>
    </row>
    <row r="205" spans="1:100" s="1090" customFormat="1" ht="12.75">
      <c r="A205" s="1068" t="s">
        <v>1311</v>
      </c>
      <c r="B205" s="313">
        <v>27712262</v>
      </c>
      <c r="C205" s="313">
        <v>18108145</v>
      </c>
      <c r="D205" s="313">
        <v>17971823</v>
      </c>
      <c r="E205" s="401">
        <v>64.85151951868815</v>
      </c>
      <c r="F205" s="313">
        <v>2480217</v>
      </c>
      <c r="G205" s="427"/>
      <c r="H205" s="399"/>
      <c r="I205" s="1045"/>
      <c r="J205" s="1045"/>
      <c r="K205" s="52"/>
      <c r="L205" s="52"/>
      <c r="M205" s="52"/>
      <c r="N205" s="1112"/>
      <c r="O205" s="52"/>
      <c r="P205" s="52"/>
      <c r="Q205" s="52"/>
      <c r="R205" s="52"/>
      <c r="S205" s="52"/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CV205" s="1091"/>
    </row>
    <row r="206" spans="1:100" s="1090" customFormat="1" ht="12.75">
      <c r="A206" s="1072" t="s">
        <v>1312</v>
      </c>
      <c r="B206" s="313">
        <v>27712262</v>
      </c>
      <c r="C206" s="88">
        <v>18108145</v>
      </c>
      <c r="D206" s="88">
        <v>17971823</v>
      </c>
      <c r="E206" s="401">
        <v>64.85151951868815</v>
      </c>
      <c r="F206" s="313">
        <v>2480217</v>
      </c>
      <c r="G206" s="427"/>
      <c r="H206" s="399"/>
      <c r="I206" s="1045"/>
      <c r="J206" s="1045"/>
      <c r="K206" s="52"/>
      <c r="L206" s="52"/>
      <c r="M206" s="52"/>
      <c r="N206" s="1112"/>
      <c r="O206" s="52"/>
      <c r="P206" s="52"/>
      <c r="Q206" s="52"/>
      <c r="R206" s="52"/>
      <c r="S206" s="52"/>
      <c r="T206" s="427"/>
      <c r="U206" s="427"/>
      <c r="V206" s="427"/>
      <c r="W206" s="427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CV206" s="1091"/>
    </row>
    <row r="207" spans="1:100" s="1090" customFormat="1" ht="12.75">
      <c r="A207" s="1073" t="s">
        <v>960</v>
      </c>
      <c r="B207" s="313">
        <v>27712262</v>
      </c>
      <c r="C207" s="313">
        <v>18108145</v>
      </c>
      <c r="D207" s="313">
        <v>12359212</v>
      </c>
      <c r="E207" s="401">
        <v>44.598351444569914</v>
      </c>
      <c r="F207" s="313">
        <v>3332316</v>
      </c>
      <c r="G207" s="427"/>
      <c r="H207" s="399"/>
      <c r="I207" s="1045"/>
      <c r="J207" s="1045"/>
      <c r="K207" s="52"/>
      <c r="L207" s="52"/>
      <c r="M207" s="52"/>
      <c r="N207" s="1112"/>
      <c r="O207" s="52"/>
      <c r="P207" s="52"/>
      <c r="Q207" s="52"/>
      <c r="R207" s="52"/>
      <c r="S207" s="52"/>
      <c r="T207" s="427"/>
      <c r="U207" s="427"/>
      <c r="V207" s="427"/>
      <c r="W207" s="427"/>
      <c r="X207" s="427"/>
      <c r="Y207" s="427"/>
      <c r="Z207" s="427"/>
      <c r="AA207" s="427"/>
      <c r="AB207" s="427"/>
      <c r="AC207" s="427"/>
      <c r="AD207" s="427"/>
      <c r="AE207" s="427"/>
      <c r="AF207" s="427"/>
      <c r="AG207" s="427"/>
      <c r="CV207" s="1091"/>
    </row>
    <row r="208" spans="1:100" s="1090" customFormat="1" ht="12.75">
      <c r="A208" s="1072" t="s">
        <v>987</v>
      </c>
      <c r="B208" s="313">
        <v>26256722</v>
      </c>
      <c r="C208" s="313">
        <v>17419291</v>
      </c>
      <c r="D208" s="313">
        <v>12193710</v>
      </c>
      <c r="E208" s="401">
        <v>46.44033630702263</v>
      </c>
      <c r="F208" s="313">
        <v>3332086</v>
      </c>
      <c r="G208" s="427"/>
      <c r="H208" s="399"/>
      <c r="I208" s="1045"/>
      <c r="J208" s="1045"/>
      <c r="K208" s="52"/>
      <c r="L208" s="52"/>
      <c r="M208" s="52"/>
      <c r="N208" s="1112"/>
      <c r="O208" s="52"/>
      <c r="P208" s="52"/>
      <c r="Q208" s="52"/>
      <c r="R208" s="52"/>
      <c r="S208" s="52"/>
      <c r="T208" s="427"/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CV208" s="1091"/>
    </row>
    <row r="209" spans="1:100" s="1090" customFormat="1" ht="12.75">
      <c r="A209" s="1074" t="s">
        <v>1496</v>
      </c>
      <c r="B209" s="313">
        <v>15814463</v>
      </c>
      <c r="C209" s="88">
        <v>12542986</v>
      </c>
      <c r="D209" s="313">
        <v>10362333</v>
      </c>
      <c r="E209" s="401">
        <v>65.52440636144269</v>
      </c>
      <c r="F209" s="313">
        <v>3068511</v>
      </c>
      <c r="G209" s="427"/>
      <c r="H209" s="399"/>
      <c r="I209" s="1045"/>
      <c r="J209" s="1045"/>
      <c r="K209" s="52"/>
      <c r="L209" s="52"/>
      <c r="M209" s="52"/>
      <c r="N209" s="1112"/>
      <c r="O209" s="52"/>
      <c r="P209" s="52"/>
      <c r="Q209" s="52"/>
      <c r="R209" s="52"/>
      <c r="S209" s="52"/>
      <c r="T209" s="427"/>
      <c r="U209" s="427"/>
      <c r="V209" s="427"/>
      <c r="W209" s="427"/>
      <c r="X209" s="427"/>
      <c r="Y209" s="427"/>
      <c r="Z209" s="427"/>
      <c r="AA209" s="427"/>
      <c r="AB209" s="427"/>
      <c r="AC209" s="427"/>
      <c r="AD209" s="427"/>
      <c r="AE209" s="427"/>
      <c r="AF209" s="427"/>
      <c r="AG209" s="427"/>
      <c r="CV209" s="1091"/>
    </row>
    <row r="210" spans="1:100" s="1090" customFormat="1" ht="12.75">
      <c r="A210" s="1074" t="s">
        <v>3</v>
      </c>
      <c r="B210" s="313">
        <v>10442259</v>
      </c>
      <c r="C210" s="313">
        <v>4876305</v>
      </c>
      <c r="D210" s="313">
        <v>1831377</v>
      </c>
      <c r="E210" s="401">
        <v>17.538130398795893</v>
      </c>
      <c r="F210" s="313">
        <v>263575</v>
      </c>
      <c r="G210" s="427"/>
      <c r="H210" s="399"/>
      <c r="I210" s="1045"/>
      <c r="J210" s="1045"/>
      <c r="K210" s="52"/>
      <c r="L210" s="52"/>
      <c r="M210" s="52"/>
      <c r="N210" s="1112"/>
      <c r="O210" s="52"/>
      <c r="P210" s="52"/>
      <c r="Q210" s="52"/>
      <c r="R210" s="52"/>
      <c r="S210" s="52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CV210" s="1091"/>
    </row>
    <row r="211" spans="1:100" s="1090" customFormat="1" ht="12.75">
      <c r="A211" s="1079" t="s">
        <v>1324</v>
      </c>
      <c r="B211" s="313">
        <v>10442259</v>
      </c>
      <c r="C211" s="88">
        <v>4876305</v>
      </c>
      <c r="D211" s="313">
        <v>1831377</v>
      </c>
      <c r="E211" s="401">
        <v>17.538130398795893</v>
      </c>
      <c r="F211" s="313">
        <v>263575</v>
      </c>
      <c r="G211" s="427"/>
      <c r="H211" s="399"/>
      <c r="I211" s="1045"/>
      <c r="J211" s="1045"/>
      <c r="K211" s="52"/>
      <c r="L211" s="52"/>
      <c r="M211" s="52"/>
      <c r="N211" s="1112"/>
      <c r="O211" s="52"/>
      <c r="P211" s="52"/>
      <c r="Q211" s="52"/>
      <c r="R211" s="52"/>
      <c r="S211" s="52"/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CV211" s="1091"/>
    </row>
    <row r="212" spans="1:100" s="1090" customFormat="1" ht="12.75">
      <c r="A212" s="1072" t="s">
        <v>971</v>
      </c>
      <c r="B212" s="313">
        <v>1455540</v>
      </c>
      <c r="C212" s="313">
        <v>688854</v>
      </c>
      <c r="D212" s="313">
        <v>165502</v>
      </c>
      <c r="E212" s="401">
        <v>11.37048792887863</v>
      </c>
      <c r="F212" s="313">
        <v>230</v>
      </c>
      <c r="G212" s="427"/>
      <c r="H212" s="399"/>
      <c r="I212" s="1045"/>
      <c r="J212" s="1045"/>
      <c r="K212" s="52"/>
      <c r="L212" s="52"/>
      <c r="M212" s="52"/>
      <c r="N212" s="1112"/>
      <c r="O212" s="52"/>
      <c r="P212" s="52"/>
      <c r="Q212" s="52"/>
      <c r="R212" s="52"/>
      <c r="S212" s="52"/>
      <c r="T212" s="427"/>
      <c r="U212" s="427"/>
      <c r="V212" s="427"/>
      <c r="W212" s="427"/>
      <c r="X212" s="427"/>
      <c r="Y212" s="427"/>
      <c r="Z212" s="427"/>
      <c r="AA212" s="427"/>
      <c r="AB212" s="427"/>
      <c r="AC212" s="427"/>
      <c r="AD212" s="427"/>
      <c r="AE212" s="427"/>
      <c r="AF212" s="427"/>
      <c r="AG212" s="427"/>
      <c r="CV212" s="1091"/>
    </row>
    <row r="213" spans="1:100" s="1090" customFormat="1" ht="12.75">
      <c r="A213" s="1073" t="s">
        <v>1319</v>
      </c>
      <c r="B213" s="313">
        <v>1455540</v>
      </c>
      <c r="C213" s="88">
        <v>688854</v>
      </c>
      <c r="D213" s="313">
        <v>165502</v>
      </c>
      <c r="E213" s="401">
        <v>11.37048792887863</v>
      </c>
      <c r="F213" s="313">
        <v>230</v>
      </c>
      <c r="G213" s="427"/>
      <c r="H213" s="399"/>
      <c r="I213" s="1045"/>
      <c r="J213" s="1045"/>
      <c r="K213" s="52"/>
      <c r="L213" s="52"/>
      <c r="M213" s="52"/>
      <c r="N213" s="1112"/>
      <c r="O213" s="52"/>
      <c r="P213" s="52"/>
      <c r="Q213" s="52"/>
      <c r="R213" s="52"/>
      <c r="S213" s="52"/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CV213" s="1091"/>
    </row>
    <row r="214" spans="1:100" s="1090" customFormat="1" ht="12.75">
      <c r="A214" s="1056"/>
      <c r="B214" s="294"/>
      <c r="C214" s="294"/>
      <c r="D214" s="294"/>
      <c r="E214" s="480"/>
      <c r="F214" s="294"/>
      <c r="G214" s="427"/>
      <c r="H214" s="399"/>
      <c r="I214" s="1045"/>
      <c r="J214" s="1045"/>
      <c r="K214" s="52"/>
      <c r="L214" s="52"/>
      <c r="M214" s="52"/>
      <c r="N214" s="1112"/>
      <c r="O214" s="52"/>
      <c r="P214" s="52"/>
      <c r="Q214" s="52"/>
      <c r="R214" s="52"/>
      <c r="S214" s="52"/>
      <c r="T214" s="427"/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27"/>
      <c r="AE214" s="427"/>
      <c r="AF214" s="427"/>
      <c r="AG214" s="427"/>
      <c r="CV214" s="1091"/>
    </row>
    <row r="215" spans="1:100" s="1128" customFormat="1" ht="25.5">
      <c r="A215" s="490" t="s">
        <v>1343</v>
      </c>
      <c r="B215" s="1125"/>
      <c r="C215" s="1088"/>
      <c r="D215" s="1088"/>
      <c r="E215" s="480"/>
      <c r="F215" s="1088"/>
      <c r="G215" s="427"/>
      <c r="H215" s="399"/>
      <c r="I215" s="1045"/>
      <c r="J215" s="1045"/>
      <c r="K215" s="427"/>
      <c r="L215" s="427"/>
      <c r="M215" s="427"/>
      <c r="N215" s="1126" t="s">
        <v>1308</v>
      </c>
      <c r="O215" s="427" t="s">
        <v>1309</v>
      </c>
      <c r="P215" s="1127" t="s">
        <v>1310</v>
      </c>
      <c r="Q215" s="427"/>
      <c r="R215" s="427"/>
      <c r="S215" s="427"/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1090"/>
      <c r="AI215" s="1090"/>
      <c r="AJ215" s="1090"/>
      <c r="AK215" s="1090"/>
      <c r="AL215" s="1090"/>
      <c r="AM215" s="1090"/>
      <c r="AN215" s="1090"/>
      <c r="AO215" s="1090"/>
      <c r="AP215" s="1090"/>
      <c r="AQ215" s="1090"/>
      <c r="AR215" s="1090"/>
      <c r="AS215" s="1090"/>
      <c r="AT215" s="1090"/>
      <c r="AU215" s="1090"/>
      <c r="AV215" s="1090"/>
      <c r="AW215" s="1090"/>
      <c r="AX215" s="1090"/>
      <c r="AY215" s="1090"/>
      <c r="AZ215" s="1090"/>
      <c r="BA215" s="1090"/>
      <c r="BB215" s="1090"/>
      <c r="BC215" s="1090"/>
      <c r="BD215" s="1090"/>
      <c r="BE215" s="1090"/>
      <c r="BF215" s="1090"/>
      <c r="BG215" s="1090"/>
      <c r="BH215" s="1090"/>
      <c r="BI215" s="1090"/>
      <c r="BJ215" s="1090"/>
      <c r="BK215" s="1090"/>
      <c r="BL215" s="1090"/>
      <c r="BM215" s="1090"/>
      <c r="BN215" s="1090"/>
      <c r="BO215" s="1090"/>
      <c r="BP215" s="1090"/>
      <c r="BQ215" s="1090"/>
      <c r="BR215" s="1090"/>
      <c r="BS215" s="1090"/>
      <c r="BT215" s="1090"/>
      <c r="BU215" s="1090"/>
      <c r="BV215" s="1090"/>
      <c r="BW215" s="1090"/>
      <c r="BX215" s="1090"/>
      <c r="BY215" s="1090"/>
      <c r="BZ215" s="1090"/>
      <c r="CA215" s="1090"/>
      <c r="CB215" s="1090"/>
      <c r="CC215" s="1090"/>
      <c r="CD215" s="1090"/>
      <c r="CE215" s="1090"/>
      <c r="CF215" s="1090"/>
      <c r="CG215" s="1090"/>
      <c r="CH215" s="1090"/>
      <c r="CI215" s="1090"/>
      <c r="CJ215" s="1090"/>
      <c r="CK215" s="1090"/>
      <c r="CL215" s="1090"/>
      <c r="CM215" s="1090"/>
      <c r="CN215" s="1090"/>
      <c r="CO215" s="1090"/>
      <c r="CP215" s="1090"/>
      <c r="CQ215" s="1090"/>
      <c r="CR215" s="1090"/>
      <c r="CS215" s="1090"/>
      <c r="CT215" s="1090"/>
      <c r="CU215" s="1090"/>
      <c r="CV215" s="1091"/>
    </row>
    <row r="216" spans="1:100" s="1128" customFormat="1" ht="12.75">
      <c r="A216" s="1044" t="s">
        <v>1311</v>
      </c>
      <c r="B216" s="294">
        <v>33692582</v>
      </c>
      <c r="C216" s="294">
        <v>26470208</v>
      </c>
      <c r="D216" s="294">
        <v>26470208</v>
      </c>
      <c r="E216" s="480">
        <v>78.56390466008214</v>
      </c>
      <c r="F216" s="294">
        <v>3351257</v>
      </c>
      <c r="G216" s="52"/>
      <c r="H216" s="399"/>
      <c r="I216" s="1045"/>
      <c r="J216" s="52"/>
      <c r="K216" s="52"/>
      <c r="L216" s="52"/>
      <c r="M216" s="52"/>
      <c r="N216" s="1112"/>
      <c r="O216" s="52"/>
      <c r="P216" s="1113"/>
      <c r="Q216" s="427"/>
      <c r="R216" s="427"/>
      <c r="S216" s="427"/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1090"/>
      <c r="AI216" s="1090"/>
      <c r="AJ216" s="1090"/>
      <c r="AK216" s="1090"/>
      <c r="AL216" s="1090"/>
      <c r="AM216" s="1090"/>
      <c r="AN216" s="1090"/>
      <c r="AO216" s="1090"/>
      <c r="AP216" s="1090"/>
      <c r="AQ216" s="1090"/>
      <c r="AR216" s="1090"/>
      <c r="AS216" s="1090"/>
      <c r="AT216" s="1090"/>
      <c r="AU216" s="1090"/>
      <c r="AV216" s="1090"/>
      <c r="AW216" s="1090"/>
      <c r="AX216" s="1090"/>
      <c r="AY216" s="1090"/>
      <c r="AZ216" s="1090"/>
      <c r="BA216" s="1090"/>
      <c r="BB216" s="1090"/>
      <c r="BC216" s="1090"/>
      <c r="BD216" s="1090"/>
      <c r="BE216" s="1090"/>
      <c r="BF216" s="1090"/>
      <c r="BG216" s="1090"/>
      <c r="BH216" s="1090"/>
      <c r="BI216" s="1090"/>
      <c r="BJ216" s="1090"/>
      <c r="BK216" s="1090"/>
      <c r="BL216" s="1090"/>
      <c r="BM216" s="1090"/>
      <c r="BN216" s="1090"/>
      <c r="BO216" s="1090"/>
      <c r="BP216" s="1090"/>
      <c r="BQ216" s="1090"/>
      <c r="BR216" s="1090"/>
      <c r="BS216" s="1090"/>
      <c r="BT216" s="1090"/>
      <c r="BU216" s="1090"/>
      <c r="BV216" s="1090"/>
      <c r="BW216" s="1090"/>
      <c r="BX216" s="1090"/>
      <c r="BY216" s="1090"/>
      <c r="BZ216" s="1090"/>
      <c r="CA216" s="1090"/>
      <c r="CB216" s="1090"/>
      <c r="CC216" s="1090"/>
      <c r="CD216" s="1090"/>
      <c r="CE216" s="1090"/>
      <c r="CF216" s="1090"/>
      <c r="CG216" s="1090"/>
      <c r="CH216" s="1090"/>
      <c r="CI216" s="1090"/>
      <c r="CJ216" s="1090"/>
      <c r="CK216" s="1090"/>
      <c r="CL216" s="1090"/>
      <c r="CM216" s="1090"/>
      <c r="CN216" s="1090"/>
      <c r="CO216" s="1090"/>
      <c r="CP216" s="1090"/>
      <c r="CQ216" s="1090"/>
      <c r="CR216" s="1090"/>
      <c r="CS216" s="1090"/>
      <c r="CT216" s="1090"/>
      <c r="CU216" s="1090"/>
      <c r="CV216" s="1091"/>
    </row>
    <row r="217" spans="1:100" s="1129" customFormat="1" ht="12.75">
      <c r="A217" s="1052" t="s">
        <v>1312</v>
      </c>
      <c r="B217" s="294">
        <v>33692582</v>
      </c>
      <c r="C217" s="294">
        <v>26470208</v>
      </c>
      <c r="D217" s="294">
        <v>26470208</v>
      </c>
      <c r="E217" s="480">
        <v>78.56390466008214</v>
      </c>
      <c r="F217" s="294">
        <v>3351257</v>
      </c>
      <c r="G217" s="52"/>
      <c r="H217" s="399"/>
      <c r="I217" s="1045"/>
      <c r="J217" s="52"/>
      <c r="K217" s="52"/>
      <c r="L217" s="52"/>
      <c r="N217" s="1112"/>
      <c r="O217" s="52"/>
      <c r="P217" s="1113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1090"/>
      <c r="AI217" s="1090"/>
      <c r="AJ217" s="1090"/>
      <c r="AK217" s="1090"/>
      <c r="AL217" s="1090"/>
      <c r="AM217" s="1090"/>
      <c r="AN217" s="1090"/>
      <c r="AO217" s="1090"/>
      <c r="AP217" s="1090"/>
      <c r="AQ217" s="1090"/>
      <c r="AR217" s="1090"/>
      <c r="AS217" s="1090"/>
      <c r="AT217" s="1090"/>
      <c r="AU217" s="1090"/>
      <c r="AV217" s="1090"/>
      <c r="AW217" s="1090"/>
      <c r="AX217" s="1090"/>
      <c r="AY217" s="1090"/>
      <c r="AZ217" s="1090"/>
      <c r="BA217" s="1090"/>
      <c r="BB217" s="1090"/>
      <c r="BC217" s="1090"/>
      <c r="BD217" s="1090"/>
      <c r="BE217" s="1090"/>
      <c r="BF217" s="1090"/>
      <c r="BG217" s="1090"/>
      <c r="BH217" s="1090"/>
      <c r="BI217" s="1090"/>
      <c r="BJ217" s="1090"/>
      <c r="BK217" s="1090"/>
      <c r="BL217" s="1090"/>
      <c r="BM217" s="1090"/>
      <c r="BN217" s="1090"/>
      <c r="BO217" s="1090"/>
      <c r="BP217" s="1090"/>
      <c r="BQ217" s="1090"/>
      <c r="BR217" s="1090"/>
      <c r="BS217" s="1090"/>
      <c r="BT217" s="1090"/>
      <c r="BU217" s="1090"/>
      <c r="BV217" s="1090"/>
      <c r="BW217" s="1090"/>
      <c r="BX217" s="1090"/>
      <c r="BY217" s="1090"/>
      <c r="BZ217" s="1090"/>
      <c r="CA217" s="1090"/>
      <c r="CB217" s="1090"/>
      <c r="CC217" s="1090"/>
      <c r="CD217" s="1090"/>
      <c r="CE217" s="1090"/>
      <c r="CF217" s="1090"/>
      <c r="CG217" s="1090"/>
      <c r="CH217" s="1090"/>
      <c r="CI217" s="1090"/>
      <c r="CJ217" s="1090"/>
      <c r="CK217" s="1090"/>
      <c r="CL217" s="1090"/>
      <c r="CM217" s="1090"/>
      <c r="CN217" s="1090"/>
      <c r="CO217" s="1090"/>
      <c r="CP217" s="1090"/>
      <c r="CQ217" s="1090"/>
      <c r="CR217" s="1090"/>
      <c r="CS217" s="1090"/>
      <c r="CT217" s="1090"/>
      <c r="CU217" s="1090"/>
      <c r="CV217" s="1091"/>
    </row>
    <row r="218" spans="1:100" s="1129" customFormat="1" ht="12.75" hidden="1">
      <c r="A218" s="1049" t="s">
        <v>691</v>
      </c>
      <c r="B218" s="1085">
        <v>0</v>
      </c>
      <c r="C218" s="1085">
        <v>0</v>
      </c>
      <c r="D218" s="1085">
        <v>0</v>
      </c>
      <c r="E218" s="480">
        <v>0</v>
      </c>
      <c r="F218" s="1085">
        <v>0</v>
      </c>
      <c r="G218" s="52"/>
      <c r="H218" s="399"/>
      <c r="I218" s="1045"/>
      <c r="J218" s="52"/>
      <c r="K218" s="52"/>
      <c r="L218" s="52"/>
      <c r="M218" s="52"/>
      <c r="N218" s="1112"/>
      <c r="O218" s="52"/>
      <c r="P218" s="1113"/>
      <c r="Q218" s="427"/>
      <c r="R218" s="427"/>
      <c r="S218" s="427"/>
      <c r="T218" s="427"/>
      <c r="U218" s="427"/>
      <c r="V218" s="427"/>
      <c r="W218" s="427"/>
      <c r="X218" s="427"/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1090"/>
      <c r="AI218" s="1090"/>
      <c r="AJ218" s="1090"/>
      <c r="AK218" s="1090"/>
      <c r="AL218" s="1090"/>
      <c r="AM218" s="1090"/>
      <c r="AN218" s="1090"/>
      <c r="AO218" s="1090"/>
      <c r="AP218" s="1090"/>
      <c r="AQ218" s="1090"/>
      <c r="AR218" s="1090"/>
      <c r="AS218" s="1090"/>
      <c r="AT218" s="1090"/>
      <c r="AU218" s="1090"/>
      <c r="AV218" s="1090"/>
      <c r="AW218" s="1090"/>
      <c r="AX218" s="1090"/>
      <c r="AY218" s="1090"/>
      <c r="AZ218" s="1090"/>
      <c r="BA218" s="1090"/>
      <c r="BB218" s="1090"/>
      <c r="BC218" s="1090"/>
      <c r="BD218" s="1090"/>
      <c r="BE218" s="1090"/>
      <c r="BF218" s="1090"/>
      <c r="BG218" s="1090"/>
      <c r="BH218" s="1090"/>
      <c r="BI218" s="1090"/>
      <c r="BJ218" s="1090"/>
      <c r="BK218" s="1090"/>
      <c r="BL218" s="1090"/>
      <c r="BM218" s="1090"/>
      <c r="BN218" s="1090"/>
      <c r="BO218" s="1090"/>
      <c r="BP218" s="1090"/>
      <c r="BQ218" s="1090"/>
      <c r="BR218" s="1090"/>
      <c r="BS218" s="1090"/>
      <c r="BT218" s="1090"/>
      <c r="BU218" s="1090"/>
      <c r="BV218" s="1090"/>
      <c r="BW218" s="1090"/>
      <c r="BX218" s="1090"/>
      <c r="BY218" s="1090"/>
      <c r="BZ218" s="1090"/>
      <c r="CA218" s="1090"/>
      <c r="CB218" s="1090"/>
      <c r="CC218" s="1090"/>
      <c r="CD218" s="1090"/>
      <c r="CE218" s="1090"/>
      <c r="CF218" s="1090"/>
      <c r="CG218" s="1090"/>
      <c r="CH218" s="1090"/>
      <c r="CI218" s="1090"/>
      <c r="CJ218" s="1090"/>
      <c r="CK218" s="1090"/>
      <c r="CL218" s="1090"/>
      <c r="CM218" s="1090"/>
      <c r="CN218" s="1090"/>
      <c r="CO218" s="1090"/>
      <c r="CP218" s="1090"/>
      <c r="CQ218" s="1090"/>
      <c r="CR218" s="1090"/>
      <c r="CS218" s="1090"/>
      <c r="CT218" s="1090"/>
      <c r="CU218" s="1090"/>
      <c r="CV218" s="1091"/>
    </row>
    <row r="219" spans="1:100" s="1129" customFormat="1" ht="12.75">
      <c r="A219" s="1092" t="s">
        <v>960</v>
      </c>
      <c r="B219" s="294">
        <v>33692582</v>
      </c>
      <c r="C219" s="294">
        <v>26470208</v>
      </c>
      <c r="D219" s="294">
        <v>15951570</v>
      </c>
      <c r="E219" s="480">
        <v>47.34445700837057</v>
      </c>
      <c r="F219" s="294">
        <v>3313531</v>
      </c>
      <c r="G219" s="52"/>
      <c r="H219" s="399"/>
      <c r="I219" s="1045"/>
      <c r="J219" s="52"/>
      <c r="K219" s="52"/>
      <c r="L219" s="52"/>
      <c r="M219" s="52"/>
      <c r="N219" s="1112"/>
      <c r="O219" s="52"/>
      <c r="P219" s="1113"/>
      <c r="Q219" s="427"/>
      <c r="R219" s="427"/>
      <c r="S219" s="427"/>
      <c r="T219" s="427"/>
      <c r="U219" s="427"/>
      <c r="V219" s="427"/>
      <c r="W219" s="427"/>
      <c r="X219" s="427"/>
      <c r="Y219" s="427"/>
      <c r="Z219" s="427"/>
      <c r="AA219" s="427"/>
      <c r="AB219" s="427"/>
      <c r="AC219" s="427"/>
      <c r="AD219" s="427"/>
      <c r="AE219" s="427"/>
      <c r="AF219" s="427"/>
      <c r="AG219" s="427"/>
      <c r="AH219" s="1090"/>
      <c r="AI219" s="1090"/>
      <c r="AJ219" s="1090"/>
      <c r="AK219" s="1090"/>
      <c r="AL219" s="1090"/>
      <c r="AM219" s="1090"/>
      <c r="AN219" s="1090"/>
      <c r="AO219" s="1090"/>
      <c r="AP219" s="1090"/>
      <c r="AQ219" s="1090"/>
      <c r="AR219" s="1090"/>
      <c r="AS219" s="1090"/>
      <c r="AT219" s="1090"/>
      <c r="AU219" s="1090"/>
      <c r="AV219" s="1090"/>
      <c r="AW219" s="1090"/>
      <c r="AX219" s="1090"/>
      <c r="AY219" s="1090"/>
      <c r="AZ219" s="1090"/>
      <c r="BA219" s="1090"/>
      <c r="BB219" s="1090"/>
      <c r="BC219" s="1090"/>
      <c r="BD219" s="1090"/>
      <c r="BE219" s="1090"/>
      <c r="BF219" s="1090"/>
      <c r="BG219" s="1090"/>
      <c r="BH219" s="1090"/>
      <c r="BI219" s="1090"/>
      <c r="BJ219" s="1090"/>
      <c r="BK219" s="1090"/>
      <c r="BL219" s="1090"/>
      <c r="BM219" s="1090"/>
      <c r="BN219" s="1090"/>
      <c r="BO219" s="1090"/>
      <c r="BP219" s="1090"/>
      <c r="BQ219" s="1090"/>
      <c r="BR219" s="1090"/>
      <c r="BS219" s="1090"/>
      <c r="BT219" s="1090"/>
      <c r="BU219" s="1090"/>
      <c r="BV219" s="1090"/>
      <c r="BW219" s="1090"/>
      <c r="BX219" s="1090"/>
      <c r="BY219" s="1090"/>
      <c r="BZ219" s="1090"/>
      <c r="CA219" s="1090"/>
      <c r="CB219" s="1090"/>
      <c r="CC219" s="1090"/>
      <c r="CD219" s="1090"/>
      <c r="CE219" s="1090"/>
      <c r="CF219" s="1090"/>
      <c r="CG219" s="1090"/>
      <c r="CH219" s="1090"/>
      <c r="CI219" s="1090"/>
      <c r="CJ219" s="1090"/>
      <c r="CK219" s="1090"/>
      <c r="CL219" s="1090"/>
      <c r="CM219" s="1090"/>
      <c r="CN219" s="1090"/>
      <c r="CO219" s="1090"/>
      <c r="CP219" s="1090"/>
      <c r="CQ219" s="1090"/>
      <c r="CR219" s="1090"/>
      <c r="CS219" s="1090"/>
      <c r="CT219" s="1090"/>
      <c r="CU219" s="1090"/>
      <c r="CV219" s="1091"/>
    </row>
    <row r="220" spans="1:100" s="1114" customFormat="1" ht="12.75">
      <c r="A220" s="1052" t="s">
        <v>987</v>
      </c>
      <c r="B220" s="294">
        <v>29896114</v>
      </c>
      <c r="C220" s="294">
        <v>22778201</v>
      </c>
      <c r="D220" s="294">
        <v>13598558</v>
      </c>
      <c r="E220" s="480">
        <v>45.48603875406683</v>
      </c>
      <c r="F220" s="294">
        <v>2445660</v>
      </c>
      <c r="G220" s="52"/>
      <c r="H220" s="399"/>
      <c r="I220" s="1045"/>
      <c r="J220" s="52"/>
      <c r="K220" s="52"/>
      <c r="L220" s="52"/>
      <c r="M220" s="52"/>
      <c r="N220" s="1112"/>
      <c r="O220" s="52"/>
      <c r="P220" s="1113"/>
      <c r="Q220" s="427"/>
      <c r="R220" s="427"/>
      <c r="S220" s="427"/>
      <c r="T220" s="427"/>
      <c r="U220" s="427"/>
      <c r="V220" s="427"/>
      <c r="W220" s="427"/>
      <c r="X220" s="427"/>
      <c r="Y220" s="427"/>
      <c r="Z220" s="427"/>
      <c r="AA220" s="427"/>
      <c r="AB220" s="427"/>
      <c r="AC220" s="427"/>
      <c r="AD220" s="427"/>
      <c r="AE220" s="427"/>
      <c r="AF220" s="427"/>
      <c r="AG220" s="427"/>
      <c r="CV220" s="426"/>
    </row>
    <row r="221" spans="1:100" s="1114" customFormat="1" ht="12.75">
      <c r="A221" s="1053" t="s">
        <v>1496</v>
      </c>
      <c r="B221" s="294">
        <v>956586</v>
      </c>
      <c r="C221" s="294">
        <v>630673</v>
      </c>
      <c r="D221" s="294">
        <v>334131</v>
      </c>
      <c r="E221" s="480">
        <v>34.92953064335042</v>
      </c>
      <c r="F221" s="294">
        <v>24191</v>
      </c>
      <c r="G221" s="52"/>
      <c r="H221" s="399"/>
      <c r="I221" s="1045"/>
      <c r="J221" s="52"/>
      <c r="K221" s="52"/>
      <c r="L221" s="52"/>
      <c r="M221" s="52"/>
      <c r="N221" s="1112"/>
      <c r="O221" s="52"/>
      <c r="P221" s="1113"/>
      <c r="Q221" s="427"/>
      <c r="R221" s="427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27"/>
      <c r="AC221" s="427"/>
      <c r="AD221" s="427"/>
      <c r="AE221" s="427"/>
      <c r="AF221" s="427"/>
      <c r="AG221" s="427"/>
      <c r="CV221" s="426"/>
    </row>
    <row r="222" spans="1:100" s="1114" customFormat="1" ht="12.75">
      <c r="A222" s="1053" t="s">
        <v>3</v>
      </c>
      <c r="B222" s="294">
        <v>28939528</v>
      </c>
      <c r="C222" s="294">
        <v>22147528</v>
      </c>
      <c r="D222" s="294">
        <v>13264427</v>
      </c>
      <c r="E222" s="480">
        <v>45.834980446121996</v>
      </c>
      <c r="F222" s="294">
        <v>2421469</v>
      </c>
      <c r="G222" s="52"/>
      <c r="H222" s="399"/>
      <c r="I222" s="1045"/>
      <c r="J222" s="52"/>
      <c r="K222" s="52"/>
      <c r="L222" s="52"/>
      <c r="M222" s="52"/>
      <c r="N222" s="1115"/>
      <c r="P222" s="1116"/>
      <c r="Q222" s="427"/>
      <c r="R222" s="427"/>
      <c r="S222" s="427"/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  <c r="AG222" s="427"/>
      <c r="CV222" s="426"/>
    </row>
    <row r="223" spans="1:100" s="1114" customFormat="1" ht="12.75">
      <c r="A223" s="1119" t="s">
        <v>1344</v>
      </c>
      <c r="B223" s="294">
        <v>28939528</v>
      </c>
      <c r="C223" s="294">
        <v>22147528</v>
      </c>
      <c r="D223" s="294">
        <v>13264427</v>
      </c>
      <c r="E223" s="480">
        <v>45.834980446121996</v>
      </c>
      <c r="F223" s="294">
        <v>2421469</v>
      </c>
      <c r="G223" s="52"/>
      <c r="H223" s="399"/>
      <c r="I223" s="1045"/>
      <c r="J223" s="52"/>
      <c r="K223" s="52"/>
      <c r="L223" s="52"/>
      <c r="M223" s="52"/>
      <c r="N223" s="1115"/>
      <c r="P223" s="1116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CV223" s="426"/>
    </row>
    <row r="224" spans="1:100" s="1114" customFormat="1" ht="12.75">
      <c r="A224" s="1052" t="s">
        <v>971</v>
      </c>
      <c r="B224" s="294">
        <v>3796468</v>
      </c>
      <c r="C224" s="294">
        <v>3692007</v>
      </c>
      <c r="D224" s="294">
        <v>2353012</v>
      </c>
      <c r="E224" s="480">
        <v>61.97897624844988</v>
      </c>
      <c r="F224" s="294">
        <v>867871</v>
      </c>
      <c r="G224" s="52"/>
      <c r="H224" s="399"/>
      <c r="I224" s="1045"/>
      <c r="J224" s="52"/>
      <c r="K224" s="52"/>
      <c r="L224" s="52"/>
      <c r="M224" s="52"/>
      <c r="N224" s="1112"/>
      <c r="O224" s="52"/>
      <c r="P224" s="1113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CV224" s="426"/>
    </row>
    <row r="225" spans="1:100" s="1114" customFormat="1" ht="12.75">
      <c r="A225" s="1093" t="s">
        <v>1756</v>
      </c>
      <c r="B225" s="294">
        <v>3796468</v>
      </c>
      <c r="C225" s="294">
        <v>3692007</v>
      </c>
      <c r="D225" s="294">
        <v>2353012</v>
      </c>
      <c r="E225" s="480">
        <v>61.97897624844988</v>
      </c>
      <c r="F225" s="294">
        <v>867871</v>
      </c>
      <c r="G225" s="52"/>
      <c r="H225" s="399"/>
      <c r="I225" s="1045"/>
      <c r="J225" s="52"/>
      <c r="K225" s="52"/>
      <c r="L225" s="52"/>
      <c r="M225" s="52"/>
      <c r="N225" s="1120"/>
      <c r="O225" s="1121"/>
      <c r="P225" s="1122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CV225" s="426"/>
    </row>
    <row r="226" spans="1:100" s="1114" customFormat="1" ht="12.75">
      <c r="A226" s="1093"/>
      <c r="B226" s="294"/>
      <c r="C226" s="294"/>
      <c r="D226" s="294"/>
      <c r="E226" s="480"/>
      <c r="F226" s="294"/>
      <c r="G226" s="427"/>
      <c r="H226" s="399"/>
      <c r="I226" s="1045"/>
      <c r="J226" s="1045"/>
      <c r="K226" s="52"/>
      <c r="L226" s="52"/>
      <c r="M226" s="52"/>
      <c r="N226" s="52"/>
      <c r="O226" s="52"/>
      <c r="P226" s="52"/>
      <c r="Q226" s="427"/>
      <c r="R226" s="427"/>
      <c r="S226" s="427"/>
      <c r="T226" s="427"/>
      <c r="U226" s="427"/>
      <c r="V226" s="427"/>
      <c r="W226" s="427"/>
      <c r="X226" s="427"/>
      <c r="Y226" s="427"/>
      <c r="Z226" s="427"/>
      <c r="AA226" s="427"/>
      <c r="AB226" s="427"/>
      <c r="AC226" s="427"/>
      <c r="AD226" s="427"/>
      <c r="AE226" s="427"/>
      <c r="AF226" s="427"/>
      <c r="AG226" s="427"/>
      <c r="CV226" s="426"/>
    </row>
    <row r="227" spans="1:100" s="1114" customFormat="1" ht="12.75">
      <c r="A227" s="1068" t="s">
        <v>1031</v>
      </c>
      <c r="B227" s="294"/>
      <c r="C227" s="294"/>
      <c r="D227" s="294"/>
      <c r="E227" s="480"/>
      <c r="F227" s="294"/>
      <c r="G227" s="427"/>
      <c r="H227" s="399"/>
      <c r="I227" s="1045"/>
      <c r="J227" s="1045"/>
      <c r="K227" s="52"/>
      <c r="L227" s="52"/>
      <c r="M227" s="52"/>
      <c r="N227" s="52"/>
      <c r="O227" s="52"/>
      <c r="P227" s="52"/>
      <c r="Q227" s="427"/>
      <c r="R227" s="427"/>
      <c r="S227" s="427"/>
      <c r="T227" s="427"/>
      <c r="U227" s="427"/>
      <c r="V227" s="427"/>
      <c r="W227" s="427"/>
      <c r="X227" s="427"/>
      <c r="Y227" s="427"/>
      <c r="Z227" s="427"/>
      <c r="AA227" s="427"/>
      <c r="AB227" s="427"/>
      <c r="AC227" s="427"/>
      <c r="AD227" s="427"/>
      <c r="AE227" s="427"/>
      <c r="AF227" s="427"/>
      <c r="AG227" s="427"/>
      <c r="CV227" s="426"/>
    </row>
    <row r="228" spans="1:100" s="1114" customFormat="1" ht="24">
      <c r="A228" s="1069" t="s">
        <v>1345</v>
      </c>
      <c r="B228" s="294"/>
      <c r="C228" s="294"/>
      <c r="D228" s="294"/>
      <c r="E228" s="480"/>
      <c r="F228" s="294"/>
      <c r="G228" s="427"/>
      <c r="H228" s="399"/>
      <c r="I228" s="1045"/>
      <c r="J228" s="1045"/>
      <c r="K228" s="52"/>
      <c r="L228" s="52"/>
      <c r="M228" s="52"/>
      <c r="N228" s="52"/>
      <c r="O228" s="52"/>
      <c r="P228" s="52"/>
      <c r="Q228" s="427"/>
      <c r="R228" s="427"/>
      <c r="S228" s="427"/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427"/>
      <c r="CV228" s="426"/>
    </row>
    <row r="229" spans="1:100" s="1114" customFormat="1" ht="12.75">
      <c r="A229" s="1068" t="s">
        <v>1311</v>
      </c>
      <c r="B229" s="313">
        <v>3143491</v>
      </c>
      <c r="C229" s="313">
        <v>801259</v>
      </c>
      <c r="D229" s="313">
        <v>801259</v>
      </c>
      <c r="E229" s="401">
        <v>25.489463784054102</v>
      </c>
      <c r="F229" s="313">
        <v>432090</v>
      </c>
      <c r="G229" s="427"/>
      <c r="H229" s="399"/>
      <c r="I229" s="1045"/>
      <c r="J229" s="1045"/>
      <c r="K229" s="52"/>
      <c r="L229" s="52"/>
      <c r="M229" s="52"/>
      <c r="N229" s="52"/>
      <c r="O229" s="52"/>
      <c r="P229" s="52"/>
      <c r="Q229" s="427"/>
      <c r="R229" s="427"/>
      <c r="S229" s="427"/>
      <c r="T229" s="427"/>
      <c r="U229" s="427"/>
      <c r="V229" s="427"/>
      <c r="W229" s="427"/>
      <c r="X229" s="427"/>
      <c r="Y229" s="427"/>
      <c r="Z229" s="427"/>
      <c r="AA229" s="427"/>
      <c r="AB229" s="427"/>
      <c r="AC229" s="427"/>
      <c r="AD229" s="427"/>
      <c r="AE229" s="427"/>
      <c r="AF229" s="427"/>
      <c r="AG229" s="427"/>
      <c r="CV229" s="426"/>
    </row>
    <row r="230" spans="1:100" s="1114" customFormat="1" ht="12.75">
      <c r="A230" s="1072" t="s">
        <v>1312</v>
      </c>
      <c r="B230" s="313">
        <v>3143491</v>
      </c>
      <c r="C230" s="88">
        <v>801259</v>
      </c>
      <c r="D230" s="313">
        <v>801259</v>
      </c>
      <c r="E230" s="401">
        <v>25.489463784054102</v>
      </c>
      <c r="F230" s="313">
        <v>432090</v>
      </c>
      <c r="G230" s="427"/>
      <c r="H230" s="399"/>
      <c r="I230" s="1045"/>
      <c r="J230" s="1045"/>
      <c r="K230" s="52"/>
      <c r="L230" s="52"/>
      <c r="M230" s="52"/>
      <c r="N230" s="52"/>
      <c r="O230" s="52"/>
      <c r="P230" s="52"/>
      <c r="Q230" s="427"/>
      <c r="R230" s="427"/>
      <c r="S230" s="427"/>
      <c r="T230" s="427"/>
      <c r="U230" s="427"/>
      <c r="V230" s="427"/>
      <c r="W230" s="427"/>
      <c r="X230" s="427"/>
      <c r="Y230" s="427"/>
      <c r="Z230" s="427"/>
      <c r="AA230" s="427"/>
      <c r="AB230" s="427"/>
      <c r="AC230" s="427"/>
      <c r="AD230" s="427"/>
      <c r="AE230" s="427"/>
      <c r="AF230" s="427"/>
      <c r="AG230" s="427"/>
      <c r="CV230" s="426"/>
    </row>
    <row r="231" spans="1:100" s="1114" customFormat="1" ht="12.75">
      <c r="A231" s="1073" t="s">
        <v>960</v>
      </c>
      <c r="B231" s="313">
        <v>3143491</v>
      </c>
      <c r="C231" s="313">
        <v>801259</v>
      </c>
      <c r="D231" s="313">
        <v>194885</v>
      </c>
      <c r="E231" s="401">
        <v>6.199636009773847</v>
      </c>
      <c r="F231" s="313">
        <v>0</v>
      </c>
      <c r="G231" s="427"/>
      <c r="H231" s="399"/>
      <c r="I231" s="1045"/>
      <c r="J231" s="1045"/>
      <c r="K231" s="52"/>
      <c r="L231" s="52"/>
      <c r="M231" s="52"/>
      <c r="N231" s="52"/>
      <c r="O231" s="52"/>
      <c r="P231" s="52"/>
      <c r="Q231" s="427"/>
      <c r="R231" s="427"/>
      <c r="S231" s="427"/>
      <c r="T231" s="427"/>
      <c r="U231" s="427"/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27"/>
      <c r="AF231" s="427"/>
      <c r="AG231" s="427"/>
      <c r="CV231" s="426"/>
    </row>
    <row r="232" spans="1:100" s="1114" customFormat="1" ht="12.75">
      <c r="A232" s="1072" t="s">
        <v>987</v>
      </c>
      <c r="B232" s="313">
        <v>717440</v>
      </c>
      <c r="C232" s="313">
        <v>319169</v>
      </c>
      <c r="D232" s="313">
        <v>194885</v>
      </c>
      <c r="E232" s="401">
        <v>27.163944023193576</v>
      </c>
      <c r="F232" s="313">
        <v>0</v>
      </c>
      <c r="G232" s="427"/>
      <c r="H232" s="399"/>
      <c r="I232" s="1045"/>
      <c r="J232" s="1045"/>
      <c r="K232" s="52"/>
      <c r="L232" s="52"/>
      <c r="M232" s="52"/>
      <c r="N232" s="52"/>
      <c r="O232" s="52"/>
      <c r="P232" s="52"/>
      <c r="Q232" s="427"/>
      <c r="R232" s="427"/>
      <c r="S232" s="427"/>
      <c r="T232" s="427"/>
      <c r="U232" s="427"/>
      <c r="V232" s="427"/>
      <c r="W232" s="427"/>
      <c r="X232" s="427"/>
      <c r="Y232" s="427"/>
      <c r="Z232" s="427"/>
      <c r="AA232" s="427"/>
      <c r="AB232" s="427"/>
      <c r="AC232" s="427"/>
      <c r="AD232" s="427"/>
      <c r="AE232" s="427"/>
      <c r="AF232" s="427"/>
      <c r="AG232" s="427"/>
      <c r="CV232" s="426"/>
    </row>
    <row r="233" spans="1:100" s="1114" customFormat="1" ht="12.75">
      <c r="A233" s="1074" t="s">
        <v>1496</v>
      </c>
      <c r="B233" s="313">
        <v>717440</v>
      </c>
      <c r="C233" s="88">
        <v>319169</v>
      </c>
      <c r="D233" s="313">
        <v>194885</v>
      </c>
      <c r="E233" s="401">
        <v>27.163944023193576</v>
      </c>
      <c r="F233" s="313">
        <v>0</v>
      </c>
      <c r="G233" s="427"/>
      <c r="H233" s="399"/>
      <c r="I233" s="1045"/>
      <c r="J233" s="1045"/>
      <c r="K233" s="52"/>
      <c r="L233" s="52"/>
      <c r="M233" s="52"/>
      <c r="N233" s="52"/>
      <c r="O233" s="52"/>
      <c r="P233" s="52"/>
      <c r="Q233" s="427"/>
      <c r="R233" s="427"/>
      <c r="S233" s="427"/>
      <c r="T233" s="427"/>
      <c r="U233" s="427"/>
      <c r="V233" s="427"/>
      <c r="W233" s="427"/>
      <c r="X233" s="427"/>
      <c r="Y233" s="427"/>
      <c r="Z233" s="427"/>
      <c r="AA233" s="427"/>
      <c r="AB233" s="427"/>
      <c r="AC233" s="427"/>
      <c r="AD233" s="427"/>
      <c r="AE233" s="427"/>
      <c r="AF233" s="427"/>
      <c r="AG233" s="427"/>
      <c r="CV233" s="426"/>
    </row>
    <row r="234" spans="1:100" s="1114" customFormat="1" ht="12.75">
      <c r="A234" s="1072" t="s">
        <v>971</v>
      </c>
      <c r="B234" s="313">
        <v>2426051</v>
      </c>
      <c r="C234" s="313">
        <v>482090</v>
      </c>
      <c r="D234" s="313">
        <v>0</v>
      </c>
      <c r="E234" s="401">
        <v>0</v>
      </c>
      <c r="F234" s="313">
        <v>0</v>
      </c>
      <c r="G234" s="427"/>
      <c r="H234" s="399"/>
      <c r="I234" s="1045"/>
      <c r="J234" s="1045"/>
      <c r="K234" s="52"/>
      <c r="L234" s="52"/>
      <c r="M234" s="52"/>
      <c r="N234" s="52"/>
      <c r="O234" s="52"/>
      <c r="P234" s="52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CV234" s="426"/>
    </row>
    <row r="235" spans="1:100" s="1114" customFormat="1" ht="12.75">
      <c r="A235" s="1073" t="s">
        <v>1319</v>
      </c>
      <c r="B235" s="313">
        <v>2426051</v>
      </c>
      <c r="C235" s="88">
        <v>482090</v>
      </c>
      <c r="D235" s="313">
        <v>0</v>
      </c>
      <c r="E235" s="401">
        <v>0</v>
      </c>
      <c r="F235" s="313">
        <v>0</v>
      </c>
      <c r="G235" s="427"/>
      <c r="H235" s="399"/>
      <c r="I235" s="1045"/>
      <c r="J235" s="1045"/>
      <c r="K235" s="52"/>
      <c r="L235" s="52"/>
      <c r="M235" s="52"/>
      <c r="N235" s="52"/>
      <c r="O235" s="52"/>
      <c r="P235" s="52"/>
      <c r="Q235" s="427"/>
      <c r="R235" s="427"/>
      <c r="S235" s="427"/>
      <c r="T235" s="427"/>
      <c r="U235" s="427"/>
      <c r="V235" s="427"/>
      <c r="W235" s="427"/>
      <c r="X235" s="427"/>
      <c r="Y235" s="427"/>
      <c r="Z235" s="427"/>
      <c r="AA235" s="427"/>
      <c r="AB235" s="427"/>
      <c r="AC235" s="427"/>
      <c r="AD235" s="427"/>
      <c r="AE235" s="427"/>
      <c r="AF235" s="427"/>
      <c r="AG235" s="427"/>
      <c r="CV235" s="426"/>
    </row>
    <row r="236" spans="1:100" s="1114" customFormat="1" ht="12.75">
      <c r="A236" s="1093"/>
      <c r="B236" s="294"/>
      <c r="C236" s="294"/>
      <c r="D236" s="294"/>
      <c r="E236" s="480"/>
      <c r="F236" s="294"/>
      <c r="G236" s="427"/>
      <c r="H236" s="399"/>
      <c r="I236" s="1045"/>
      <c r="J236" s="1045"/>
      <c r="K236" s="52"/>
      <c r="L236" s="52"/>
      <c r="M236" s="52"/>
      <c r="N236" s="52"/>
      <c r="O236" s="52"/>
      <c r="P236" s="52"/>
      <c r="Q236" s="427"/>
      <c r="R236" s="427"/>
      <c r="S236" s="427"/>
      <c r="T236" s="427"/>
      <c r="U236" s="427"/>
      <c r="V236" s="427"/>
      <c r="W236" s="427"/>
      <c r="X236" s="427"/>
      <c r="Y236" s="427"/>
      <c r="Z236" s="427"/>
      <c r="AA236" s="427"/>
      <c r="AB236" s="427"/>
      <c r="AC236" s="427"/>
      <c r="AD236" s="427"/>
      <c r="AE236" s="427"/>
      <c r="AF236" s="427"/>
      <c r="AG236" s="427"/>
      <c r="CV236" s="426"/>
    </row>
    <row r="237" spans="1:100" s="1114" customFormat="1" ht="12.75">
      <c r="A237" s="490" t="s">
        <v>1346</v>
      </c>
      <c r="B237" s="1125"/>
      <c r="C237" s="1125"/>
      <c r="D237" s="1125"/>
      <c r="E237" s="480"/>
      <c r="F237" s="1089"/>
      <c r="G237" s="427"/>
      <c r="H237" s="399"/>
      <c r="I237" s="1045"/>
      <c r="J237" s="1045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  <c r="V237" s="427"/>
      <c r="W237" s="427"/>
      <c r="X237" s="427"/>
      <c r="Y237" s="427"/>
      <c r="Z237" s="427"/>
      <c r="AA237" s="427"/>
      <c r="AB237" s="427"/>
      <c r="AC237" s="427"/>
      <c r="AD237" s="427"/>
      <c r="AE237" s="427"/>
      <c r="AF237" s="427"/>
      <c r="AG237" s="427"/>
      <c r="CV237" s="426"/>
    </row>
    <row r="238" spans="1:100" s="1114" customFormat="1" ht="12.75">
      <c r="A238" s="1044" t="s">
        <v>1311</v>
      </c>
      <c r="B238" s="294">
        <v>3826481</v>
      </c>
      <c r="C238" s="294">
        <v>3826481</v>
      </c>
      <c r="D238" s="294">
        <v>3826481</v>
      </c>
      <c r="E238" s="480">
        <v>100</v>
      </c>
      <c r="F238" s="294">
        <v>0</v>
      </c>
      <c r="G238" s="427"/>
      <c r="H238" s="399"/>
      <c r="I238" s="1045"/>
      <c r="J238" s="1045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  <c r="V238" s="427"/>
      <c r="W238" s="427"/>
      <c r="X238" s="427"/>
      <c r="Y238" s="427"/>
      <c r="Z238" s="427"/>
      <c r="AA238" s="427"/>
      <c r="AB238" s="427"/>
      <c r="AC238" s="427"/>
      <c r="AD238" s="427"/>
      <c r="AE238" s="427"/>
      <c r="AF238" s="427"/>
      <c r="AG238" s="427"/>
      <c r="CV238" s="426"/>
    </row>
    <row r="239" spans="1:100" s="1130" customFormat="1" ht="12.75">
      <c r="A239" s="1052" t="s">
        <v>1312</v>
      </c>
      <c r="B239" s="294">
        <v>3826481</v>
      </c>
      <c r="C239" s="294">
        <v>3826481</v>
      </c>
      <c r="D239" s="294">
        <v>3826481</v>
      </c>
      <c r="E239" s="480">
        <v>100</v>
      </c>
      <c r="F239" s="294">
        <v>0</v>
      </c>
      <c r="G239" s="427"/>
      <c r="H239" s="399"/>
      <c r="I239" s="1045"/>
      <c r="J239" s="1045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  <c r="Y239" s="427"/>
      <c r="Z239" s="427"/>
      <c r="AA239" s="427"/>
      <c r="AB239" s="427"/>
      <c r="AC239" s="427"/>
      <c r="AD239" s="427"/>
      <c r="AE239" s="427"/>
      <c r="AF239" s="427"/>
      <c r="AG239" s="427"/>
      <c r="CV239" s="1131"/>
    </row>
    <row r="240" spans="1:100" s="1090" customFormat="1" ht="12.75">
      <c r="A240" s="1092" t="s">
        <v>960</v>
      </c>
      <c r="B240" s="294">
        <v>3826481</v>
      </c>
      <c r="C240" s="294">
        <v>3826481</v>
      </c>
      <c r="D240" s="294">
        <v>3226140</v>
      </c>
      <c r="E240" s="480">
        <v>84.31088511872919</v>
      </c>
      <c r="F240" s="294">
        <v>331292</v>
      </c>
      <c r="G240" s="427"/>
      <c r="H240" s="399"/>
      <c r="I240" s="1045"/>
      <c r="J240" s="1045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CV240" s="1091"/>
    </row>
    <row r="241" spans="1:100" s="1128" customFormat="1" ht="12.75">
      <c r="A241" s="1052" t="s">
        <v>987</v>
      </c>
      <c r="B241" s="294">
        <v>3826481</v>
      </c>
      <c r="C241" s="294">
        <v>3826481</v>
      </c>
      <c r="D241" s="294">
        <v>3226140</v>
      </c>
      <c r="E241" s="480">
        <v>84.31088511872919</v>
      </c>
      <c r="F241" s="294">
        <v>331292</v>
      </c>
      <c r="G241" s="427"/>
      <c r="H241" s="399"/>
      <c r="I241" s="1045"/>
      <c r="J241" s="1045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27"/>
      <c r="X241" s="427"/>
      <c r="Y241" s="427"/>
      <c r="Z241" s="427"/>
      <c r="AA241" s="427"/>
      <c r="AB241" s="427"/>
      <c r="AC241" s="427"/>
      <c r="AD241" s="427"/>
      <c r="AE241" s="427"/>
      <c r="AF241" s="427"/>
      <c r="AG241" s="427"/>
      <c r="AH241" s="1090"/>
      <c r="AI241" s="1090"/>
      <c r="AJ241" s="1090"/>
      <c r="AK241" s="1090"/>
      <c r="AL241" s="1090"/>
      <c r="AM241" s="1090"/>
      <c r="AN241" s="1090"/>
      <c r="AO241" s="1090"/>
      <c r="AP241" s="1090"/>
      <c r="AQ241" s="1090"/>
      <c r="AR241" s="1090"/>
      <c r="AS241" s="1090"/>
      <c r="AT241" s="1090"/>
      <c r="AU241" s="1090"/>
      <c r="AV241" s="1090"/>
      <c r="AW241" s="1090"/>
      <c r="AX241" s="1090"/>
      <c r="AY241" s="1090"/>
      <c r="AZ241" s="1090"/>
      <c r="BA241" s="1090"/>
      <c r="BB241" s="1090"/>
      <c r="BC241" s="1090"/>
      <c r="BD241" s="1090"/>
      <c r="BE241" s="1090"/>
      <c r="BF241" s="1090"/>
      <c r="BG241" s="1090"/>
      <c r="BH241" s="1090"/>
      <c r="BI241" s="1090"/>
      <c r="BJ241" s="1090"/>
      <c r="BK241" s="1090"/>
      <c r="BL241" s="1090"/>
      <c r="BM241" s="1090"/>
      <c r="BN241" s="1090"/>
      <c r="BO241" s="1090"/>
      <c r="BP241" s="1090"/>
      <c r="BQ241" s="1090"/>
      <c r="BR241" s="1090"/>
      <c r="BS241" s="1090"/>
      <c r="BT241" s="1090"/>
      <c r="BU241" s="1090"/>
      <c r="BV241" s="1090"/>
      <c r="BW241" s="1090"/>
      <c r="BX241" s="1090"/>
      <c r="BY241" s="1090"/>
      <c r="BZ241" s="1090"/>
      <c r="CA241" s="1090"/>
      <c r="CB241" s="1090"/>
      <c r="CC241" s="1090"/>
      <c r="CD241" s="1090"/>
      <c r="CE241" s="1090"/>
      <c r="CF241" s="1090"/>
      <c r="CG241" s="1090"/>
      <c r="CH241" s="1090"/>
      <c r="CI241" s="1090"/>
      <c r="CJ241" s="1090"/>
      <c r="CK241" s="1090"/>
      <c r="CL241" s="1090"/>
      <c r="CM241" s="1090"/>
      <c r="CN241" s="1090"/>
      <c r="CO241" s="1090"/>
      <c r="CP241" s="1090"/>
      <c r="CQ241" s="1090"/>
      <c r="CR241" s="1090"/>
      <c r="CS241" s="1090"/>
      <c r="CT241" s="1090"/>
      <c r="CU241" s="1090"/>
      <c r="CV241" s="1091"/>
    </row>
    <row r="242" spans="1:100" s="1128" customFormat="1" ht="12.75">
      <c r="A242" s="1053" t="s">
        <v>3</v>
      </c>
      <c r="B242" s="294">
        <v>3826481</v>
      </c>
      <c r="C242" s="294">
        <v>3826481</v>
      </c>
      <c r="D242" s="294">
        <v>3226140</v>
      </c>
      <c r="E242" s="480">
        <v>84.31088511872919</v>
      </c>
      <c r="F242" s="294">
        <v>331292</v>
      </c>
      <c r="G242" s="427"/>
      <c r="H242" s="399"/>
      <c r="I242" s="1045"/>
      <c r="J242" s="1045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27"/>
      <c r="X242" s="427"/>
      <c r="Y242" s="427"/>
      <c r="Z242" s="427"/>
      <c r="AA242" s="427"/>
      <c r="AB242" s="427"/>
      <c r="AC242" s="427"/>
      <c r="AD242" s="427"/>
      <c r="AE242" s="427"/>
      <c r="AF242" s="427"/>
      <c r="AG242" s="427"/>
      <c r="AH242" s="1090"/>
      <c r="AI242" s="1090"/>
      <c r="AJ242" s="1090"/>
      <c r="AK242" s="1090"/>
      <c r="AL242" s="1090"/>
      <c r="AM242" s="1090"/>
      <c r="AN242" s="1090"/>
      <c r="AO242" s="1090"/>
      <c r="AP242" s="1090"/>
      <c r="AQ242" s="1090"/>
      <c r="AR242" s="1090"/>
      <c r="AS242" s="1090"/>
      <c r="AT242" s="1090"/>
      <c r="AU242" s="1090"/>
      <c r="AV242" s="1090"/>
      <c r="AW242" s="1090"/>
      <c r="AX242" s="1090"/>
      <c r="AY242" s="1090"/>
      <c r="AZ242" s="1090"/>
      <c r="BA242" s="1090"/>
      <c r="BB242" s="1090"/>
      <c r="BC242" s="1090"/>
      <c r="BD242" s="1090"/>
      <c r="BE242" s="1090"/>
      <c r="BF242" s="1090"/>
      <c r="BG242" s="1090"/>
      <c r="BH242" s="1090"/>
      <c r="BI242" s="1090"/>
      <c r="BJ242" s="1090"/>
      <c r="BK242" s="1090"/>
      <c r="BL242" s="1090"/>
      <c r="BM242" s="1090"/>
      <c r="BN242" s="1090"/>
      <c r="BO242" s="1090"/>
      <c r="BP242" s="1090"/>
      <c r="BQ242" s="1090"/>
      <c r="BR242" s="1090"/>
      <c r="BS242" s="1090"/>
      <c r="BT242" s="1090"/>
      <c r="BU242" s="1090"/>
      <c r="BV242" s="1090"/>
      <c r="BW242" s="1090"/>
      <c r="BX242" s="1090"/>
      <c r="BY242" s="1090"/>
      <c r="BZ242" s="1090"/>
      <c r="CA242" s="1090"/>
      <c r="CB242" s="1090"/>
      <c r="CC242" s="1090"/>
      <c r="CD242" s="1090"/>
      <c r="CE242" s="1090"/>
      <c r="CF242" s="1090"/>
      <c r="CG242" s="1090"/>
      <c r="CH242" s="1090"/>
      <c r="CI242" s="1090"/>
      <c r="CJ242" s="1090"/>
      <c r="CK242" s="1090"/>
      <c r="CL242" s="1090"/>
      <c r="CM242" s="1090"/>
      <c r="CN242" s="1090"/>
      <c r="CO242" s="1090"/>
      <c r="CP242" s="1090"/>
      <c r="CQ242" s="1090"/>
      <c r="CR242" s="1090"/>
      <c r="CS242" s="1090"/>
      <c r="CT242" s="1090"/>
      <c r="CU242" s="1090"/>
      <c r="CV242" s="1091"/>
    </row>
    <row r="243" spans="1:100" s="1128" customFormat="1" ht="12.75">
      <c r="A243" s="1119" t="s">
        <v>1344</v>
      </c>
      <c r="B243" s="294">
        <v>3826481</v>
      </c>
      <c r="C243" s="294">
        <v>3826481</v>
      </c>
      <c r="D243" s="294">
        <v>3226140</v>
      </c>
      <c r="E243" s="480">
        <v>84.31088511872919</v>
      </c>
      <c r="F243" s="294">
        <v>331292</v>
      </c>
      <c r="G243" s="427"/>
      <c r="H243" s="399"/>
      <c r="I243" s="1045"/>
      <c r="J243" s="1045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27"/>
      <c r="X243" s="427"/>
      <c r="Y243" s="427"/>
      <c r="Z243" s="427"/>
      <c r="AA243" s="427"/>
      <c r="AB243" s="427"/>
      <c r="AC243" s="427"/>
      <c r="AD243" s="427"/>
      <c r="AE243" s="427"/>
      <c r="AF243" s="427"/>
      <c r="AG243" s="427"/>
      <c r="AH243" s="1090"/>
      <c r="AI243" s="1090"/>
      <c r="AJ243" s="1090"/>
      <c r="AK243" s="1090"/>
      <c r="AL243" s="1090"/>
      <c r="AM243" s="1090"/>
      <c r="AN243" s="1090"/>
      <c r="AO243" s="1090"/>
      <c r="AP243" s="1090"/>
      <c r="AQ243" s="1090"/>
      <c r="AR243" s="1090"/>
      <c r="AS243" s="1090"/>
      <c r="AT243" s="1090"/>
      <c r="AU243" s="1090"/>
      <c r="AV243" s="1090"/>
      <c r="AW243" s="1090"/>
      <c r="AX243" s="1090"/>
      <c r="AY243" s="1090"/>
      <c r="AZ243" s="1090"/>
      <c r="BA243" s="1090"/>
      <c r="BB243" s="1090"/>
      <c r="BC243" s="1090"/>
      <c r="BD243" s="1090"/>
      <c r="BE243" s="1090"/>
      <c r="BF243" s="1090"/>
      <c r="BG243" s="1090"/>
      <c r="BH243" s="1090"/>
      <c r="BI243" s="1090"/>
      <c r="BJ243" s="1090"/>
      <c r="BK243" s="1090"/>
      <c r="BL243" s="1090"/>
      <c r="BM243" s="1090"/>
      <c r="BN243" s="1090"/>
      <c r="BO243" s="1090"/>
      <c r="BP243" s="1090"/>
      <c r="BQ243" s="1090"/>
      <c r="BR243" s="1090"/>
      <c r="BS243" s="1090"/>
      <c r="BT243" s="1090"/>
      <c r="BU243" s="1090"/>
      <c r="BV243" s="1090"/>
      <c r="BW243" s="1090"/>
      <c r="BX243" s="1090"/>
      <c r="BY243" s="1090"/>
      <c r="BZ243" s="1090"/>
      <c r="CA243" s="1090"/>
      <c r="CB243" s="1090"/>
      <c r="CC243" s="1090"/>
      <c r="CD243" s="1090"/>
      <c r="CE243" s="1090"/>
      <c r="CF243" s="1090"/>
      <c r="CG243" s="1090"/>
      <c r="CH243" s="1090"/>
      <c r="CI243" s="1090"/>
      <c r="CJ243" s="1090"/>
      <c r="CK243" s="1090"/>
      <c r="CL243" s="1090"/>
      <c r="CM243" s="1090"/>
      <c r="CN243" s="1090"/>
      <c r="CO243" s="1090"/>
      <c r="CP243" s="1090"/>
      <c r="CQ243" s="1090"/>
      <c r="CR243" s="1090"/>
      <c r="CS243" s="1090"/>
      <c r="CT243" s="1090"/>
      <c r="CU243" s="1090"/>
      <c r="CV243" s="1091"/>
    </row>
    <row r="244" spans="1:100" s="1128" customFormat="1" ht="24.75" customHeight="1">
      <c r="A244" s="490" t="s">
        <v>1347</v>
      </c>
      <c r="B244" s="1125"/>
      <c r="C244" s="1125"/>
      <c r="D244" s="1125"/>
      <c r="E244" s="480"/>
      <c r="F244" s="1088"/>
      <c r="G244" s="427"/>
      <c r="H244" s="399"/>
      <c r="I244" s="1045"/>
      <c r="J244" s="1045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  <c r="V244" s="427"/>
      <c r="W244" s="427"/>
      <c r="X244" s="427"/>
      <c r="Y244" s="427"/>
      <c r="Z244" s="427"/>
      <c r="AA244" s="427"/>
      <c r="AB244" s="427"/>
      <c r="AC244" s="427"/>
      <c r="AD244" s="427"/>
      <c r="AE244" s="427"/>
      <c r="AF244" s="427"/>
      <c r="AG244" s="427"/>
      <c r="AH244" s="1090"/>
      <c r="AI244" s="1090"/>
      <c r="AJ244" s="1090"/>
      <c r="AK244" s="1090"/>
      <c r="AL244" s="1090"/>
      <c r="AM244" s="1090"/>
      <c r="AN244" s="1090"/>
      <c r="AO244" s="1090"/>
      <c r="AP244" s="1090"/>
      <c r="AQ244" s="1090"/>
      <c r="AR244" s="1090"/>
      <c r="AS244" s="1090"/>
      <c r="AT244" s="1090"/>
      <c r="AU244" s="1090"/>
      <c r="AV244" s="1090"/>
      <c r="AW244" s="1090"/>
      <c r="AX244" s="1090"/>
      <c r="AY244" s="1090"/>
      <c r="AZ244" s="1090"/>
      <c r="BA244" s="1090"/>
      <c r="BB244" s="1090"/>
      <c r="BC244" s="1090"/>
      <c r="BD244" s="1090"/>
      <c r="BE244" s="1090"/>
      <c r="BF244" s="1090"/>
      <c r="BG244" s="1090"/>
      <c r="BH244" s="1090"/>
      <c r="BI244" s="1090"/>
      <c r="BJ244" s="1090"/>
      <c r="BK244" s="1090"/>
      <c r="BL244" s="1090"/>
      <c r="BM244" s="1090"/>
      <c r="BN244" s="1090"/>
      <c r="BO244" s="1090"/>
      <c r="BP244" s="1090"/>
      <c r="BQ244" s="1090"/>
      <c r="BR244" s="1090"/>
      <c r="BS244" s="1090"/>
      <c r="BT244" s="1090"/>
      <c r="BU244" s="1090"/>
      <c r="BV244" s="1090"/>
      <c r="BW244" s="1090"/>
      <c r="BX244" s="1090"/>
      <c r="BY244" s="1090"/>
      <c r="BZ244" s="1090"/>
      <c r="CA244" s="1090"/>
      <c r="CB244" s="1090"/>
      <c r="CC244" s="1090"/>
      <c r="CD244" s="1090"/>
      <c r="CE244" s="1090"/>
      <c r="CF244" s="1090"/>
      <c r="CG244" s="1090"/>
      <c r="CH244" s="1090"/>
      <c r="CI244" s="1090"/>
      <c r="CJ244" s="1090"/>
      <c r="CK244" s="1090"/>
      <c r="CL244" s="1090"/>
      <c r="CM244" s="1090"/>
      <c r="CN244" s="1090"/>
      <c r="CO244" s="1090"/>
      <c r="CP244" s="1090"/>
      <c r="CQ244" s="1090"/>
      <c r="CR244" s="1090"/>
      <c r="CS244" s="1090"/>
      <c r="CT244" s="1090"/>
      <c r="CU244" s="1090"/>
      <c r="CV244" s="1091"/>
    </row>
    <row r="245" spans="1:100" s="1129" customFormat="1" ht="12.75">
      <c r="A245" s="1044" t="s">
        <v>1311</v>
      </c>
      <c r="B245" s="294">
        <v>148106883</v>
      </c>
      <c r="C245" s="294">
        <v>73801590</v>
      </c>
      <c r="D245" s="294">
        <v>73801590</v>
      </c>
      <c r="E245" s="480">
        <v>49.82995287261565</v>
      </c>
      <c r="F245" s="294">
        <v>109041</v>
      </c>
      <c r="G245" s="427"/>
      <c r="H245" s="399"/>
      <c r="I245" s="1045"/>
      <c r="J245" s="1045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  <c r="V245" s="427"/>
      <c r="W245" s="427"/>
      <c r="X245" s="427"/>
      <c r="Y245" s="427"/>
      <c r="Z245" s="427"/>
      <c r="AA245" s="427"/>
      <c r="AB245" s="427"/>
      <c r="AC245" s="427"/>
      <c r="AD245" s="427"/>
      <c r="AE245" s="427"/>
      <c r="AF245" s="427"/>
      <c r="AG245" s="427"/>
      <c r="AH245" s="1090"/>
      <c r="AI245" s="1090"/>
      <c r="AJ245" s="1090"/>
      <c r="AK245" s="1090"/>
      <c r="AL245" s="1090"/>
      <c r="AM245" s="1090"/>
      <c r="AN245" s="1090"/>
      <c r="AO245" s="1090"/>
      <c r="AP245" s="1090"/>
      <c r="AQ245" s="1090"/>
      <c r="AR245" s="1090"/>
      <c r="AS245" s="1090"/>
      <c r="AT245" s="1090"/>
      <c r="AU245" s="1090"/>
      <c r="AV245" s="1090"/>
      <c r="AW245" s="1090"/>
      <c r="AX245" s="1090"/>
      <c r="AY245" s="1090"/>
      <c r="AZ245" s="1090"/>
      <c r="BA245" s="1090"/>
      <c r="BB245" s="1090"/>
      <c r="BC245" s="1090"/>
      <c r="BD245" s="1090"/>
      <c r="BE245" s="1090"/>
      <c r="BF245" s="1090"/>
      <c r="BG245" s="1090"/>
      <c r="BH245" s="1090"/>
      <c r="BI245" s="1090"/>
      <c r="BJ245" s="1090"/>
      <c r="BK245" s="1090"/>
      <c r="BL245" s="1090"/>
      <c r="BM245" s="1090"/>
      <c r="BN245" s="1090"/>
      <c r="BO245" s="1090"/>
      <c r="BP245" s="1090"/>
      <c r="BQ245" s="1090"/>
      <c r="BR245" s="1090"/>
      <c r="BS245" s="1090"/>
      <c r="BT245" s="1090"/>
      <c r="BU245" s="1090"/>
      <c r="BV245" s="1090"/>
      <c r="BW245" s="1090"/>
      <c r="BX245" s="1090"/>
      <c r="BY245" s="1090"/>
      <c r="BZ245" s="1090"/>
      <c r="CA245" s="1090"/>
      <c r="CB245" s="1090"/>
      <c r="CC245" s="1090"/>
      <c r="CD245" s="1090"/>
      <c r="CE245" s="1090"/>
      <c r="CF245" s="1090"/>
      <c r="CG245" s="1090"/>
      <c r="CH245" s="1090"/>
      <c r="CI245" s="1090"/>
      <c r="CJ245" s="1090"/>
      <c r="CK245" s="1090"/>
      <c r="CL245" s="1090"/>
      <c r="CM245" s="1090"/>
      <c r="CN245" s="1090"/>
      <c r="CO245" s="1090"/>
      <c r="CP245" s="1090"/>
      <c r="CQ245" s="1090"/>
      <c r="CR245" s="1090"/>
      <c r="CS245" s="1090"/>
      <c r="CT245" s="1090"/>
      <c r="CU245" s="1090"/>
      <c r="CV245" s="1091"/>
    </row>
    <row r="246" spans="1:100" s="1129" customFormat="1" ht="12.75">
      <c r="A246" s="1052" t="s">
        <v>1312</v>
      </c>
      <c r="B246" s="294">
        <v>148106883</v>
      </c>
      <c r="C246" s="294">
        <v>73801590</v>
      </c>
      <c r="D246" s="294">
        <v>73801590</v>
      </c>
      <c r="E246" s="480">
        <v>49.82995287261565</v>
      </c>
      <c r="F246" s="294">
        <v>109041</v>
      </c>
      <c r="G246" s="427"/>
      <c r="H246" s="399"/>
      <c r="I246" s="1045"/>
      <c r="J246" s="1045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  <c r="V246" s="427"/>
      <c r="W246" s="427"/>
      <c r="X246" s="427"/>
      <c r="Y246" s="427"/>
      <c r="Z246" s="427"/>
      <c r="AA246" s="427"/>
      <c r="AB246" s="427"/>
      <c r="AC246" s="427"/>
      <c r="AD246" s="427"/>
      <c r="AE246" s="427"/>
      <c r="AF246" s="427"/>
      <c r="AG246" s="427"/>
      <c r="AH246" s="1090"/>
      <c r="AI246" s="1090"/>
      <c r="AJ246" s="1090"/>
      <c r="AK246" s="1090"/>
      <c r="AL246" s="1090"/>
      <c r="AM246" s="1090"/>
      <c r="AN246" s="1090"/>
      <c r="AO246" s="1090"/>
      <c r="AP246" s="1090"/>
      <c r="AQ246" s="1090"/>
      <c r="AR246" s="1090"/>
      <c r="AS246" s="1090"/>
      <c r="AT246" s="1090"/>
      <c r="AU246" s="1090"/>
      <c r="AV246" s="1090"/>
      <c r="AW246" s="1090"/>
      <c r="AX246" s="1090"/>
      <c r="AY246" s="1090"/>
      <c r="AZ246" s="1090"/>
      <c r="BA246" s="1090"/>
      <c r="BB246" s="1090"/>
      <c r="BC246" s="1090"/>
      <c r="BD246" s="1090"/>
      <c r="BE246" s="1090"/>
      <c r="BF246" s="1090"/>
      <c r="BG246" s="1090"/>
      <c r="BH246" s="1090"/>
      <c r="BI246" s="1090"/>
      <c r="BJ246" s="1090"/>
      <c r="BK246" s="1090"/>
      <c r="BL246" s="1090"/>
      <c r="BM246" s="1090"/>
      <c r="BN246" s="1090"/>
      <c r="BO246" s="1090"/>
      <c r="BP246" s="1090"/>
      <c r="BQ246" s="1090"/>
      <c r="BR246" s="1090"/>
      <c r="BS246" s="1090"/>
      <c r="BT246" s="1090"/>
      <c r="BU246" s="1090"/>
      <c r="BV246" s="1090"/>
      <c r="BW246" s="1090"/>
      <c r="BX246" s="1090"/>
      <c r="BY246" s="1090"/>
      <c r="BZ246" s="1090"/>
      <c r="CA246" s="1090"/>
      <c r="CB246" s="1090"/>
      <c r="CC246" s="1090"/>
      <c r="CD246" s="1090"/>
      <c r="CE246" s="1090"/>
      <c r="CF246" s="1090"/>
      <c r="CG246" s="1090"/>
      <c r="CH246" s="1090"/>
      <c r="CI246" s="1090"/>
      <c r="CJ246" s="1090"/>
      <c r="CK246" s="1090"/>
      <c r="CL246" s="1090"/>
      <c r="CM246" s="1090"/>
      <c r="CN246" s="1090"/>
      <c r="CO246" s="1090"/>
      <c r="CP246" s="1090"/>
      <c r="CQ246" s="1090"/>
      <c r="CR246" s="1090"/>
      <c r="CS246" s="1090"/>
      <c r="CT246" s="1090"/>
      <c r="CU246" s="1090"/>
      <c r="CV246" s="1091"/>
    </row>
    <row r="247" spans="1:100" s="1090" customFormat="1" ht="12.75" hidden="1">
      <c r="A247" s="1049" t="s">
        <v>691</v>
      </c>
      <c r="B247" s="1085">
        <v>0</v>
      </c>
      <c r="C247" s="1085">
        <v>0</v>
      </c>
      <c r="D247" s="1085">
        <v>0</v>
      </c>
      <c r="E247" s="1051">
        <v>0</v>
      </c>
      <c r="F247" s="1085">
        <v>0</v>
      </c>
      <c r="G247" s="427"/>
      <c r="H247" s="399"/>
      <c r="I247" s="1045"/>
      <c r="J247" s="1045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7"/>
      <c r="X247" s="427"/>
      <c r="Y247" s="427"/>
      <c r="Z247" s="427"/>
      <c r="AA247" s="427"/>
      <c r="AB247" s="427"/>
      <c r="AC247" s="427"/>
      <c r="AD247" s="427"/>
      <c r="AE247" s="427"/>
      <c r="AF247" s="427"/>
      <c r="AG247" s="427"/>
      <c r="CV247" s="1091"/>
    </row>
    <row r="248" spans="1:100" s="1130" customFormat="1" ht="12.75">
      <c r="A248" s="1092" t="s">
        <v>960</v>
      </c>
      <c r="B248" s="294">
        <v>148106883</v>
      </c>
      <c r="C248" s="294">
        <v>73801590</v>
      </c>
      <c r="D248" s="294">
        <v>47568218</v>
      </c>
      <c r="E248" s="480">
        <v>32.11749314851221</v>
      </c>
      <c r="F248" s="294">
        <v>2211889</v>
      </c>
      <c r="G248" s="427"/>
      <c r="H248" s="399"/>
      <c r="I248" s="1045"/>
      <c r="J248" s="1045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27"/>
      <c r="AC248" s="427"/>
      <c r="AD248" s="427"/>
      <c r="AE248" s="427"/>
      <c r="AF248" s="427"/>
      <c r="AG248" s="427"/>
      <c r="CV248" s="1131"/>
    </row>
    <row r="249" spans="1:100" s="1130" customFormat="1" ht="12.75">
      <c r="A249" s="1052" t="s">
        <v>987</v>
      </c>
      <c r="B249" s="294">
        <v>148104072</v>
      </c>
      <c r="C249" s="294">
        <v>73798779</v>
      </c>
      <c r="D249" s="294">
        <v>47568218</v>
      </c>
      <c r="E249" s="480">
        <v>32.118102735217164</v>
      </c>
      <c r="F249" s="294">
        <v>2211889</v>
      </c>
      <c r="G249" s="427"/>
      <c r="H249" s="399"/>
      <c r="I249" s="1045"/>
      <c r="J249" s="1045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27"/>
      <c r="X249" s="427"/>
      <c r="Y249" s="427"/>
      <c r="Z249" s="427"/>
      <c r="AA249" s="427"/>
      <c r="AB249" s="427"/>
      <c r="AC249" s="427"/>
      <c r="AD249" s="427"/>
      <c r="AE249" s="427"/>
      <c r="AF249" s="427"/>
      <c r="AG249" s="427"/>
      <c r="CV249" s="1131"/>
    </row>
    <row r="250" spans="1:100" s="1130" customFormat="1" ht="12.75">
      <c r="A250" s="1053" t="s">
        <v>1496</v>
      </c>
      <c r="B250" s="294">
        <v>6964719</v>
      </c>
      <c r="C250" s="294">
        <v>1556268</v>
      </c>
      <c r="D250" s="294">
        <v>867959</v>
      </c>
      <c r="E250" s="480">
        <v>12.462225683476964</v>
      </c>
      <c r="F250" s="294">
        <v>111199</v>
      </c>
      <c r="G250" s="427"/>
      <c r="H250" s="399"/>
      <c r="I250" s="1045"/>
      <c r="J250" s="1045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  <c r="V250" s="427"/>
      <c r="W250" s="427"/>
      <c r="X250" s="427"/>
      <c r="Y250" s="427"/>
      <c r="Z250" s="427"/>
      <c r="AA250" s="427"/>
      <c r="AB250" s="427"/>
      <c r="AC250" s="427"/>
      <c r="AD250" s="427"/>
      <c r="AE250" s="427"/>
      <c r="AF250" s="427"/>
      <c r="AG250" s="427"/>
      <c r="CV250" s="1131"/>
    </row>
    <row r="251" spans="1:100" s="1130" customFormat="1" ht="12.75">
      <c r="A251" s="1053" t="s">
        <v>3</v>
      </c>
      <c r="B251" s="294">
        <v>141139353</v>
      </c>
      <c r="C251" s="294">
        <v>72242511</v>
      </c>
      <c r="D251" s="294">
        <v>46700259</v>
      </c>
      <c r="E251" s="480">
        <v>33.08804951089722</v>
      </c>
      <c r="F251" s="294">
        <v>2100690</v>
      </c>
      <c r="G251" s="427"/>
      <c r="H251" s="399"/>
      <c r="I251" s="1045"/>
      <c r="J251" s="1045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  <c r="V251" s="427"/>
      <c r="W251" s="427"/>
      <c r="X251" s="427"/>
      <c r="Y251" s="427"/>
      <c r="Z251" s="427"/>
      <c r="AA251" s="427"/>
      <c r="AB251" s="427"/>
      <c r="AC251" s="427"/>
      <c r="AD251" s="427"/>
      <c r="AE251" s="427"/>
      <c r="AF251" s="427"/>
      <c r="AG251" s="427"/>
      <c r="CV251" s="1131"/>
    </row>
    <row r="252" spans="1:100" s="1130" customFormat="1" ht="12.75">
      <c r="A252" s="1119" t="s">
        <v>1344</v>
      </c>
      <c r="B252" s="294">
        <v>141139353</v>
      </c>
      <c r="C252" s="294">
        <v>72242511</v>
      </c>
      <c r="D252" s="294">
        <v>46700259</v>
      </c>
      <c r="E252" s="480">
        <v>33.08804951089722</v>
      </c>
      <c r="F252" s="294">
        <v>2100690</v>
      </c>
      <c r="G252" s="427"/>
      <c r="H252" s="399"/>
      <c r="I252" s="1045"/>
      <c r="J252" s="1045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  <c r="V252" s="427"/>
      <c r="W252" s="427"/>
      <c r="X252" s="427"/>
      <c r="Y252" s="427"/>
      <c r="Z252" s="427"/>
      <c r="AA252" s="427"/>
      <c r="AB252" s="427"/>
      <c r="AC252" s="427"/>
      <c r="AD252" s="427"/>
      <c r="AE252" s="427"/>
      <c r="AF252" s="427"/>
      <c r="AG252" s="427"/>
      <c r="CV252" s="1131"/>
    </row>
    <row r="253" spans="1:100" s="1130" customFormat="1" ht="12.75">
      <c r="A253" s="1052" t="s">
        <v>971</v>
      </c>
      <c r="B253" s="294">
        <v>2811</v>
      </c>
      <c r="C253" s="294">
        <v>2811</v>
      </c>
      <c r="D253" s="294">
        <v>0</v>
      </c>
      <c r="E253" s="480">
        <v>0</v>
      </c>
      <c r="F253" s="294">
        <v>0</v>
      </c>
      <c r="G253" s="427"/>
      <c r="H253" s="399"/>
      <c r="I253" s="1045"/>
      <c r="J253" s="1045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27"/>
      <c r="AB253" s="427"/>
      <c r="AC253" s="427"/>
      <c r="AD253" s="427"/>
      <c r="AE253" s="427"/>
      <c r="AF253" s="427"/>
      <c r="AG253" s="427"/>
      <c r="CV253" s="1131"/>
    </row>
    <row r="254" spans="1:100" s="1130" customFormat="1" ht="12.75">
      <c r="A254" s="1119" t="s">
        <v>1756</v>
      </c>
      <c r="B254" s="294">
        <v>2811</v>
      </c>
      <c r="C254" s="294">
        <v>2811</v>
      </c>
      <c r="D254" s="294">
        <v>0</v>
      </c>
      <c r="E254" s="480">
        <v>0</v>
      </c>
      <c r="F254" s="294">
        <v>0</v>
      </c>
      <c r="G254" s="427"/>
      <c r="H254" s="399"/>
      <c r="I254" s="1045"/>
      <c r="J254" s="1045"/>
      <c r="K254" s="427"/>
      <c r="L254" s="427"/>
      <c r="M254" s="427"/>
      <c r="N254" s="427"/>
      <c r="O254" s="427"/>
      <c r="P254" s="427"/>
      <c r="Q254" s="427"/>
      <c r="R254" s="427"/>
      <c r="S254" s="427"/>
      <c r="T254" s="427"/>
      <c r="U254" s="427"/>
      <c r="V254" s="427"/>
      <c r="W254" s="427"/>
      <c r="X254" s="427"/>
      <c r="Y254" s="427"/>
      <c r="Z254" s="427"/>
      <c r="AA254" s="427"/>
      <c r="AB254" s="427"/>
      <c r="AC254" s="427"/>
      <c r="AD254" s="427"/>
      <c r="AE254" s="427"/>
      <c r="AF254" s="427"/>
      <c r="AG254" s="427"/>
      <c r="CV254" s="1131"/>
    </row>
    <row r="255" spans="1:100" s="1130" customFormat="1" ht="13.5" customHeight="1">
      <c r="A255" s="490" t="s">
        <v>1348</v>
      </c>
      <c r="B255" s="1125"/>
      <c r="C255" s="1125"/>
      <c r="D255" s="1125"/>
      <c r="E255" s="480"/>
      <c r="F255" s="1088"/>
      <c r="G255" s="427"/>
      <c r="H255" s="399"/>
      <c r="I255" s="1045"/>
      <c r="J255" s="1045"/>
      <c r="K255" s="427"/>
      <c r="L255" s="427"/>
      <c r="M255" s="427"/>
      <c r="N255" s="1041" t="s">
        <v>1308</v>
      </c>
      <c r="O255" s="1042" t="s">
        <v>1309</v>
      </c>
      <c r="P255" s="1043" t="s">
        <v>1310</v>
      </c>
      <c r="Q255" s="427"/>
      <c r="R255" s="427"/>
      <c r="S255" s="427"/>
      <c r="T255" s="427"/>
      <c r="U255" s="427"/>
      <c r="V255" s="427"/>
      <c r="W255" s="427"/>
      <c r="X255" s="427"/>
      <c r="Y255" s="427"/>
      <c r="Z255" s="427"/>
      <c r="AA255" s="427"/>
      <c r="AB255" s="427"/>
      <c r="AC255" s="427"/>
      <c r="AD255" s="427"/>
      <c r="AE255" s="427"/>
      <c r="AF255" s="427"/>
      <c r="AG255" s="427"/>
      <c r="CV255" s="1131"/>
    </row>
    <row r="256" spans="1:100" s="1130" customFormat="1" ht="13.5" customHeight="1">
      <c r="A256" s="1044" t="s">
        <v>1311</v>
      </c>
      <c r="B256" s="294">
        <v>5731565</v>
      </c>
      <c r="C256" s="294">
        <v>4158807</v>
      </c>
      <c r="D256" s="294">
        <v>4431508</v>
      </c>
      <c r="E256" s="480">
        <v>77.31759126870236</v>
      </c>
      <c r="F256" s="294">
        <v>817647</v>
      </c>
      <c r="G256" s="52"/>
      <c r="H256" s="399"/>
      <c r="I256" s="1045"/>
      <c r="J256" s="52"/>
      <c r="K256" s="52"/>
      <c r="L256" s="52"/>
      <c r="M256" s="52"/>
      <c r="N256" s="1112"/>
      <c r="O256" s="52"/>
      <c r="P256" s="1113"/>
      <c r="Q256" s="427"/>
      <c r="R256" s="427"/>
      <c r="S256" s="427"/>
      <c r="T256" s="427"/>
      <c r="U256" s="427"/>
      <c r="V256" s="427"/>
      <c r="W256" s="427"/>
      <c r="X256" s="427"/>
      <c r="Y256" s="427"/>
      <c r="Z256" s="427"/>
      <c r="AA256" s="427"/>
      <c r="AB256" s="427"/>
      <c r="AC256" s="427"/>
      <c r="AD256" s="427"/>
      <c r="AE256" s="427"/>
      <c r="AF256" s="427"/>
      <c r="AG256" s="427"/>
      <c r="CV256" s="1131"/>
    </row>
    <row r="257" spans="1:100" s="1090" customFormat="1" ht="12.75">
      <c r="A257" s="1052" t="s">
        <v>1312</v>
      </c>
      <c r="B257" s="294">
        <v>5274665</v>
      </c>
      <c r="C257" s="294">
        <v>3968299</v>
      </c>
      <c r="D257" s="294">
        <v>3968299</v>
      </c>
      <c r="E257" s="480">
        <v>75.23319490432094</v>
      </c>
      <c r="F257" s="294">
        <v>360820</v>
      </c>
      <c r="G257" s="52"/>
      <c r="H257" s="399"/>
      <c r="I257" s="1045"/>
      <c r="J257" s="52"/>
      <c r="K257" s="52"/>
      <c r="L257" s="52"/>
      <c r="M257" s="52"/>
      <c r="N257" s="1112" t="s">
        <v>1349</v>
      </c>
      <c r="O257" s="52"/>
      <c r="P257" s="1113"/>
      <c r="Q257" s="427"/>
      <c r="R257" s="427"/>
      <c r="S257" s="427"/>
      <c r="T257" s="427"/>
      <c r="U257" s="427"/>
      <c r="V257" s="427"/>
      <c r="W257" s="427"/>
      <c r="X257" s="427"/>
      <c r="Y257" s="427"/>
      <c r="Z257" s="427"/>
      <c r="AA257" s="427"/>
      <c r="AB257" s="427"/>
      <c r="AC257" s="427"/>
      <c r="AD257" s="427"/>
      <c r="AE257" s="427"/>
      <c r="AF257" s="427"/>
      <c r="AG257" s="427"/>
      <c r="CV257" s="1091"/>
    </row>
    <row r="258" spans="1:100" s="1090" customFormat="1" ht="12.75" hidden="1">
      <c r="A258" s="1049" t="s">
        <v>691</v>
      </c>
      <c r="B258" s="1085">
        <v>0</v>
      </c>
      <c r="C258" s="1085">
        <v>0</v>
      </c>
      <c r="D258" s="1085">
        <v>4</v>
      </c>
      <c r="E258" s="480" t="e">
        <v>#DIV/0!</v>
      </c>
      <c r="F258" s="1085">
        <v>4</v>
      </c>
      <c r="G258" s="52"/>
      <c r="H258" s="399"/>
      <c r="I258" s="1045"/>
      <c r="J258" s="52"/>
      <c r="K258" s="52"/>
      <c r="L258" s="52"/>
      <c r="M258" s="52"/>
      <c r="N258" s="1123"/>
      <c r="P258" s="1124"/>
      <c r="Q258" s="427"/>
      <c r="R258" s="427"/>
      <c r="S258" s="427"/>
      <c r="T258" s="427"/>
      <c r="U258" s="427"/>
      <c r="V258" s="427"/>
      <c r="W258" s="427"/>
      <c r="X258" s="427"/>
      <c r="Y258" s="427"/>
      <c r="Z258" s="427"/>
      <c r="AA258" s="427"/>
      <c r="AB258" s="427"/>
      <c r="AC258" s="427"/>
      <c r="AD258" s="427"/>
      <c r="AE258" s="427"/>
      <c r="AF258" s="427"/>
      <c r="AG258" s="427"/>
      <c r="CV258" s="1091"/>
    </row>
    <row r="259" spans="1:100" s="1090" customFormat="1" ht="12.75">
      <c r="A259" s="1047" t="s">
        <v>692</v>
      </c>
      <c r="B259" s="294">
        <v>456900</v>
      </c>
      <c r="C259" s="294">
        <v>190508</v>
      </c>
      <c r="D259" s="294">
        <v>463205</v>
      </c>
      <c r="E259" s="480">
        <v>101.37995184942001</v>
      </c>
      <c r="F259" s="294">
        <v>456823</v>
      </c>
      <c r="G259" s="52"/>
      <c r="H259" s="399"/>
      <c r="I259" s="1045"/>
      <c r="J259" s="52"/>
      <c r="K259" s="52"/>
      <c r="L259" s="52"/>
      <c r="M259" s="52"/>
      <c r="N259" s="1123"/>
      <c r="P259" s="1124"/>
      <c r="Q259" s="427"/>
      <c r="R259" s="427"/>
      <c r="S259" s="427"/>
      <c r="T259" s="427"/>
      <c r="U259" s="427"/>
      <c r="V259" s="427"/>
      <c r="W259" s="427"/>
      <c r="X259" s="427"/>
      <c r="Y259" s="427"/>
      <c r="Z259" s="427"/>
      <c r="AA259" s="427"/>
      <c r="AB259" s="427"/>
      <c r="AC259" s="427"/>
      <c r="AD259" s="427"/>
      <c r="AE259" s="427"/>
      <c r="AF259" s="427"/>
      <c r="AG259" s="427"/>
      <c r="CV259" s="1091"/>
    </row>
    <row r="260" spans="1:100" s="1128" customFormat="1" ht="13.5" customHeight="1">
      <c r="A260" s="1092" t="s">
        <v>960</v>
      </c>
      <c r="B260" s="294">
        <v>5731565</v>
      </c>
      <c r="C260" s="294">
        <v>4158807</v>
      </c>
      <c r="D260" s="294">
        <v>2844961</v>
      </c>
      <c r="E260" s="480">
        <v>49.636722256486664</v>
      </c>
      <c r="F260" s="294">
        <v>579060</v>
      </c>
      <c r="G260" s="52"/>
      <c r="H260" s="399"/>
      <c r="I260" s="1045"/>
      <c r="J260" s="52"/>
      <c r="K260" s="52"/>
      <c r="L260" s="52"/>
      <c r="M260" s="52"/>
      <c r="N260" s="1112"/>
      <c r="O260" s="52"/>
      <c r="P260" s="1113"/>
      <c r="Q260" s="427"/>
      <c r="R260" s="427"/>
      <c r="S260" s="427"/>
      <c r="T260" s="427"/>
      <c r="U260" s="427"/>
      <c r="V260" s="427"/>
      <c r="W260" s="427"/>
      <c r="X260" s="427"/>
      <c r="Y260" s="427"/>
      <c r="Z260" s="427"/>
      <c r="AA260" s="427"/>
      <c r="AB260" s="427"/>
      <c r="AC260" s="427"/>
      <c r="AD260" s="427"/>
      <c r="AE260" s="427"/>
      <c r="AF260" s="427"/>
      <c r="AG260" s="427"/>
      <c r="AH260" s="1090"/>
      <c r="AI260" s="1090"/>
      <c r="AJ260" s="1090"/>
      <c r="AK260" s="1090"/>
      <c r="AL260" s="1090"/>
      <c r="AM260" s="1090"/>
      <c r="AN260" s="1090"/>
      <c r="AO260" s="1090"/>
      <c r="AP260" s="1090"/>
      <c r="AQ260" s="1090"/>
      <c r="AR260" s="1090"/>
      <c r="AS260" s="1090"/>
      <c r="AT260" s="1090"/>
      <c r="AU260" s="1090"/>
      <c r="AV260" s="1090"/>
      <c r="AW260" s="1090"/>
      <c r="AX260" s="1090"/>
      <c r="AY260" s="1090"/>
      <c r="AZ260" s="1090"/>
      <c r="BA260" s="1090"/>
      <c r="BB260" s="1090"/>
      <c r="BC260" s="1090"/>
      <c r="BD260" s="1090"/>
      <c r="BE260" s="1090"/>
      <c r="BF260" s="1090"/>
      <c r="BG260" s="1090"/>
      <c r="BH260" s="1090"/>
      <c r="BI260" s="1090"/>
      <c r="BJ260" s="1090"/>
      <c r="BK260" s="1090"/>
      <c r="BL260" s="1090"/>
      <c r="BM260" s="1090"/>
      <c r="BN260" s="1090"/>
      <c r="BO260" s="1090"/>
      <c r="BP260" s="1090"/>
      <c r="BQ260" s="1090"/>
      <c r="BR260" s="1090"/>
      <c r="BS260" s="1090"/>
      <c r="BT260" s="1090"/>
      <c r="BU260" s="1090"/>
      <c r="BV260" s="1090"/>
      <c r="BW260" s="1090"/>
      <c r="BX260" s="1090"/>
      <c r="BY260" s="1090"/>
      <c r="BZ260" s="1090"/>
      <c r="CA260" s="1090"/>
      <c r="CB260" s="1090"/>
      <c r="CC260" s="1090"/>
      <c r="CD260" s="1090"/>
      <c r="CE260" s="1090"/>
      <c r="CF260" s="1090"/>
      <c r="CG260" s="1090"/>
      <c r="CH260" s="1090"/>
      <c r="CI260" s="1090"/>
      <c r="CJ260" s="1090"/>
      <c r="CK260" s="1090"/>
      <c r="CL260" s="1090"/>
      <c r="CM260" s="1090"/>
      <c r="CN260" s="1090"/>
      <c r="CO260" s="1090"/>
      <c r="CP260" s="1090"/>
      <c r="CQ260" s="1090"/>
      <c r="CR260" s="1090"/>
      <c r="CS260" s="1090"/>
      <c r="CT260" s="1090"/>
      <c r="CU260" s="1090"/>
      <c r="CV260" s="1091"/>
    </row>
    <row r="261" spans="1:100" s="1128" customFormat="1" ht="13.5" customHeight="1">
      <c r="A261" s="1052" t="s">
        <v>987</v>
      </c>
      <c r="B261" s="294">
        <v>5579371</v>
      </c>
      <c r="C261" s="294">
        <v>4023413</v>
      </c>
      <c r="D261" s="294">
        <v>2811921</v>
      </c>
      <c r="E261" s="480">
        <v>50.39853058705005</v>
      </c>
      <c r="F261" s="294">
        <v>571260</v>
      </c>
      <c r="G261" s="52"/>
      <c r="H261" s="399"/>
      <c r="I261" s="1045"/>
      <c r="J261" s="52"/>
      <c r="K261" s="52"/>
      <c r="L261" s="52"/>
      <c r="M261" s="52"/>
      <c r="N261" s="1112"/>
      <c r="O261" s="52"/>
      <c r="P261" s="1113"/>
      <c r="Q261" s="427"/>
      <c r="R261" s="427"/>
      <c r="S261" s="427"/>
      <c r="T261" s="427"/>
      <c r="U261" s="427"/>
      <c r="V261" s="427"/>
      <c r="W261" s="427"/>
      <c r="X261" s="427"/>
      <c r="Y261" s="427"/>
      <c r="Z261" s="427"/>
      <c r="AA261" s="427"/>
      <c r="AB261" s="427"/>
      <c r="AC261" s="427"/>
      <c r="AD261" s="427"/>
      <c r="AE261" s="427"/>
      <c r="AF261" s="427"/>
      <c r="AG261" s="427"/>
      <c r="AH261" s="1090"/>
      <c r="AI261" s="1090"/>
      <c r="AJ261" s="1090"/>
      <c r="AK261" s="1090"/>
      <c r="AL261" s="1090"/>
      <c r="AM261" s="1090"/>
      <c r="AN261" s="1090"/>
      <c r="AO261" s="1090"/>
      <c r="AP261" s="1090"/>
      <c r="AQ261" s="1090"/>
      <c r="AR261" s="1090"/>
      <c r="AS261" s="1090"/>
      <c r="AT261" s="1090"/>
      <c r="AU261" s="1090"/>
      <c r="AV261" s="1090"/>
      <c r="AW261" s="1090"/>
      <c r="AX261" s="1090"/>
      <c r="AY261" s="1090"/>
      <c r="AZ261" s="1090"/>
      <c r="BA261" s="1090"/>
      <c r="BB261" s="1090"/>
      <c r="BC261" s="1090"/>
      <c r="BD261" s="1090"/>
      <c r="BE261" s="1090"/>
      <c r="BF261" s="1090"/>
      <c r="BG261" s="1090"/>
      <c r="BH261" s="1090"/>
      <c r="BI261" s="1090"/>
      <c r="BJ261" s="1090"/>
      <c r="BK261" s="1090"/>
      <c r="BL261" s="1090"/>
      <c r="BM261" s="1090"/>
      <c r="BN261" s="1090"/>
      <c r="BO261" s="1090"/>
      <c r="BP261" s="1090"/>
      <c r="BQ261" s="1090"/>
      <c r="BR261" s="1090"/>
      <c r="BS261" s="1090"/>
      <c r="BT261" s="1090"/>
      <c r="BU261" s="1090"/>
      <c r="BV261" s="1090"/>
      <c r="BW261" s="1090"/>
      <c r="BX261" s="1090"/>
      <c r="BY261" s="1090"/>
      <c r="BZ261" s="1090"/>
      <c r="CA261" s="1090"/>
      <c r="CB261" s="1090"/>
      <c r="CC261" s="1090"/>
      <c r="CD261" s="1090"/>
      <c r="CE261" s="1090"/>
      <c r="CF261" s="1090"/>
      <c r="CG261" s="1090"/>
      <c r="CH261" s="1090"/>
      <c r="CI261" s="1090"/>
      <c r="CJ261" s="1090"/>
      <c r="CK261" s="1090"/>
      <c r="CL261" s="1090"/>
      <c r="CM261" s="1090"/>
      <c r="CN261" s="1090"/>
      <c r="CO261" s="1090"/>
      <c r="CP261" s="1090"/>
      <c r="CQ261" s="1090"/>
      <c r="CR261" s="1090"/>
      <c r="CS261" s="1090"/>
      <c r="CT261" s="1090"/>
      <c r="CU261" s="1090"/>
      <c r="CV261" s="1091"/>
    </row>
    <row r="262" spans="1:100" s="1129" customFormat="1" ht="13.5" customHeight="1">
      <c r="A262" s="1053" t="s">
        <v>1496</v>
      </c>
      <c r="B262" s="294">
        <v>2656578</v>
      </c>
      <c r="C262" s="294">
        <v>1629601</v>
      </c>
      <c r="D262" s="294">
        <v>1215773</v>
      </c>
      <c r="E262" s="480">
        <v>45.764626523294254</v>
      </c>
      <c r="F262" s="294">
        <v>191292</v>
      </c>
      <c r="G262" s="52"/>
      <c r="H262" s="399"/>
      <c r="I262" s="1045"/>
      <c r="J262" s="52"/>
      <c r="K262" s="52"/>
      <c r="L262" s="52"/>
      <c r="M262" s="52"/>
      <c r="N262" s="1112"/>
      <c r="O262" s="52"/>
      <c r="P262" s="1113"/>
      <c r="Q262" s="427"/>
      <c r="R262" s="427"/>
      <c r="S262" s="427"/>
      <c r="T262" s="427"/>
      <c r="U262" s="427"/>
      <c r="V262" s="427"/>
      <c r="W262" s="427"/>
      <c r="X262" s="427"/>
      <c r="Y262" s="427"/>
      <c r="Z262" s="427"/>
      <c r="AA262" s="427"/>
      <c r="AB262" s="427"/>
      <c r="AC262" s="427"/>
      <c r="AD262" s="427"/>
      <c r="AE262" s="427"/>
      <c r="AF262" s="427"/>
      <c r="AG262" s="427"/>
      <c r="AH262" s="1090"/>
      <c r="AI262" s="1090"/>
      <c r="AJ262" s="1090"/>
      <c r="AK262" s="1090"/>
      <c r="AL262" s="1090"/>
      <c r="AM262" s="1090"/>
      <c r="AN262" s="1090"/>
      <c r="AO262" s="1090"/>
      <c r="AP262" s="1090"/>
      <c r="AQ262" s="1090"/>
      <c r="AR262" s="1090"/>
      <c r="AS262" s="1090"/>
      <c r="AT262" s="1090"/>
      <c r="AU262" s="1090"/>
      <c r="AV262" s="1090"/>
      <c r="AW262" s="1090"/>
      <c r="AX262" s="1090"/>
      <c r="AY262" s="1090"/>
      <c r="AZ262" s="1090"/>
      <c r="BA262" s="1090"/>
      <c r="BB262" s="1090"/>
      <c r="BC262" s="1090"/>
      <c r="BD262" s="1090"/>
      <c r="BE262" s="1090"/>
      <c r="BF262" s="1090"/>
      <c r="BG262" s="1090"/>
      <c r="BH262" s="1090"/>
      <c r="BI262" s="1090"/>
      <c r="BJ262" s="1090"/>
      <c r="BK262" s="1090"/>
      <c r="BL262" s="1090"/>
      <c r="BM262" s="1090"/>
      <c r="BN262" s="1090"/>
      <c r="BO262" s="1090"/>
      <c r="BP262" s="1090"/>
      <c r="BQ262" s="1090"/>
      <c r="BR262" s="1090"/>
      <c r="BS262" s="1090"/>
      <c r="BT262" s="1090"/>
      <c r="BU262" s="1090"/>
      <c r="BV262" s="1090"/>
      <c r="BW262" s="1090"/>
      <c r="BX262" s="1090"/>
      <c r="BY262" s="1090"/>
      <c r="BZ262" s="1090"/>
      <c r="CA262" s="1090"/>
      <c r="CB262" s="1090"/>
      <c r="CC262" s="1090"/>
      <c r="CD262" s="1090"/>
      <c r="CE262" s="1090"/>
      <c r="CF262" s="1090"/>
      <c r="CG262" s="1090"/>
      <c r="CH262" s="1090"/>
      <c r="CI262" s="1090"/>
      <c r="CJ262" s="1090"/>
      <c r="CK262" s="1090"/>
      <c r="CL262" s="1090"/>
      <c r="CM262" s="1090"/>
      <c r="CN262" s="1090"/>
      <c r="CO262" s="1090"/>
      <c r="CP262" s="1090"/>
      <c r="CQ262" s="1090"/>
      <c r="CR262" s="1090"/>
      <c r="CS262" s="1090"/>
      <c r="CT262" s="1090"/>
      <c r="CU262" s="1090"/>
      <c r="CV262" s="1091"/>
    </row>
    <row r="263" spans="1:100" s="1090" customFormat="1" ht="13.5" customHeight="1">
      <c r="A263" s="1053" t="s">
        <v>3</v>
      </c>
      <c r="B263" s="294">
        <v>2922793</v>
      </c>
      <c r="C263" s="294">
        <v>2393812</v>
      </c>
      <c r="D263" s="294">
        <v>1596148</v>
      </c>
      <c r="E263" s="480">
        <v>54.610367549121676</v>
      </c>
      <c r="F263" s="294">
        <v>379968</v>
      </c>
      <c r="G263" s="52"/>
      <c r="H263" s="399"/>
      <c r="I263" s="1045"/>
      <c r="J263" s="52"/>
      <c r="K263" s="52"/>
      <c r="L263" s="52"/>
      <c r="M263" s="52"/>
      <c r="N263" s="1112"/>
      <c r="O263" s="52"/>
      <c r="P263" s="1113"/>
      <c r="Q263" s="427"/>
      <c r="R263" s="427"/>
      <c r="S263" s="427"/>
      <c r="T263" s="427"/>
      <c r="U263" s="427"/>
      <c r="V263" s="427"/>
      <c r="W263" s="427"/>
      <c r="X263" s="427"/>
      <c r="Y263" s="427"/>
      <c r="Z263" s="427"/>
      <c r="AA263" s="427"/>
      <c r="AB263" s="427"/>
      <c r="AC263" s="427"/>
      <c r="AD263" s="427"/>
      <c r="AE263" s="427"/>
      <c r="AF263" s="427"/>
      <c r="AG263" s="427"/>
      <c r="CV263" s="1091"/>
    </row>
    <row r="264" spans="1:100" s="1090" customFormat="1" ht="13.5" customHeight="1">
      <c r="A264" s="1119" t="s">
        <v>1344</v>
      </c>
      <c r="B264" s="294">
        <v>2610869</v>
      </c>
      <c r="C264" s="294">
        <v>2021398</v>
      </c>
      <c r="D264" s="294">
        <v>1376231</v>
      </c>
      <c r="E264" s="480">
        <v>52.71160674855766</v>
      </c>
      <c r="F264" s="294">
        <v>279069</v>
      </c>
      <c r="G264" s="52"/>
      <c r="H264" s="399"/>
      <c r="I264" s="1045"/>
      <c r="J264" s="52"/>
      <c r="K264" s="52"/>
      <c r="L264" s="52"/>
      <c r="M264" s="52"/>
      <c r="N264" s="1112"/>
      <c r="O264" s="52"/>
      <c r="P264" s="1113"/>
      <c r="Q264" s="427"/>
      <c r="R264" s="427"/>
      <c r="S264" s="427"/>
      <c r="T264" s="427"/>
      <c r="U264" s="427"/>
      <c r="V264" s="427"/>
      <c r="W264" s="427"/>
      <c r="X264" s="427"/>
      <c r="Y264" s="427"/>
      <c r="Z264" s="427"/>
      <c r="AA264" s="427"/>
      <c r="AB264" s="427"/>
      <c r="AC264" s="427"/>
      <c r="AD264" s="427"/>
      <c r="AE264" s="427"/>
      <c r="AF264" s="427"/>
      <c r="AG264" s="427"/>
      <c r="CV264" s="1091"/>
    </row>
    <row r="265" spans="1:100" s="1090" customFormat="1" ht="13.5" customHeight="1">
      <c r="A265" s="1119" t="s">
        <v>24</v>
      </c>
      <c r="B265" s="294">
        <v>183392</v>
      </c>
      <c r="C265" s="294">
        <v>243882</v>
      </c>
      <c r="D265" s="294">
        <v>95487</v>
      </c>
      <c r="E265" s="480">
        <v>52.06715669167684</v>
      </c>
      <c r="F265" s="294">
        <v>-398</v>
      </c>
      <c r="G265" s="52"/>
      <c r="H265" s="399"/>
      <c r="I265" s="1045"/>
      <c r="J265" s="52"/>
      <c r="K265" s="52"/>
      <c r="L265" s="52"/>
      <c r="M265" s="52"/>
      <c r="N265" s="1120"/>
      <c r="O265" s="1121"/>
      <c r="P265" s="1122"/>
      <c r="Q265" s="427"/>
      <c r="R265" s="427"/>
      <c r="S265" s="427"/>
      <c r="T265" s="427"/>
      <c r="U265" s="427"/>
      <c r="V265" s="427"/>
      <c r="W265" s="427"/>
      <c r="X265" s="427"/>
      <c r="Y265" s="427"/>
      <c r="Z265" s="427"/>
      <c r="AA265" s="427"/>
      <c r="AB265" s="427"/>
      <c r="AC265" s="427"/>
      <c r="AD265" s="427"/>
      <c r="AE265" s="427"/>
      <c r="AF265" s="427"/>
      <c r="AG265" s="427"/>
      <c r="CV265" s="1091"/>
    </row>
    <row r="266" spans="1:100" s="1090" customFormat="1" ht="13.5" customHeight="1">
      <c r="A266" s="1119" t="s">
        <v>1350</v>
      </c>
      <c r="B266" s="294">
        <v>128532</v>
      </c>
      <c r="C266" s="294">
        <v>128532</v>
      </c>
      <c r="D266" s="294">
        <v>124430</v>
      </c>
      <c r="E266" s="480">
        <v>96.80857685245698</v>
      </c>
      <c r="F266" s="294">
        <v>101297</v>
      </c>
      <c r="G266" s="52"/>
      <c r="H266" s="399"/>
      <c r="I266" s="1045"/>
      <c r="J266" s="52"/>
      <c r="K266" s="52"/>
      <c r="L266" s="427"/>
      <c r="M266" s="427"/>
      <c r="N266" s="427"/>
      <c r="O266" s="427"/>
      <c r="P266" s="427"/>
      <c r="Q266" s="427"/>
      <c r="R266" s="427"/>
      <c r="S266" s="427"/>
      <c r="T266" s="427"/>
      <c r="U266" s="427"/>
      <c r="V266" s="427"/>
      <c r="W266" s="427"/>
      <c r="X266" s="427"/>
      <c r="Y266" s="427"/>
      <c r="Z266" s="427"/>
      <c r="AA266" s="427"/>
      <c r="AB266" s="427"/>
      <c r="AC266" s="427"/>
      <c r="AD266" s="427"/>
      <c r="AE266" s="427"/>
      <c r="AF266" s="427"/>
      <c r="AG266" s="427"/>
      <c r="CV266" s="1091"/>
    </row>
    <row r="267" spans="1:100" s="1090" customFormat="1" ht="13.5" customHeight="1">
      <c r="A267" s="1052" t="s">
        <v>971</v>
      </c>
      <c r="B267" s="294">
        <v>152194</v>
      </c>
      <c r="C267" s="294">
        <v>135394</v>
      </c>
      <c r="D267" s="294">
        <v>33040</v>
      </c>
      <c r="E267" s="480">
        <v>21.70913439425996</v>
      </c>
      <c r="F267" s="294">
        <v>7800</v>
      </c>
      <c r="G267" s="52"/>
      <c r="H267" s="399"/>
      <c r="I267" s="1045"/>
      <c r="J267" s="1045"/>
      <c r="K267" s="52"/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27"/>
      <c r="X267" s="427"/>
      <c r="Y267" s="427"/>
      <c r="Z267" s="427"/>
      <c r="AA267" s="427"/>
      <c r="AB267" s="427"/>
      <c r="AC267" s="427"/>
      <c r="AD267" s="427"/>
      <c r="AE267" s="427"/>
      <c r="AF267" s="427"/>
      <c r="AG267" s="427"/>
      <c r="CV267" s="1091"/>
    </row>
    <row r="268" spans="1:100" s="1090" customFormat="1" ht="13.5" customHeight="1">
      <c r="A268" s="1119" t="s">
        <v>1756</v>
      </c>
      <c r="B268" s="294">
        <v>136911</v>
      </c>
      <c r="C268" s="294">
        <v>124111</v>
      </c>
      <c r="D268" s="294">
        <v>32477</v>
      </c>
      <c r="E268" s="480">
        <v>23.721249570889118</v>
      </c>
      <c r="F268" s="294">
        <v>7795</v>
      </c>
      <c r="G268" s="52"/>
      <c r="H268" s="399"/>
      <c r="I268" s="1045"/>
      <c r="J268" s="1045"/>
      <c r="K268" s="52"/>
      <c r="L268" s="427"/>
      <c r="M268" s="427"/>
      <c r="N268" s="427"/>
      <c r="O268" s="427"/>
      <c r="P268" s="427"/>
      <c r="Q268" s="427"/>
      <c r="R268" s="427"/>
      <c r="S268" s="427"/>
      <c r="T268" s="427"/>
      <c r="U268" s="427"/>
      <c r="V268" s="427"/>
      <c r="W268" s="427"/>
      <c r="X268" s="427"/>
      <c r="Y268" s="427"/>
      <c r="Z268" s="427"/>
      <c r="AA268" s="427"/>
      <c r="AB268" s="427"/>
      <c r="AC268" s="427"/>
      <c r="AD268" s="427"/>
      <c r="AE268" s="427"/>
      <c r="AF268" s="427"/>
      <c r="AG268" s="427"/>
      <c r="CV268" s="1091"/>
    </row>
    <row r="269" spans="1:100" s="1090" customFormat="1" ht="13.5" customHeight="1">
      <c r="A269" s="1119" t="s">
        <v>1760</v>
      </c>
      <c r="B269" s="294">
        <v>15283</v>
      </c>
      <c r="C269" s="294">
        <v>11283</v>
      </c>
      <c r="D269" s="294">
        <v>563</v>
      </c>
      <c r="E269" s="480">
        <v>3.683831708434208</v>
      </c>
      <c r="F269" s="294">
        <v>5</v>
      </c>
      <c r="G269" s="52"/>
      <c r="H269" s="399"/>
      <c r="I269" s="1045"/>
      <c r="J269" s="1045"/>
      <c r="K269" s="52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CV269" s="1091"/>
    </row>
    <row r="270" spans="1:100" s="1090" customFormat="1" ht="13.5" customHeight="1">
      <c r="A270" s="1093"/>
      <c r="B270" s="294"/>
      <c r="C270" s="294"/>
      <c r="D270" s="294"/>
      <c r="E270" s="480"/>
      <c r="F270" s="294"/>
      <c r="G270" s="427"/>
      <c r="H270" s="399"/>
      <c r="I270" s="1045"/>
      <c r="J270" s="1045"/>
      <c r="K270" s="427"/>
      <c r="L270" s="427"/>
      <c r="M270" s="427"/>
      <c r="N270" s="427"/>
      <c r="O270" s="427"/>
      <c r="P270" s="427"/>
      <c r="Q270" s="427"/>
      <c r="R270" s="427"/>
      <c r="S270" s="427"/>
      <c r="T270" s="427"/>
      <c r="U270" s="427"/>
      <c r="V270" s="427"/>
      <c r="W270" s="427"/>
      <c r="X270" s="427"/>
      <c r="Y270" s="427"/>
      <c r="Z270" s="427"/>
      <c r="AA270" s="427"/>
      <c r="AB270" s="427"/>
      <c r="AC270" s="427"/>
      <c r="AD270" s="427"/>
      <c r="AE270" s="427"/>
      <c r="AF270" s="427"/>
      <c r="AG270" s="427"/>
      <c r="CV270" s="1091"/>
    </row>
    <row r="271" spans="1:100" s="1090" customFormat="1" ht="13.5" customHeight="1">
      <c r="A271" s="1068" t="s">
        <v>1031</v>
      </c>
      <c r="B271" s="294"/>
      <c r="C271" s="294"/>
      <c r="D271" s="294"/>
      <c r="E271" s="480"/>
      <c r="F271" s="294"/>
      <c r="G271" s="427"/>
      <c r="H271" s="399"/>
      <c r="I271" s="1045"/>
      <c r="J271" s="1045"/>
      <c r="K271" s="427"/>
      <c r="L271" s="427"/>
      <c r="M271" s="427"/>
      <c r="N271" s="427"/>
      <c r="O271" s="427"/>
      <c r="P271" s="427"/>
      <c r="Q271" s="427"/>
      <c r="R271" s="427"/>
      <c r="S271" s="427"/>
      <c r="T271" s="427"/>
      <c r="U271" s="427"/>
      <c r="V271" s="427"/>
      <c r="W271" s="427"/>
      <c r="X271" s="427"/>
      <c r="Y271" s="427"/>
      <c r="Z271" s="427"/>
      <c r="AA271" s="427"/>
      <c r="AB271" s="427"/>
      <c r="AC271" s="427"/>
      <c r="AD271" s="427"/>
      <c r="AE271" s="427"/>
      <c r="AF271" s="427"/>
      <c r="AG271" s="427"/>
      <c r="CV271" s="1091"/>
    </row>
    <row r="272" spans="1:100" s="1090" customFormat="1" ht="24">
      <c r="A272" s="1069" t="s">
        <v>1351</v>
      </c>
      <c r="B272" s="294"/>
      <c r="C272" s="294"/>
      <c r="D272" s="294"/>
      <c r="E272" s="480"/>
      <c r="F272" s="294"/>
      <c r="G272" s="427"/>
      <c r="H272" s="399"/>
      <c r="I272" s="1045"/>
      <c r="J272" s="1045"/>
      <c r="K272" s="427"/>
      <c r="L272" s="427"/>
      <c r="M272" s="427"/>
      <c r="N272" s="427"/>
      <c r="O272" s="427"/>
      <c r="P272" s="427"/>
      <c r="Q272" s="427"/>
      <c r="R272" s="427"/>
      <c r="S272" s="427"/>
      <c r="T272" s="427"/>
      <c r="U272" s="427"/>
      <c r="V272" s="427"/>
      <c r="W272" s="427"/>
      <c r="X272" s="427"/>
      <c r="Y272" s="427"/>
      <c r="Z272" s="427"/>
      <c r="AA272" s="427"/>
      <c r="AB272" s="427"/>
      <c r="AC272" s="427"/>
      <c r="AD272" s="427"/>
      <c r="AE272" s="427"/>
      <c r="AF272" s="427"/>
      <c r="AG272" s="427"/>
      <c r="CV272" s="1091"/>
    </row>
    <row r="273" spans="1:100" s="1090" customFormat="1" ht="13.5" customHeight="1">
      <c r="A273" s="1068" t="s">
        <v>1311</v>
      </c>
      <c r="B273" s="313">
        <v>2776300</v>
      </c>
      <c r="C273" s="313">
        <v>1982877</v>
      </c>
      <c r="D273" s="313">
        <v>1982877</v>
      </c>
      <c r="E273" s="401">
        <v>71.42156827432193</v>
      </c>
      <c r="F273" s="313">
        <v>20000</v>
      </c>
      <c r="G273" s="427"/>
      <c r="H273" s="399"/>
      <c r="I273" s="1045"/>
      <c r="J273" s="1045"/>
      <c r="K273" s="427"/>
      <c r="L273" s="427"/>
      <c r="M273" s="427"/>
      <c r="N273" s="427"/>
      <c r="O273" s="427"/>
      <c r="P273" s="427"/>
      <c r="Q273" s="427"/>
      <c r="R273" s="427"/>
      <c r="S273" s="427"/>
      <c r="T273" s="427"/>
      <c r="U273" s="427"/>
      <c r="V273" s="427"/>
      <c r="W273" s="427"/>
      <c r="X273" s="427"/>
      <c r="Y273" s="427"/>
      <c r="Z273" s="427"/>
      <c r="AA273" s="427"/>
      <c r="AB273" s="427"/>
      <c r="AC273" s="427"/>
      <c r="AD273" s="427"/>
      <c r="AE273" s="427"/>
      <c r="AF273" s="427"/>
      <c r="AG273" s="427"/>
      <c r="CV273" s="1091"/>
    </row>
    <row r="274" spans="1:100" s="1090" customFormat="1" ht="13.5" customHeight="1">
      <c r="A274" s="1072" t="s">
        <v>1312</v>
      </c>
      <c r="B274" s="313">
        <v>2506534</v>
      </c>
      <c r="C274" s="88">
        <v>1982877</v>
      </c>
      <c r="D274" s="313">
        <v>1982877</v>
      </c>
      <c r="E274" s="401">
        <v>79.10832248834446</v>
      </c>
      <c r="F274" s="313">
        <v>20000</v>
      </c>
      <c r="G274" s="427"/>
      <c r="H274" s="399"/>
      <c r="I274" s="1045"/>
      <c r="J274" s="1045"/>
      <c r="K274" s="427"/>
      <c r="L274" s="427"/>
      <c r="M274" s="427"/>
      <c r="N274" s="427"/>
      <c r="O274" s="427"/>
      <c r="P274" s="427"/>
      <c r="Q274" s="427"/>
      <c r="R274" s="427"/>
      <c r="S274" s="427"/>
      <c r="T274" s="427"/>
      <c r="U274" s="427"/>
      <c r="V274" s="427"/>
      <c r="W274" s="427"/>
      <c r="X274" s="427"/>
      <c r="Y274" s="427"/>
      <c r="Z274" s="427"/>
      <c r="AA274" s="427"/>
      <c r="AB274" s="427"/>
      <c r="AC274" s="427"/>
      <c r="AD274" s="427"/>
      <c r="AE274" s="427"/>
      <c r="AF274" s="427"/>
      <c r="AG274" s="427"/>
      <c r="CV274" s="1091"/>
    </row>
    <row r="275" spans="1:100" s="1090" customFormat="1" ht="13.5" customHeight="1">
      <c r="A275" s="1072" t="s">
        <v>692</v>
      </c>
      <c r="B275" s="313">
        <v>269766</v>
      </c>
      <c r="C275" s="88">
        <v>0</v>
      </c>
      <c r="D275" s="313">
        <v>0</v>
      </c>
      <c r="E275" s="401">
        <v>0</v>
      </c>
      <c r="F275" s="313">
        <v>0</v>
      </c>
      <c r="G275" s="427"/>
      <c r="H275" s="399"/>
      <c r="I275" s="1045"/>
      <c r="J275" s="1045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CV275" s="1091"/>
    </row>
    <row r="276" spans="1:100" s="1090" customFormat="1" ht="13.5" customHeight="1">
      <c r="A276" s="1073" t="s">
        <v>960</v>
      </c>
      <c r="B276" s="313">
        <v>2776300</v>
      </c>
      <c r="C276" s="313">
        <v>1982877</v>
      </c>
      <c r="D276" s="313">
        <v>1318042</v>
      </c>
      <c r="E276" s="401">
        <v>47.4747685768829</v>
      </c>
      <c r="F276" s="313">
        <v>355001</v>
      </c>
      <c r="G276" s="427"/>
      <c r="H276" s="399"/>
      <c r="I276" s="1045"/>
      <c r="J276" s="1045"/>
      <c r="K276" s="427"/>
      <c r="L276" s="427"/>
      <c r="M276" s="427"/>
      <c r="N276" s="427"/>
      <c r="O276" s="427"/>
      <c r="P276" s="427"/>
      <c r="Q276" s="427"/>
      <c r="R276" s="427"/>
      <c r="S276" s="427"/>
      <c r="T276" s="427"/>
      <c r="U276" s="427"/>
      <c r="V276" s="427"/>
      <c r="W276" s="427"/>
      <c r="X276" s="427"/>
      <c r="Y276" s="427"/>
      <c r="Z276" s="427"/>
      <c r="AA276" s="427"/>
      <c r="AB276" s="427"/>
      <c r="AC276" s="427"/>
      <c r="AD276" s="427"/>
      <c r="AE276" s="427"/>
      <c r="AF276" s="427"/>
      <c r="AG276" s="427"/>
      <c r="CV276" s="1091"/>
    </row>
    <row r="277" spans="1:100" s="1090" customFormat="1" ht="13.5" customHeight="1">
      <c r="A277" s="1072" t="s">
        <v>987</v>
      </c>
      <c r="B277" s="313">
        <v>2776300</v>
      </c>
      <c r="C277" s="313">
        <v>1982877</v>
      </c>
      <c r="D277" s="313">
        <v>1318042</v>
      </c>
      <c r="E277" s="401">
        <v>47.4747685768829</v>
      </c>
      <c r="F277" s="313">
        <v>355001</v>
      </c>
      <c r="G277" s="427"/>
      <c r="H277" s="399"/>
      <c r="I277" s="1045"/>
      <c r="J277" s="1045"/>
      <c r="K277" s="427"/>
      <c r="L277" s="427"/>
      <c r="M277" s="427"/>
      <c r="N277" s="427"/>
      <c r="O277" s="427"/>
      <c r="P277" s="427"/>
      <c r="Q277" s="427"/>
      <c r="R277" s="427"/>
      <c r="S277" s="427"/>
      <c r="T277" s="427"/>
      <c r="U277" s="427"/>
      <c r="V277" s="427"/>
      <c r="W277" s="427"/>
      <c r="X277" s="427"/>
      <c r="Y277" s="427"/>
      <c r="Z277" s="427"/>
      <c r="AA277" s="427"/>
      <c r="AB277" s="427"/>
      <c r="AC277" s="427"/>
      <c r="AD277" s="427"/>
      <c r="AE277" s="427"/>
      <c r="AF277" s="427"/>
      <c r="AG277" s="427"/>
      <c r="CV277" s="1091"/>
    </row>
    <row r="278" spans="1:100" s="1090" customFormat="1" ht="13.5" customHeight="1">
      <c r="A278" s="1074" t="s">
        <v>1496</v>
      </c>
      <c r="B278" s="313">
        <v>889273</v>
      </c>
      <c r="C278" s="88">
        <v>779631</v>
      </c>
      <c r="D278" s="313">
        <v>519499</v>
      </c>
      <c r="E278" s="401">
        <v>58.41839345172966</v>
      </c>
      <c r="F278" s="313">
        <v>132890</v>
      </c>
      <c r="G278" s="427"/>
      <c r="H278" s="399"/>
      <c r="I278" s="1045"/>
      <c r="J278" s="1045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27"/>
      <c r="V278" s="427"/>
      <c r="W278" s="427"/>
      <c r="X278" s="427"/>
      <c r="Y278" s="427"/>
      <c r="Z278" s="427"/>
      <c r="AA278" s="427"/>
      <c r="AB278" s="427"/>
      <c r="AC278" s="427"/>
      <c r="AD278" s="427"/>
      <c r="AE278" s="427"/>
      <c r="AF278" s="427"/>
      <c r="AG278" s="427"/>
      <c r="CV278" s="1091"/>
    </row>
    <row r="279" spans="1:100" s="1090" customFormat="1" ht="13.5" customHeight="1">
      <c r="A279" s="1074" t="s">
        <v>3</v>
      </c>
      <c r="B279" s="313">
        <v>1887027</v>
      </c>
      <c r="C279" s="313">
        <v>1203246</v>
      </c>
      <c r="D279" s="313">
        <v>798543</v>
      </c>
      <c r="E279" s="401">
        <v>42.31751850927411</v>
      </c>
      <c r="F279" s="313">
        <v>222111</v>
      </c>
      <c r="G279" s="427"/>
      <c r="H279" s="399"/>
      <c r="I279" s="1045"/>
      <c r="J279" s="1045"/>
      <c r="K279" s="427"/>
      <c r="L279" s="427"/>
      <c r="M279" s="427"/>
      <c r="N279" s="427"/>
      <c r="O279" s="427"/>
      <c r="P279" s="427"/>
      <c r="Q279" s="427"/>
      <c r="R279" s="427"/>
      <c r="S279" s="427"/>
      <c r="T279" s="427"/>
      <c r="U279" s="427"/>
      <c r="V279" s="427"/>
      <c r="W279" s="427"/>
      <c r="X279" s="427"/>
      <c r="Y279" s="427"/>
      <c r="Z279" s="427"/>
      <c r="AA279" s="427"/>
      <c r="AB279" s="427"/>
      <c r="AC279" s="427"/>
      <c r="AD279" s="427"/>
      <c r="AE279" s="427"/>
      <c r="AF279" s="427"/>
      <c r="AG279" s="427"/>
      <c r="CV279" s="1091"/>
    </row>
    <row r="280" spans="1:100" s="1090" customFormat="1" ht="13.5" customHeight="1">
      <c r="A280" s="1079" t="s">
        <v>1324</v>
      </c>
      <c r="B280" s="313">
        <v>1887027</v>
      </c>
      <c r="C280" s="88">
        <v>1203246</v>
      </c>
      <c r="D280" s="313">
        <v>798543</v>
      </c>
      <c r="E280" s="401">
        <v>42.31751850927411</v>
      </c>
      <c r="F280" s="313">
        <v>222111</v>
      </c>
      <c r="G280" s="427"/>
      <c r="H280" s="399"/>
      <c r="I280" s="1045"/>
      <c r="J280" s="1045"/>
      <c r="K280" s="427"/>
      <c r="L280" s="427"/>
      <c r="M280" s="427"/>
      <c r="N280" s="427"/>
      <c r="O280" s="427"/>
      <c r="P280" s="427"/>
      <c r="Q280" s="427"/>
      <c r="R280" s="427"/>
      <c r="S280" s="427"/>
      <c r="T280" s="427"/>
      <c r="U280" s="427"/>
      <c r="V280" s="427"/>
      <c r="W280" s="427"/>
      <c r="X280" s="427"/>
      <c r="Y280" s="427"/>
      <c r="Z280" s="427"/>
      <c r="AA280" s="427"/>
      <c r="AB280" s="427"/>
      <c r="AC280" s="427"/>
      <c r="AD280" s="427"/>
      <c r="AE280" s="427"/>
      <c r="AF280" s="427"/>
      <c r="AG280" s="427"/>
      <c r="CV280" s="1091"/>
    </row>
    <row r="281" spans="1:100" s="1090" customFormat="1" ht="13.5" customHeight="1">
      <c r="A281" s="1079"/>
      <c r="B281" s="294"/>
      <c r="C281" s="294"/>
      <c r="D281" s="294"/>
      <c r="E281" s="480"/>
      <c r="F281" s="294"/>
      <c r="G281" s="427"/>
      <c r="H281" s="399"/>
      <c r="I281" s="1045"/>
      <c r="J281" s="1045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7"/>
      <c r="AA281" s="427"/>
      <c r="AB281" s="427"/>
      <c r="AC281" s="427"/>
      <c r="AD281" s="427"/>
      <c r="AE281" s="427"/>
      <c r="AF281" s="427"/>
      <c r="AG281" s="427"/>
      <c r="CV281" s="1091"/>
    </row>
    <row r="282" spans="1:100" s="1090" customFormat="1" ht="12.75">
      <c r="A282" s="330" t="s">
        <v>1352</v>
      </c>
      <c r="B282" s="1125"/>
      <c r="C282" s="1125"/>
      <c r="D282" s="1125"/>
      <c r="E282" s="480"/>
      <c r="F282" s="1088"/>
      <c r="G282" s="427"/>
      <c r="H282" s="399"/>
      <c r="I282" s="1045"/>
      <c r="J282" s="1045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7"/>
      <c r="X282" s="427"/>
      <c r="Y282" s="427"/>
      <c r="Z282" s="427"/>
      <c r="AA282" s="427"/>
      <c r="AB282" s="427"/>
      <c r="AC282" s="427"/>
      <c r="AD282" s="427"/>
      <c r="AE282" s="427"/>
      <c r="AF282" s="427"/>
      <c r="AG282" s="427"/>
      <c r="CV282" s="1091"/>
    </row>
    <row r="283" spans="1:100" s="1114" customFormat="1" ht="12.75">
      <c r="A283" s="1044" t="s">
        <v>1311</v>
      </c>
      <c r="B283" s="294">
        <v>9189459</v>
      </c>
      <c r="C283" s="294">
        <v>7470513</v>
      </c>
      <c r="D283" s="294">
        <v>6136317</v>
      </c>
      <c r="E283" s="480">
        <v>66.77560670328906</v>
      </c>
      <c r="F283" s="294">
        <v>234133</v>
      </c>
      <c r="G283" s="427"/>
      <c r="H283" s="399"/>
      <c r="I283" s="1045"/>
      <c r="J283" s="1045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27"/>
      <c r="X283" s="427"/>
      <c r="Y283" s="427"/>
      <c r="Z283" s="427"/>
      <c r="AA283" s="427"/>
      <c r="AB283" s="427"/>
      <c r="AC283" s="427"/>
      <c r="AD283" s="427"/>
      <c r="AE283" s="427"/>
      <c r="AF283" s="427"/>
      <c r="AG283" s="427"/>
      <c r="CV283" s="426"/>
    </row>
    <row r="284" spans="1:100" s="1117" customFormat="1" ht="12.75">
      <c r="A284" s="1052" t="s">
        <v>1312</v>
      </c>
      <c r="B284" s="294">
        <v>1244382</v>
      </c>
      <c r="C284" s="294">
        <v>1052665</v>
      </c>
      <c r="D284" s="294">
        <v>1052665</v>
      </c>
      <c r="E284" s="480">
        <v>84.59339656150603</v>
      </c>
      <c r="F284" s="294">
        <v>58144</v>
      </c>
      <c r="G284" s="427"/>
      <c r="H284" s="399"/>
      <c r="I284" s="1045"/>
      <c r="J284" s="1045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7"/>
      <c r="X284" s="427"/>
      <c r="Y284" s="427"/>
      <c r="Z284" s="427"/>
      <c r="AA284" s="427"/>
      <c r="AB284" s="427"/>
      <c r="AC284" s="427"/>
      <c r="AD284" s="427"/>
      <c r="AE284" s="427"/>
      <c r="AF284" s="427"/>
      <c r="AG284" s="427"/>
      <c r="AH284" s="1114"/>
      <c r="AI284" s="1114"/>
      <c r="AJ284" s="1114"/>
      <c r="AK284" s="1114"/>
      <c r="AL284" s="1114"/>
      <c r="AM284" s="1114"/>
      <c r="AN284" s="1114"/>
      <c r="AO284" s="1114"/>
      <c r="AP284" s="1114"/>
      <c r="AQ284" s="1114"/>
      <c r="AR284" s="1114"/>
      <c r="AS284" s="1114"/>
      <c r="AT284" s="1114"/>
      <c r="AU284" s="1114"/>
      <c r="AV284" s="1114"/>
      <c r="AW284" s="1114"/>
      <c r="AX284" s="1114"/>
      <c r="AY284" s="1114"/>
      <c r="AZ284" s="1114"/>
      <c r="BA284" s="1114"/>
      <c r="BB284" s="1114"/>
      <c r="BC284" s="1114"/>
      <c r="BD284" s="1114"/>
      <c r="BE284" s="1114"/>
      <c r="BF284" s="1114"/>
      <c r="BG284" s="1114"/>
      <c r="BH284" s="1114"/>
      <c r="BI284" s="1114"/>
      <c r="BJ284" s="1114"/>
      <c r="BK284" s="1114"/>
      <c r="BL284" s="1114"/>
      <c r="BM284" s="1114"/>
      <c r="BN284" s="1114"/>
      <c r="BO284" s="1114"/>
      <c r="BP284" s="1114"/>
      <c r="BQ284" s="1114"/>
      <c r="BR284" s="1114"/>
      <c r="BS284" s="1114"/>
      <c r="BT284" s="1114"/>
      <c r="BU284" s="1114"/>
      <c r="BV284" s="1114"/>
      <c r="BW284" s="1114"/>
      <c r="BX284" s="1114"/>
      <c r="BY284" s="1114"/>
      <c r="BZ284" s="1114"/>
      <c r="CA284" s="1114"/>
      <c r="CB284" s="1114"/>
      <c r="CC284" s="1114"/>
      <c r="CD284" s="1114"/>
      <c r="CE284" s="1114"/>
      <c r="CF284" s="1114"/>
      <c r="CG284" s="1114"/>
      <c r="CH284" s="1114"/>
      <c r="CI284" s="1114"/>
      <c r="CJ284" s="1114"/>
      <c r="CK284" s="1114"/>
      <c r="CL284" s="1114"/>
      <c r="CM284" s="1114"/>
      <c r="CN284" s="1114"/>
      <c r="CO284" s="1114"/>
      <c r="CP284" s="1114"/>
      <c r="CQ284" s="1114"/>
      <c r="CR284" s="1114"/>
      <c r="CS284" s="1114"/>
      <c r="CT284" s="1114"/>
      <c r="CU284" s="1114"/>
      <c r="CV284" s="426"/>
    </row>
    <row r="285" spans="1:100" s="1117" customFormat="1" ht="12.75">
      <c r="A285" s="1047" t="s">
        <v>691</v>
      </c>
      <c r="B285" s="294">
        <v>10763</v>
      </c>
      <c r="C285" s="294">
        <v>7763</v>
      </c>
      <c r="D285" s="294">
        <v>6725</v>
      </c>
      <c r="E285" s="480">
        <v>62.48257920654092</v>
      </c>
      <c r="F285" s="294">
        <v>0</v>
      </c>
      <c r="G285" s="427"/>
      <c r="H285" s="399"/>
      <c r="I285" s="1045"/>
      <c r="J285" s="1045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7"/>
      <c r="X285" s="427"/>
      <c r="Y285" s="427"/>
      <c r="Z285" s="427"/>
      <c r="AA285" s="427"/>
      <c r="AB285" s="427"/>
      <c r="AC285" s="427"/>
      <c r="AD285" s="427"/>
      <c r="AE285" s="427"/>
      <c r="AF285" s="427"/>
      <c r="AG285" s="427"/>
      <c r="AH285" s="1114"/>
      <c r="AI285" s="1114"/>
      <c r="AJ285" s="1114"/>
      <c r="AK285" s="1114"/>
      <c r="AL285" s="1114"/>
      <c r="AM285" s="1114"/>
      <c r="AN285" s="1114"/>
      <c r="AO285" s="1114"/>
      <c r="AP285" s="1114"/>
      <c r="AQ285" s="1114"/>
      <c r="AR285" s="1114"/>
      <c r="AS285" s="1114"/>
      <c r="AT285" s="1114"/>
      <c r="AU285" s="1114"/>
      <c r="AV285" s="1114"/>
      <c r="AW285" s="1114"/>
      <c r="AX285" s="1114"/>
      <c r="AY285" s="1114"/>
      <c r="AZ285" s="1114"/>
      <c r="BA285" s="1114"/>
      <c r="BB285" s="1114"/>
      <c r="BC285" s="1114"/>
      <c r="BD285" s="1114"/>
      <c r="BE285" s="1114"/>
      <c r="BF285" s="1114"/>
      <c r="BG285" s="1114"/>
      <c r="BH285" s="1114"/>
      <c r="BI285" s="1114"/>
      <c r="BJ285" s="1114"/>
      <c r="BK285" s="1114"/>
      <c r="BL285" s="1114"/>
      <c r="BM285" s="1114"/>
      <c r="BN285" s="1114"/>
      <c r="BO285" s="1114"/>
      <c r="BP285" s="1114"/>
      <c r="BQ285" s="1114"/>
      <c r="BR285" s="1114"/>
      <c r="BS285" s="1114"/>
      <c r="BT285" s="1114"/>
      <c r="BU285" s="1114"/>
      <c r="BV285" s="1114"/>
      <c r="BW285" s="1114"/>
      <c r="BX285" s="1114"/>
      <c r="BY285" s="1114"/>
      <c r="BZ285" s="1114"/>
      <c r="CA285" s="1114"/>
      <c r="CB285" s="1114"/>
      <c r="CC285" s="1114"/>
      <c r="CD285" s="1114"/>
      <c r="CE285" s="1114"/>
      <c r="CF285" s="1114"/>
      <c r="CG285" s="1114"/>
      <c r="CH285" s="1114"/>
      <c r="CI285" s="1114"/>
      <c r="CJ285" s="1114"/>
      <c r="CK285" s="1114"/>
      <c r="CL285" s="1114"/>
      <c r="CM285" s="1114"/>
      <c r="CN285" s="1114"/>
      <c r="CO285" s="1114"/>
      <c r="CP285" s="1114"/>
      <c r="CQ285" s="1114"/>
      <c r="CR285" s="1114"/>
      <c r="CS285" s="1114"/>
      <c r="CT285" s="1114"/>
      <c r="CU285" s="1114"/>
      <c r="CV285" s="426"/>
    </row>
    <row r="286" spans="1:100" s="1117" customFormat="1" ht="12.75">
      <c r="A286" s="1052" t="s">
        <v>692</v>
      </c>
      <c r="B286" s="294">
        <v>7934314</v>
      </c>
      <c r="C286" s="294">
        <v>6410085</v>
      </c>
      <c r="D286" s="294">
        <v>5076927</v>
      </c>
      <c r="E286" s="480">
        <v>63.986968501624716</v>
      </c>
      <c r="F286" s="294">
        <v>175989</v>
      </c>
      <c r="G286" s="427"/>
      <c r="H286" s="399"/>
      <c r="I286" s="1045"/>
      <c r="J286" s="1045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27"/>
      <c r="X286" s="427"/>
      <c r="Y286" s="427"/>
      <c r="Z286" s="427"/>
      <c r="AA286" s="427"/>
      <c r="AB286" s="427"/>
      <c r="AC286" s="427"/>
      <c r="AD286" s="427"/>
      <c r="AE286" s="427"/>
      <c r="AF286" s="427"/>
      <c r="AG286" s="427"/>
      <c r="AH286" s="1114"/>
      <c r="AI286" s="1114"/>
      <c r="AJ286" s="1114"/>
      <c r="AK286" s="1114"/>
      <c r="AL286" s="1114"/>
      <c r="AM286" s="1114"/>
      <c r="AN286" s="1114"/>
      <c r="AO286" s="1114"/>
      <c r="AP286" s="1114"/>
      <c r="AQ286" s="1114"/>
      <c r="AR286" s="1114"/>
      <c r="AS286" s="1114"/>
      <c r="AT286" s="1114"/>
      <c r="AU286" s="1114"/>
      <c r="AV286" s="1114"/>
      <c r="AW286" s="1114"/>
      <c r="AX286" s="1114"/>
      <c r="AY286" s="1114"/>
      <c r="AZ286" s="1114"/>
      <c r="BA286" s="1114"/>
      <c r="BB286" s="1114"/>
      <c r="BC286" s="1114"/>
      <c r="BD286" s="1114"/>
      <c r="BE286" s="1114"/>
      <c r="BF286" s="1114"/>
      <c r="BG286" s="1114"/>
      <c r="BH286" s="1114"/>
      <c r="BI286" s="1114"/>
      <c r="BJ286" s="1114"/>
      <c r="BK286" s="1114"/>
      <c r="BL286" s="1114"/>
      <c r="BM286" s="1114"/>
      <c r="BN286" s="1114"/>
      <c r="BO286" s="1114"/>
      <c r="BP286" s="1114"/>
      <c r="BQ286" s="1114"/>
      <c r="BR286" s="1114"/>
      <c r="BS286" s="1114"/>
      <c r="BT286" s="1114"/>
      <c r="BU286" s="1114"/>
      <c r="BV286" s="1114"/>
      <c r="BW286" s="1114"/>
      <c r="BX286" s="1114"/>
      <c r="BY286" s="1114"/>
      <c r="BZ286" s="1114"/>
      <c r="CA286" s="1114"/>
      <c r="CB286" s="1114"/>
      <c r="CC286" s="1114"/>
      <c r="CD286" s="1114"/>
      <c r="CE286" s="1114"/>
      <c r="CF286" s="1114"/>
      <c r="CG286" s="1114"/>
      <c r="CH286" s="1114"/>
      <c r="CI286" s="1114"/>
      <c r="CJ286" s="1114"/>
      <c r="CK286" s="1114"/>
      <c r="CL286" s="1114"/>
      <c r="CM286" s="1114"/>
      <c r="CN286" s="1114"/>
      <c r="CO286" s="1114"/>
      <c r="CP286" s="1114"/>
      <c r="CQ286" s="1114"/>
      <c r="CR286" s="1114"/>
      <c r="CS286" s="1114"/>
      <c r="CT286" s="1114"/>
      <c r="CU286" s="1114"/>
      <c r="CV286" s="426"/>
    </row>
    <row r="287" spans="1:100" s="1114" customFormat="1" ht="12.75">
      <c r="A287" s="1092" t="s">
        <v>960</v>
      </c>
      <c r="B287" s="294">
        <v>9220631</v>
      </c>
      <c r="C287" s="294">
        <v>7501685</v>
      </c>
      <c r="D287" s="294">
        <v>4498554</v>
      </c>
      <c r="E287" s="480">
        <v>48.78791917819941</v>
      </c>
      <c r="F287" s="294">
        <v>893323</v>
      </c>
      <c r="G287" s="427"/>
      <c r="H287" s="399"/>
      <c r="I287" s="1045"/>
      <c r="J287" s="1045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7"/>
      <c r="X287" s="427"/>
      <c r="Y287" s="427"/>
      <c r="Z287" s="427"/>
      <c r="AA287" s="427"/>
      <c r="AB287" s="427"/>
      <c r="AC287" s="427"/>
      <c r="AD287" s="427"/>
      <c r="AE287" s="427"/>
      <c r="AF287" s="427"/>
      <c r="AG287" s="427"/>
      <c r="CV287" s="426"/>
    </row>
    <row r="288" spans="1:100" s="1114" customFormat="1" ht="12.75">
      <c r="A288" s="1052" t="s">
        <v>987</v>
      </c>
      <c r="B288" s="294">
        <v>9071291</v>
      </c>
      <c r="C288" s="294">
        <v>7454153</v>
      </c>
      <c r="D288" s="294">
        <v>4482513</v>
      </c>
      <c r="E288" s="480">
        <v>49.41427851890101</v>
      </c>
      <c r="F288" s="294">
        <v>890229</v>
      </c>
      <c r="G288" s="427"/>
      <c r="H288" s="399"/>
      <c r="I288" s="1045"/>
      <c r="J288" s="1045"/>
      <c r="K288" s="427"/>
      <c r="L288" s="427"/>
      <c r="M288" s="427"/>
      <c r="N288" s="427"/>
      <c r="O288" s="427"/>
      <c r="P288" s="427"/>
      <c r="Q288" s="427"/>
      <c r="R288" s="427"/>
      <c r="S288" s="427"/>
      <c r="T288" s="427"/>
      <c r="U288" s="427"/>
      <c r="V288" s="427"/>
      <c r="W288" s="427"/>
      <c r="X288" s="427"/>
      <c r="Y288" s="427"/>
      <c r="Z288" s="427"/>
      <c r="AA288" s="427"/>
      <c r="AB288" s="427"/>
      <c r="AC288" s="427"/>
      <c r="AD288" s="427"/>
      <c r="AE288" s="427"/>
      <c r="AF288" s="427"/>
      <c r="AG288" s="427"/>
      <c r="CV288" s="426"/>
    </row>
    <row r="289" spans="1:100" s="1130" customFormat="1" ht="12.75">
      <c r="A289" s="1053" t="s">
        <v>1496</v>
      </c>
      <c r="B289" s="294">
        <v>2031793</v>
      </c>
      <c r="C289" s="294">
        <v>1525477</v>
      </c>
      <c r="D289" s="294">
        <v>753314</v>
      </c>
      <c r="E289" s="480">
        <v>37.07631633734342</v>
      </c>
      <c r="F289" s="294">
        <v>91253</v>
      </c>
      <c r="G289" s="427"/>
      <c r="H289" s="399"/>
      <c r="I289" s="1045"/>
      <c r="J289" s="1045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7"/>
      <c r="X289" s="427"/>
      <c r="Y289" s="427"/>
      <c r="Z289" s="427"/>
      <c r="AA289" s="427"/>
      <c r="AB289" s="427"/>
      <c r="AC289" s="427"/>
      <c r="AD289" s="427"/>
      <c r="AE289" s="427"/>
      <c r="AF289" s="427"/>
      <c r="AG289" s="427"/>
      <c r="CV289" s="1131"/>
    </row>
    <row r="290" spans="1:100" s="1090" customFormat="1" ht="12.75">
      <c r="A290" s="1053" t="s">
        <v>3</v>
      </c>
      <c r="B290" s="294">
        <v>7039498</v>
      </c>
      <c r="C290" s="294">
        <v>5928676</v>
      </c>
      <c r="D290" s="294">
        <v>3729199</v>
      </c>
      <c r="E290" s="480">
        <v>52.975354208496114</v>
      </c>
      <c r="F290" s="294">
        <v>798976</v>
      </c>
      <c r="G290" s="427"/>
      <c r="H290" s="399"/>
      <c r="I290" s="1045"/>
      <c r="J290" s="1045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7"/>
      <c r="V290" s="427"/>
      <c r="W290" s="427"/>
      <c r="X290" s="427"/>
      <c r="Y290" s="427"/>
      <c r="Z290" s="427"/>
      <c r="AA290" s="427"/>
      <c r="AB290" s="427"/>
      <c r="AC290" s="427"/>
      <c r="AD290" s="427"/>
      <c r="AE290" s="427"/>
      <c r="AF290" s="427"/>
      <c r="AG290" s="427"/>
      <c r="CV290" s="1091"/>
    </row>
    <row r="291" spans="1:100" s="1128" customFormat="1" ht="12.75">
      <c r="A291" s="1119" t="s">
        <v>12</v>
      </c>
      <c r="B291" s="294">
        <v>6829498</v>
      </c>
      <c r="C291" s="294">
        <v>5749136</v>
      </c>
      <c r="D291" s="294">
        <v>3584540</v>
      </c>
      <c r="E291" s="480">
        <v>52.486141733989825</v>
      </c>
      <c r="F291" s="294">
        <v>773274</v>
      </c>
      <c r="G291" s="427"/>
      <c r="H291" s="399"/>
      <c r="I291" s="1045"/>
      <c r="J291" s="1045"/>
      <c r="K291" s="427"/>
      <c r="L291" s="427"/>
      <c r="M291" s="427"/>
      <c r="N291" s="427"/>
      <c r="O291" s="427"/>
      <c r="P291" s="427"/>
      <c r="Q291" s="427"/>
      <c r="R291" s="427"/>
      <c r="S291" s="427"/>
      <c r="T291" s="427"/>
      <c r="U291" s="427"/>
      <c r="V291" s="427"/>
      <c r="W291" s="427"/>
      <c r="X291" s="427"/>
      <c r="Y291" s="427"/>
      <c r="Z291" s="427"/>
      <c r="AA291" s="427"/>
      <c r="AB291" s="427"/>
      <c r="AC291" s="427"/>
      <c r="AD291" s="427"/>
      <c r="AE291" s="427"/>
      <c r="AF291" s="427"/>
      <c r="AG291" s="427"/>
      <c r="AH291" s="1090"/>
      <c r="AI291" s="1090"/>
      <c r="AJ291" s="1090"/>
      <c r="AK291" s="1090"/>
      <c r="AL291" s="1090"/>
      <c r="AM291" s="1090"/>
      <c r="AN291" s="1090"/>
      <c r="AO291" s="1090"/>
      <c r="AP291" s="1090"/>
      <c r="AQ291" s="1090"/>
      <c r="AR291" s="1090"/>
      <c r="AS291" s="1090"/>
      <c r="AT291" s="1090"/>
      <c r="AU291" s="1090"/>
      <c r="AV291" s="1090"/>
      <c r="AW291" s="1090"/>
      <c r="AX291" s="1090"/>
      <c r="AY291" s="1090"/>
      <c r="AZ291" s="1090"/>
      <c r="BA291" s="1090"/>
      <c r="BB291" s="1090"/>
      <c r="BC291" s="1090"/>
      <c r="BD291" s="1090"/>
      <c r="BE291" s="1090"/>
      <c r="BF291" s="1090"/>
      <c r="BG291" s="1090"/>
      <c r="BH291" s="1090"/>
      <c r="BI291" s="1090"/>
      <c r="BJ291" s="1090"/>
      <c r="BK291" s="1090"/>
      <c r="BL291" s="1090"/>
      <c r="BM291" s="1090"/>
      <c r="BN291" s="1090"/>
      <c r="BO291" s="1090"/>
      <c r="BP291" s="1090"/>
      <c r="BQ291" s="1090"/>
      <c r="BR291" s="1090"/>
      <c r="BS291" s="1090"/>
      <c r="BT291" s="1090"/>
      <c r="BU291" s="1090"/>
      <c r="BV291" s="1090"/>
      <c r="BW291" s="1090"/>
      <c r="BX291" s="1090"/>
      <c r="BY291" s="1090"/>
      <c r="BZ291" s="1090"/>
      <c r="CA291" s="1090"/>
      <c r="CB291" s="1090"/>
      <c r="CC291" s="1090"/>
      <c r="CD291" s="1090"/>
      <c r="CE291" s="1090"/>
      <c r="CF291" s="1090"/>
      <c r="CG291" s="1090"/>
      <c r="CH291" s="1090"/>
      <c r="CI291" s="1090"/>
      <c r="CJ291" s="1090"/>
      <c r="CK291" s="1090"/>
      <c r="CL291" s="1090"/>
      <c r="CM291" s="1090"/>
      <c r="CN291" s="1090"/>
      <c r="CO291" s="1090"/>
      <c r="CP291" s="1090"/>
      <c r="CQ291" s="1090"/>
      <c r="CR291" s="1090"/>
      <c r="CS291" s="1090"/>
      <c r="CT291" s="1090"/>
      <c r="CU291" s="1090"/>
      <c r="CV291" s="1091"/>
    </row>
    <row r="292" spans="1:100" s="1128" customFormat="1" ht="12.75">
      <c r="A292" s="1119" t="s">
        <v>14</v>
      </c>
      <c r="B292" s="294">
        <v>210000</v>
      </c>
      <c r="C292" s="294">
        <v>179540</v>
      </c>
      <c r="D292" s="294">
        <v>144659</v>
      </c>
      <c r="E292" s="480">
        <v>68.8852380952381</v>
      </c>
      <c r="F292" s="294">
        <v>25702</v>
      </c>
      <c r="G292" s="427"/>
      <c r="H292" s="399"/>
      <c r="I292" s="1045"/>
      <c r="J292" s="1045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27"/>
      <c r="X292" s="427"/>
      <c r="Y292" s="427"/>
      <c r="Z292" s="427"/>
      <c r="AA292" s="427"/>
      <c r="AB292" s="427"/>
      <c r="AC292" s="427"/>
      <c r="AD292" s="427"/>
      <c r="AE292" s="427"/>
      <c r="AF292" s="427"/>
      <c r="AG292" s="427"/>
      <c r="AH292" s="1090"/>
      <c r="AI292" s="1090"/>
      <c r="AJ292" s="1090"/>
      <c r="AK292" s="1090"/>
      <c r="AL292" s="1090"/>
      <c r="AM292" s="1090"/>
      <c r="AN292" s="1090"/>
      <c r="AO292" s="1090"/>
      <c r="AP292" s="1090"/>
      <c r="AQ292" s="1090"/>
      <c r="AR292" s="1090"/>
      <c r="AS292" s="1090"/>
      <c r="AT292" s="1090"/>
      <c r="AU292" s="1090"/>
      <c r="AV292" s="1090"/>
      <c r="AW292" s="1090"/>
      <c r="AX292" s="1090"/>
      <c r="AY292" s="1090"/>
      <c r="AZ292" s="1090"/>
      <c r="BA292" s="1090"/>
      <c r="BB292" s="1090"/>
      <c r="BC292" s="1090"/>
      <c r="BD292" s="1090"/>
      <c r="BE292" s="1090"/>
      <c r="BF292" s="1090"/>
      <c r="BG292" s="1090"/>
      <c r="BH292" s="1090"/>
      <c r="BI292" s="1090"/>
      <c r="BJ292" s="1090"/>
      <c r="BK292" s="1090"/>
      <c r="BL292" s="1090"/>
      <c r="BM292" s="1090"/>
      <c r="BN292" s="1090"/>
      <c r="BO292" s="1090"/>
      <c r="BP292" s="1090"/>
      <c r="BQ292" s="1090"/>
      <c r="BR292" s="1090"/>
      <c r="BS292" s="1090"/>
      <c r="BT292" s="1090"/>
      <c r="BU292" s="1090"/>
      <c r="BV292" s="1090"/>
      <c r="BW292" s="1090"/>
      <c r="BX292" s="1090"/>
      <c r="BY292" s="1090"/>
      <c r="BZ292" s="1090"/>
      <c r="CA292" s="1090"/>
      <c r="CB292" s="1090"/>
      <c r="CC292" s="1090"/>
      <c r="CD292" s="1090"/>
      <c r="CE292" s="1090"/>
      <c r="CF292" s="1090"/>
      <c r="CG292" s="1090"/>
      <c r="CH292" s="1090"/>
      <c r="CI292" s="1090"/>
      <c r="CJ292" s="1090"/>
      <c r="CK292" s="1090"/>
      <c r="CL292" s="1090"/>
      <c r="CM292" s="1090"/>
      <c r="CN292" s="1090"/>
      <c r="CO292" s="1090"/>
      <c r="CP292" s="1090"/>
      <c r="CQ292" s="1090"/>
      <c r="CR292" s="1090"/>
      <c r="CS292" s="1090"/>
      <c r="CT292" s="1090"/>
      <c r="CU292" s="1090"/>
      <c r="CV292" s="1091"/>
    </row>
    <row r="293" spans="1:100" s="1128" customFormat="1" ht="12.75">
      <c r="A293" s="1052" t="s">
        <v>971</v>
      </c>
      <c r="B293" s="294">
        <v>149340</v>
      </c>
      <c r="C293" s="294">
        <v>47532</v>
      </c>
      <c r="D293" s="294">
        <v>16041</v>
      </c>
      <c r="E293" s="480">
        <v>10.741261550823623</v>
      </c>
      <c r="F293" s="294">
        <v>3094</v>
      </c>
      <c r="G293" s="427"/>
      <c r="H293" s="399"/>
      <c r="I293" s="1045"/>
      <c r="J293" s="1045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1090"/>
      <c r="AI293" s="1090"/>
      <c r="AJ293" s="1090"/>
      <c r="AK293" s="1090"/>
      <c r="AL293" s="1090"/>
      <c r="AM293" s="1090"/>
      <c r="AN293" s="1090"/>
      <c r="AO293" s="1090"/>
      <c r="AP293" s="1090"/>
      <c r="AQ293" s="1090"/>
      <c r="AR293" s="1090"/>
      <c r="AS293" s="1090"/>
      <c r="AT293" s="1090"/>
      <c r="AU293" s="1090"/>
      <c r="AV293" s="1090"/>
      <c r="AW293" s="1090"/>
      <c r="AX293" s="1090"/>
      <c r="AY293" s="1090"/>
      <c r="AZ293" s="1090"/>
      <c r="BA293" s="1090"/>
      <c r="BB293" s="1090"/>
      <c r="BC293" s="1090"/>
      <c r="BD293" s="1090"/>
      <c r="BE293" s="1090"/>
      <c r="BF293" s="1090"/>
      <c r="BG293" s="1090"/>
      <c r="BH293" s="1090"/>
      <c r="BI293" s="1090"/>
      <c r="BJ293" s="1090"/>
      <c r="BK293" s="1090"/>
      <c r="BL293" s="1090"/>
      <c r="BM293" s="1090"/>
      <c r="BN293" s="1090"/>
      <c r="BO293" s="1090"/>
      <c r="BP293" s="1090"/>
      <c r="BQ293" s="1090"/>
      <c r="BR293" s="1090"/>
      <c r="BS293" s="1090"/>
      <c r="BT293" s="1090"/>
      <c r="BU293" s="1090"/>
      <c r="BV293" s="1090"/>
      <c r="BW293" s="1090"/>
      <c r="BX293" s="1090"/>
      <c r="BY293" s="1090"/>
      <c r="BZ293" s="1090"/>
      <c r="CA293" s="1090"/>
      <c r="CB293" s="1090"/>
      <c r="CC293" s="1090"/>
      <c r="CD293" s="1090"/>
      <c r="CE293" s="1090"/>
      <c r="CF293" s="1090"/>
      <c r="CG293" s="1090"/>
      <c r="CH293" s="1090"/>
      <c r="CI293" s="1090"/>
      <c r="CJ293" s="1090"/>
      <c r="CK293" s="1090"/>
      <c r="CL293" s="1090"/>
      <c r="CM293" s="1090"/>
      <c r="CN293" s="1090"/>
      <c r="CO293" s="1090"/>
      <c r="CP293" s="1090"/>
      <c r="CQ293" s="1090"/>
      <c r="CR293" s="1090"/>
      <c r="CS293" s="1090"/>
      <c r="CT293" s="1090"/>
      <c r="CU293" s="1090"/>
      <c r="CV293" s="1091"/>
    </row>
    <row r="294" spans="1:100" s="1128" customFormat="1" ht="12.75">
      <c r="A294" s="1092" t="s">
        <v>1319</v>
      </c>
      <c r="B294" s="294">
        <v>149340</v>
      </c>
      <c r="C294" s="294">
        <v>47532</v>
      </c>
      <c r="D294" s="294">
        <v>16041</v>
      </c>
      <c r="E294" s="480">
        <v>10.741261550823623</v>
      </c>
      <c r="F294" s="294">
        <v>3094</v>
      </c>
      <c r="G294" s="427"/>
      <c r="H294" s="399"/>
      <c r="I294" s="1045"/>
      <c r="J294" s="1045"/>
      <c r="K294" s="427"/>
      <c r="L294" s="427"/>
      <c r="M294" s="427"/>
      <c r="N294" s="427"/>
      <c r="O294" s="427"/>
      <c r="P294" s="427"/>
      <c r="Q294" s="427"/>
      <c r="R294" s="427"/>
      <c r="S294" s="427"/>
      <c r="T294" s="427"/>
      <c r="U294" s="427"/>
      <c r="V294" s="427"/>
      <c r="W294" s="427"/>
      <c r="X294" s="427"/>
      <c r="Y294" s="427"/>
      <c r="Z294" s="427"/>
      <c r="AA294" s="427"/>
      <c r="AB294" s="427"/>
      <c r="AC294" s="427"/>
      <c r="AD294" s="427"/>
      <c r="AE294" s="427"/>
      <c r="AF294" s="427"/>
      <c r="AG294" s="427"/>
      <c r="AH294" s="1090"/>
      <c r="AI294" s="1090"/>
      <c r="AJ294" s="1090"/>
      <c r="AK294" s="1090"/>
      <c r="AL294" s="1090"/>
      <c r="AM294" s="1090"/>
      <c r="AN294" s="1090"/>
      <c r="AO294" s="1090"/>
      <c r="AP294" s="1090"/>
      <c r="AQ294" s="1090"/>
      <c r="AR294" s="1090"/>
      <c r="AS294" s="1090"/>
      <c r="AT294" s="1090"/>
      <c r="AU294" s="1090"/>
      <c r="AV294" s="1090"/>
      <c r="AW294" s="1090"/>
      <c r="AX294" s="1090"/>
      <c r="AY294" s="1090"/>
      <c r="AZ294" s="1090"/>
      <c r="BA294" s="1090"/>
      <c r="BB294" s="1090"/>
      <c r="BC294" s="1090"/>
      <c r="BD294" s="1090"/>
      <c r="BE294" s="1090"/>
      <c r="BF294" s="1090"/>
      <c r="BG294" s="1090"/>
      <c r="BH294" s="1090"/>
      <c r="BI294" s="1090"/>
      <c r="BJ294" s="1090"/>
      <c r="BK294" s="1090"/>
      <c r="BL294" s="1090"/>
      <c r="BM294" s="1090"/>
      <c r="BN294" s="1090"/>
      <c r="BO294" s="1090"/>
      <c r="BP294" s="1090"/>
      <c r="BQ294" s="1090"/>
      <c r="BR294" s="1090"/>
      <c r="BS294" s="1090"/>
      <c r="BT294" s="1090"/>
      <c r="BU294" s="1090"/>
      <c r="BV294" s="1090"/>
      <c r="BW294" s="1090"/>
      <c r="BX294" s="1090"/>
      <c r="BY294" s="1090"/>
      <c r="BZ294" s="1090"/>
      <c r="CA294" s="1090"/>
      <c r="CB294" s="1090"/>
      <c r="CC294" s="1090"/>
      <c r="CD294" s="1090"/>
      <c r="CE294" s="1090"/>
      <c r="CF294" s="1090"/>
      <c r="CG294" s="1090"/>
      <c r="CH294" s="1090"/>
      <c r="CI294" s="1090"/>
      <c r="CJ294" s="1090"/>
      <c r="CK294" s="1090"/>
      <c r="CL294" s="1090"/>
      <c r="CM294" s="1090"/>
      <c r="CN294" s="1090"/>
      <c r="CO294" s="1090"/>
      <c r="CP294" s="1090"/>
      <c r="CQ294" s="1090"/>
      <c r="CR294" s="1090"/>
      <c r="CS294" s="1090"/>
      <c r="CT294" s="1090"/>
      <c r="CU294" s="1090"/>
      <c r="CV294" s="1091"/>
    </row>
    <row r="295" spans="1:100" s="1094" customFormat="1" ht="12.75">
      <c r="A295" s="1092" t="s">
        <v>975</v>
      </c>
      <c r="B295" s="294">
        <v>-31172</v>
      </c>
      <c r="C295" s="294">
        <v>-31172</v>
      </c>
      <c r="D295" s="294">
        <v>1637763</v>
      </c>
      <c r="E295" s="480" t="s">
        <v>545</v>
      </c>
      <c r="F295" s="294">
        <v>-659190</v>
      </c>
      <c r="G295" s="427"/>
      <c r="H295" s="399"/>
      <c r="I295" s="1045"/>
      <c r="J295" s="1045"/>
      <c r="K295" s="427"/>
      <c r="L295" s="427"/>
      <c r="M295" s="427"/>
      <c r="N295" s="427"/>
      <c r="O295" s="427"/>
      <c r="P295" s="427"/>
      <c r="Q295" s="427"/>
      <c r="R295" s="427"/>
      <c r="S295" s="427"/>
      <c r="T295" s="427"/>
      <c r="U295" s="427"/>
      <c r="V295" s="427"/>
      <c r="W295" s="427"/>
      <c r="X295" s="427"/>
      <c r="Y295" s="427"/>
      <c r="Z295" s="427"/>
      <c r="AA295" s="427"/>
      <c r="AB295" s="427"/>
      <c r="AC295" s="427"/>
      <c r="AD295" s="427"/>
      <c r="AE295" s="427"/>
      <c r="AF295" s="427"/>
      <c r="AG295" s="427"/>
      <c r="AH295" s="1090"/>
      <c r="AI295" s="1090"/>
      <c r="AJ295" s="1090"/>
      <c r="AK295" s="1090"/>
      <c r="AL295" s="1090"/>
      <c r="AM295" s="1090"/>
      <c r="AN295" s="1090"/>
      <c r="AO295" s="1090"/>
      <c r="AP295" s="1090"/>
      <c r="AQ295" s="1090"/>
      <c r="AR295" s="1090"/>
      <c r="AS295" s="1090"/>
      <c r="AT295" s="1090"/>
      <c r="AU295" s="1090"/>
      <c r="AV295" s="1090"/>
      <c r="AW295" s="1090"/>
      <c r="AX295" s="1090"/>
      <c r="AY295" s="1090"/>
      <c r="AZ295" s="1090"/>
      <c r="BA295" s="1090"/>
      <c r="BB295" s="1090"/>
      <c r="BC295" s="1090"/>
      <c r="BD295" s="1090"/>
      <c r="BE295" s="1090"/>
      <c r="BF295" s="1090"/>
      <c r="BG295" s="1090"/>
      <c r="BH295" s="1090"/>
      <c r="BI295" s="1090"/>
      <c r="BJ295" s="1090"/>
      <c r="BK295" s="1090"/>
      <c r="BL295" s="1090"/>
      <c r="BM295" s="1090"/>
      <c r="BN295" s="1090"/>
      <c r="BO295" s="1090"/>
      <c r="BP295" s="1090"/>
      <c r="BQ295" s="1090"/>
      <c r="BR295" s="1090"/>
      <c r="BS295" s="1090"/>
      <c r="BT295" s="1090"/>
      <c r="BU295" s="1090"/>
      <c r="BV295" s="1090"/>
      <c r="BW295" s="1090"/>
      <c r="BX295" s="1090"/>
      <c r="BY295" s="1090"/>
      <c r="BZ295" s="1090"/>
      <c r="CA295" s="1090"/>
      <c r="CB295" s="1090"/>
      <c r="CC295" s="1090"/>
      <c r="CD295" s="1090"/>
      <c r="CE295" s="1090"/>
      <c r="CF295" s="1090"/>
      <c r="CG295" s="1090"/>
      <c r="CH295" s="1090"/>
      <c r="CI295" s="1090"/>
      <c r="CJ295" s="1090"/>
      <c r="CK295" s="1090"/>
      <c r="CL295" s="1090"/>
      <c r="CM295" s="1090"/>
      <c r="CN295" s="1090"/>
      <c r="CO295" s="1090"/>
      <c r="CP295" s="1090"/>
      <c r="CQ295" s="1090"/>
      <c r="CR295" s="1090"/>
      <c r="CS295" s="1090"/>
      <c r="CT295" s="1090"/>
      <c r="CU295" s="1090"/>
      <c r="CV295" s="1091"/>
    </row>
    <row r="296" spans="1:100" s="1094" customFormat="1" ht="25.5">
      <c r="A296" s="1065" t="s">
        <v>44</v>
      </c>
      <c r="B296" s="294">
        <v>31172</v>
      </c>
      <c r="C296" s="294">
        <v>31172</v>
      </c>
      <c r="D296" s="294" t="s">
        <v>545</v>
      </c>
      <c r="E296" s="480" t="s">
        <v>545</v>
      </c>
      <c r="F296" s="294" t="s">
        <v>545</v>
      </c>
      <c r="G296" s="427"/>
      <c r="H296" s="399"/>
      <c r="I296" s="1045"/>
      <c r="J296" s="1045"/>
      <c r="K296" s="427"/>
      <c r="L296" s="427"/>
      <c r="M296" s="427"/>
      <c r="N296" s="427"/>
      <c r="O296" s="427"/>
      <c r="P296" s="427"/>
      <c r="Q296" s="427"/>
      <c r="R296" s="427"/>
      <c r="S296" s="427"/>
      <c r="T296" s="427"/>
      <c r="U296" s="427"/>
      <c r="V296" s="427"/>
      <c r="W296" s="427"/>
      <c r="X296" s="427"/>
      <c r="Y296" s="427"/>
      <c r="Z296" s="427"/>
      <c r="AA296" s="427"/>
      <c r="AB296" s="427"/>
      <c r="AC296" s="427"/>
      <c r="AD296" s="427"/>
      <c r="AE296" s="427"/>
      <c r="AF296" s="427"/>
      <c r="AG296" s="427"/>
      <c r="AH296" s="1090"/>
      <c r="AI296" s="1090"/>
      <c r="AJ296" s="1090"/>
      <c r="AK296" s="1090"/>
      <c r="AL296" s="1090"/>
      <c r="AM296" s="1090"/>
      <c r="AN296" s="1090"/>
      <c r="AO296" s="1090"/>
      <c r="AP296" s="1090"/>
      <c r="AQ296" s="1090"/>
      <c r="AR296" s="1090"/>
      <c r="AS296" s="1090"/>
      <c r="AT296" s="1090"/>
      <c r="AU296" s="1090"/>
      <c r="AV296" s="1090"/>
      <c r="AW296" s="1090"/>
      <c r="AX296" s="1090"/>
      <c r="AY296" s="1090"/>
      <c r="AZ296" s="1090"/>
      <c r="BA296" s="1090"/>
      <c r="BB296" s="1090"/>
      <c r="BC296" s="1090"/>
      <c r="BD296" s="1090"/>
      <c r="BE296" s="1090"/>
      <c r="BF296" s="1090"/>
      <c r="BG296" s="1090"/>
      <c r="BH296" s="1090"/>
      <c r="BI296" s="1090"/>
      <c r="BJ296" s="1090"/>
      <c r="BK296" s="1090"/>
      <c r="BL296" s="1090"/>
      <c r="BM296" s="1090"/>
      <c r="BN296" s="1090"/>
      <c r="BO296" s="1090"/>
      <c r="BP296" s="1090"/>
      <c r="BQ296" s="1090"/>
      <c r="BR296" s="1090"/>
      <c r="BS296" s="1090"/>
      <c r="BT296" s="1090"/>
      <c r="BU296" s="1090"/>
      <c r="BV296" s="1090"/>
      <c r="BW296" s="1090"/>
      <c r="BX296" s="1090"/>
      <c r="BY296" s="1090"/>
      <c r="BZ296" s="1090"/>
      <c r="CA296" s="1090"/>
      <c r="CB296" s="1090"/>
      <c r="CC296" s="1090"/>
      <c r="CD296" s="1090"/>
      <c r="CE296" s="1090"/>
      <c r="CF296" s="1090"/>
      <c r="CG296" s="1090"/>
      <c r="CH296" s="1090"/>
      <c r="CI296" s="1090"/>
      <c r="CJ296" s="1090"/>
      <c r="CK296" s="1090"/>
      <c r="CL296" s="1090"/>
      <c r="CM296" s="1090"/>
      <c r="CN296" s="1090"/>
      <c r="CO296" s="1090"/>
      <c r="CP296" s="1090"/>
      <c r="CQ296" s="1090"/>
      <c r="CR296" s="1090"/>
      <c r="CS296" s="1090"/>
      <c r="CT296" s="1090"/>
      <c r="CU296" s="1090"/>
      <c r="CV296" s="1091"/>
    </row>
    <row r="297" spans="1:100" s="1094" customFormat="1" ht="27" customHeight="1">
      <c r="A297" s="413" t="s">
        <v>1353</v>
      </c>
      <c r="B297" s="294"/>
      <c r="C297" s="294"/>
      <c r="D297" s="294"/>
      <c r="E297" s="480"/>
      <c r="F297" s="294"/>
      <c r="G297" s="427"/>
      <c r="H297" s="399"/>
      <c r="I297" s="1045"/>
      <c r="J297" s="1045"/>
      <c r="K297" s="427"/>
      <c r="L297" s="427"/>
      <c r="M297" s="427"/>
      <c r="N297" s="427"/>
      <c r="O297" s="427"/>
      <c r="P297" s="427"/>
      <c r="Q297" s="427"/>
      <c r="R297" s="427"/>
      <c r="S297" s="427"/>
      <c r="T297" s="427"/>
      <c r="U297" s="427"/>
      <c r="V297" s="427"/>
      <c r="W297" s="427"/>
      <c r="X297" s="427"/>
      <c r="Y297" s="427"/>
      <c r="Z297" s="427"/>
      <c r="AA297" s="427"/>
      <c r="AB297" s="427"/>
      <c r="AC297" s="427"/>
      <c r="AD297" s="427"/>
      <c r="AE297" s="427"/>
      <c r="AF297" s="427"/>
      <c r="AG297" s="427"/>
      <c r="AH297" s="1090"/>
      <c r="AI297" s="1090"/>
      <c r="AJ297" s="1090"/>
      <c r="AK297" s="1090"/>
      <c r="AL297" s="1090"/>
      <c r="AM297" s="1090"/>
      <c r="AN297" s="1090"/>
      <c r="AO297" s="1090"/>
      <c r="AP297" s="1090"/>
      <c r="AQ297" s="1090"/>
      <c r="AR297" s="1090"/>
      <c r="AS297" s="1090"/>
      <c r="AT297" s="1090"/>
      <c r="AU297" s="1090"/>
      <c r="AV297" s="1090"/>
      <c r="AW297" s="1090"/>
      <c r="AX297" s="1090"/>
      <c r="AY297" s="1090"/>
      <c r="AZ297" s="1090"/>
      <c r="BA297" s="1090"/>
      <c r="BB297" s="1090"/>
      <c r="BC297" s="1090"/>
      <c r="BD297" s="1090"/>
      <c r="BE297" s="1090"/>
      <c r="BF297" s="1090"/>
      <c r="BG297" s="1090"/>
      <c r="BH297" s="1090"/>
      <c r="BI297" s="1090"/>
      <c r="BJ297" s="1090"/>
      <c r="BK297" s="1090"/>
      <c r="BL297" s="1090"/>
      <c r="BM297" s="1090"/>
      <c r="BN297" s="1090"/>
      <c r="BO297" s="1090"/>
      <c r="BP297" s="1090"/>
      <c r="BQ297" s="1090"/>
      <c r="BR297" s="1090"/>
      <c r="BS297" s="1090"/>
      <c r="BT297" s="1090"/>
      <c r="BU297" s="1090"/>
      <c r="BV297" s="1090"/>
      <c r="BW297" s="1090"/>
      <c r="BX297" s="1090"/>
      <c r="BY297" s="1090"/>
      <c r="BZ297" s="1090"/>
      <c r="CA297" s="1090"/>
      <c r="CB297" s="1090"/>
      <c r="CC297" s="1090"/>
      <c r="CD297" s="1090"/>
      <c r="CE297" s="1090"/>
      <c r="CF297" s="1090"/>
      <c r="CG297" s="1090"/>
      <c r="CH297" s="1090"/>
      <c r="CI297" s="1090"/>
      <c r="CJ297" s="1090"/>
      <c r="CK297" s="1090"/>
      <c r="CL297" s="1090"/>
      <c r="CM297" s="1090"/>
      <c r="CN297" s="1090"/>
      <c r="CO297" s="1090"/>
      <c r="CP297" s="1090"/>
      <c r="CQ297" s="1090"/>
      <c r="CR297" s="1090"/>
      <c r="CS297" s="1090"/>
      <c r="CT297" s="1090"/>
      <c r="CU297" s="1090"/>
      <c r="CV297" s="1091"/>
    </row>
    <row r="298" spans="1:100" s="1094" customFormat="1" ht="12.75">
      <c r="A298" s="1065" t="s">
        <v>1311</v>
      </c>
      <c r="B298" s="294">
        <v>2940722</v>
      </c>
      <c r="C298" s="294">
        <v>2328138</v>
      </c>
      <c r="D298" s="294">
        <v>1864286</v>
      </c>
      <c r="E298" s="480">
        <v>63.395519875731196</v>
      </c>
      <c r="F298" s="294">
        <v>0</v>
      </c>
      <c r="G298" s="427"/>
      <c r="H298" s="399"/>
      <c r="I298" s="1045"/>
      <c r="J298" s="1045"/>
      <c r="K298" s="427"/>
      <c r="L298" s="427"/>
      <c r="M298" s="427"/>
      <c r="N298" s="427"/>
      <c r="O298" s="427"/>
      <c r="P298" s="427"/>
      <c r="Q298" s="427"/>
      <c r="R298" s="427"/>
      <c r="S298" s="427"/>
      <c r="T298" s="427"/>
      <c r="U298" s="427"/>
      <c r="V298" s="427"/>
      <c r="W298" s="427"/>
      <c r="X298" s="427"/>
      <c r="Y298" s="427"/>
      <c r="Z298" s="427"/>
      <c r="AA298" s="427"/>
      <c r="AB298" s="427"/>
      <c r="AC298" s="427"/>
      <c r="AD298" s="427"/>
      <c r="AE298" s="427"/>
      <c r="AF298" s="427"/>
      <c r="AG298" s="427"/>
      <c r="AH298" s="1090"/>
      <c r="AI298" s="1090"/>
      <c r="AJ298" s="1090"/>
      <c r="AK298" s="1090"/>
      <c r="AL298" s="1090"/>
      <c r="AM298" s="1090"/>
      <c r="AN298" s="1090"/>
      <c r="AO298" s="1090"/>
      <c r="AP298" s="1090"/>
      <c r="AQ298" s="1090"/>
      <c r="AR298" s="1090"/>
      <c r="AS298" s="1090"/>
      <c r="AT298" s="1090"/>
      <c r="AU298" s="1090"/>
      <c r="AV298" s="1090"/>
      <c r="AW298" s="1090"/>
      <c r="AX298" s="1090"/>
      <c r="AY298" s="1090"/>
      <c r="AZ298" s="1090"/>
      <c r="BA298" s="1090"/>
      <c r="BB298" s="1090"/>
      <c r="BC298" s="1090"/>
      <c r="BD298" s="1090"/>
      <c r="BE298" s="1090"/>
      <c r="BF298" s="1090"/>
      <c r="BG298" s="1090"/>
      <c r="BH298" s="1090"/>
      <c r="BI298" s="1090"/>
      <c r="BJ298" s="1090"/>
      <c r="BK298" s="1090"/>
      <c r="BL298" s="1090"/>
      <c r="BM298" s="1090"/>
      <c r="BN298" s="1090"/>
      <c r="BO298" s="1090"/>
      <c r="BP298" s="1090"/>
      <c r="BQ298" s="1090"/>
      <c r="BR298" s="1090"/>
      <c r="BS298" s="1090"/>
      <c r="BT298" s="1090"/>
      <c r="BU298" s="1090"/>
      <c r="BV298" s="1090"/>
      <c r="BW298" s="1090"/>
      <c r="BX298" s="1090"/>
      <c r="BY298" s="1090"/>
      <c r="BZ298" s="1090"/>
      <c r="CA298" s="1090"/>
      <c r="CB298" s="1090"/>
      <c r="CC298" s="1090"/>
      <c r="CD298" s="1090"/>
      <c r="CE298" s="1090"/>
      <c r="CF298" s="1090"/>
      <c r="CG298" s="1090"/>
      <c r="CH298" s="1090"/>
      <c r="CI298" s="1090"/>
      <c r="CJ298" s="1090"/>
      <c r="CK298" s="1090"/>
      <c r="CL298" s="1090"/>
      <c r="CM298" s="1090"/>
      <c r="CN298" s="1090"/>
      <c r="CO298" s="1090"/>
      <c r="CP298" s="1090"/>
      <c r="CQ298" s="1090"/>
      <c r="CR298" s="1090"/>
      <c r="CS298" s="1090"/>
      <c r="CT298" s="1090"/>
      <c r="CU298" s="1090"/>
      <c r="CV298" s="1091"/>
    </row>
    <row r="299" spans="1:100" s="1094" customFormat="1" ht="12.75">
      <c r="A299" s="1132" t="s">
        <v>1354</v>
      </c>
      <c r="B299" s="294">
        <v>856908</v>
      </c>
      <c r="C299" s="294">
        <v>476249</v>
      </c>
      <c r="D299" s="294">
        <v>476249</v>
      </c>
      <c r="E299" s="480">
        <v>55.57761159891144</v>
      </c>
      <c r="F299" s="294">
        <v>0</v>
      </c>
      <c r="G299" s="427"/>
      <c r="H299" s="399"/>
      <c r="I299" s="1045"/>
      <c r="J299" s="1045"/>
      <c r="K299" s="427"/>
      <c r="L299" s="427"/>
      <c r="M299" s="427"/>
      <c r="N299" s="427"/>
      <c r="O299" s="427"/>
      <c r="P299" s="427"/>
      <c r="Q299" s="427"/>
      <c r="R299" s="427"/>
      <c r="S299" s="427"/>
      <c r="T299" s="427"/>
      <c r="U299" s="427"/>
      <c r="V299" s="427"/>
      <c r="W299" s="427"/>
      <c r="X299" s="427"/>
      <c r="Y299" s="427"/>
      <c r="Z299" s="427"/>
      <c r="AA299" s="427"/>
      <c r="AB299" s="427"/>
      <c r="AC299" s="427"/>
      <c r="AD299" s="427"/>
      <c r="AE299" s="427"/>
      <c r="AF299" s="427"/>
      <c r="AG299" s="427"/>
      <c r="AH299" s="1090"/>
      <c r="AI299" s="1090"/>
      <c r="AJ299" s="1090"/>
      <c r="AK299" s="1090"/>
      <c r="AL299" s="1090"/>
      <c r="AM299" s="1090"/>
      <c r="AN299" s="1090"/>
      <c r="AO299" s="1090"/>
      <c r="AP299" s="1090"/>
      <c r="AQ299" s="1090"/>
      <c r="AR299" s="1090"/>
      <c r="AS299" s="1090"/>
      <c r="AT299" s="1090"/>
      <c r="AU299" s="1090"/>
      <c r="AV299" s="1090"/>
      <c r="AW299" s="1090"/>
      <c r="AX299" s="1090"/>
      <c r="AY299" s="1090"/>
      <c r="AZ299" s="1090"/>
      <c r="BA299" s="1090"/>
      <c r="BB299" s="1090"/>
      <c r="BC299" s="1090"/>
      <c r="BD299" s="1090"/>
      <c r="BE299" s="1090"/>
      <c r="BF299" s="1090"/>
      <c r="BG299" s="1090"/>
      <c r="BH299" s="1090"/>
      <c r="BI299" s="1090"/>
      <c r="BJ299" s="1090"/>
      <c r="BK299" s="1090"/>
      <c r="BL299" s="1090"/>
      <c r="BM299" s="1090"/>
      <c r="BN299" s="1090"/>
      <c r="BO299" s="1090"/>
      <c r="BP299" s="1090"/>
      <c r="BQ299" s="1090"/>
      <c r="BR299" s="1090"/>
      <c r="BS299" s="1090"/>
      <c r="BT299" s="1090"/>
      <c r="BU299" s="1090"/>
      <c r="BV299" s="1090"/>
      <c r="BW299" s="1090"/>
      <c r="BX299" s="1090"/>
      <c r="BY299" s="1090"/>
      <c r="BZ299" s="1090"/>
      <c r="CA299" s="1090"/>
      <c r="CB299" s="1090"/>
      <c r="CC299" s="1090"/>
      <c r="CD299" s="1090"/>
      <c r="CE299" s="1090"/>
      <c r="CF299" s="1090"/>
      <c r="CG299" s="1090"/>
      <c r="CH299" s="1090"/>
      <c r="CI299" s="1090"/>
      <c r="CJ299" s="1090"/>
      <c r="CK299" s="1090"/>
      <c r="CL299" s="1090"/>
      <c r="CM299" s="1090"/>
      <c r="CN299" s="1090"/>
      <c r="CO299" s="1090"/>
      <c r="CP299" s="1090"/>
      <c r="CQ299" s="1090"/>
      <c r="CR299" s="1090"/>
      <c r="CS299" s="1090"/>
      <c r="CT299" s="1090"/>
      <c r="CU299" s="1090"/>
      <c r="CV299" s="1091"/>
    </row>
    <row r="300" spans="1:100" s="1094" customFormat="1" ht="12.75">
      <c r="A300" s="1132" t="s">
        <v>692</v>
      </c>
      <c r="B300" s="294">
        <v>2083814</v>
      </c>
      <c r="C300" s="294">
        <v>1851889</v>
      </c>
      <c r="D300" s="294">
        <v>1388037</v>
      </c>
      <c r="E300" s="480">
        <v>66.61040764674773</v>
      </c>
      <c r="F300" s="294">
        <v>0</v>
      </c>
      <c r="G300" s="427"/>
      <c r="H300" s="399"/>
      <c r="I300" s="1045"/>
      <c r="J300" s="1045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7"/>
      <c r="W300" s="427"/>
      <c r="X300" s="427"/>
      <c r="Y300" s="427"/>
      <c r="Z300" s="427"/>
      <c r="AA300" s="427"/>
      <c r="AB300" s="427"/>
      <c r="AC300" s="427"/>
      <c r="AD300" s="427"/>
      <c r="AE300" s="427"/>
      <c r="AF300" s="427"/>
      <c r="AG300" s="427"/>
      <c r="AH300" s="1090"/>
      <c r="AI300" s="1090"/>
      <c r="AJ300" s="1090"/>
      <c r="AK300" s="1090"/>
      <c r="AL300" s="1090"/>
      <c r="AM300" s="1090"/>
      <c r="AN300" s="1090"/>
      <c r="AO300" s="1090"/>
      <c r="AP300" s="1090"/>
      <c r="AQ300" s="1090"/>
      <c r="AR300" s="1090"/>
      <c r="AS300" s="1090"/>
      <c r="AT300" s="1090"/>
      <c r="AU300" s="1090"/>
      <c r="AV300" s="1090"/>
      <c r="AW300" s="1090"/>
      <c r="AX300" s="1090"/>
      <c r="AY300" s="1090"/>
      <c r="AZ300" s="1090"/>
      <c r="BA300" s="1090"/>
      <c r="BB300" s="1090"/>
      <c r="BC300" s="1090"/>
      <c r="BD300" s="1090"/>
      <c r="BE300" s="1090"/>
      <c r="BF300" s="1090"/>
      <c r="BG300" s="1090"/>
      <c r="BH300" s="1090"/>
      <c r="BI300" s="1090"/>
      <c r="BJ300" s="1090"/>
      <c r="BK300" s="1090"/>
      <c r="BL300" s="1090"/>
      <c r="BM300" s="1090"/>
      <c r="BN300" s="1090"/>
      <c r="BO300" s="1090"/>
      <c r="BP300" s="1090"/>
      <c r="BQ300" s="1090"/>
      <c r="BR300" s="1090"/>
      <c r="BS300" s="1090"/>
      <c r="BT300" s="1090"/>
      <c r="BU300" s="1090"/>
      <c r="BV300" s="1090"/>
      <c r="BW300" s="1090"/>
      <c r="BX300" s="1090"/>
      <c r="BY300" s="1090"/>
      <c r="BZ300" s="1090"/>
      <c r="CA300" s="1090"/>
      <c r="CB300" s="1090"/>
      <c r="CC300" s="1090"/>
      <c r="CD300" s="1090"/>
      <c r="CE300" s="1090"/>
      <c r="CF300" s="1090"/>
      <c r="CG300" s="1090"/>
      <c r="CH300" s="1090"/>
      <c r="CI300" s="1090"/>
      <c r="CJ300" s="1090"/>
      <c r="CK300" s="1090"/>
      <c r="CL300" s="1090"/>
      <c r="CM300" s="1090"/>
      <c r="CN300" s="1090"/>
      <c r="CO300" s="1090"/>
      <c r="CP300" s="1090"/>
      <c r="CQ300" s="1090"/>
      <c r="CR300" s="1090"/>
      <c r="CS300" s="1090"/>
      <c r="CT300" s="1090"/>
      <c r="CU300" s="1090"/>
      <c r="CV300" s="1091"/>
    </row>
    <row r="301" spans="1:100" s="1094" customFormat="1" ht="12.75">
      <c r="A301" s="1065" t="s">
        <v>960</v>
      </c>
      <c r="B301" s="294">
        <v>3265229</v>
      </c>
      <c r="C301" s="294">
        <v>2569107</v>
      </c>
      <c r="D301" s="294">
        <v>455503</v>
      </c>
      <c r="E301" s="480">
        <v>13.950108859133618</v>
      </c>
      <c r="F301" s="294">
        <v>0</v>
      </c>
      <c r="G301" s="427"/>
      <c r="H301" s="399"/>
      <c r="I301" s="1045"/>
      <c r="J301" s="1045"/>
      <c r="K301" s="427"/>
      <c r="L301" s="427"/>
      <c r="M301" s="427"/>
      <c r="N301" s="427"/>
      <c r="O301" s="427"/>
      <c r="P301" s="427"/>
      <c r="Q301" s="427"/>
      <c r="R301" s="427"/>
      <c r="S301" s="427"/>
      <c r="T301" s="427"/>
      <c r="U301" s="427"/>
      <c r="V301" s="427"/>
      <c r="W301" s="427"/>
      <c r="X301" s="427"/>
      <c r="Y301" s="427"/>
      <c r="Z301" s="427"/>
      <c r="AA301" s="427"/>
      <c r="AB301" s="427"/>
      <c r="AC301" s="427"/>
      <c r="AD301" s="427"/>
      <c r="AE301" s="427"/>
      <c r="AF301" s="427"/>
      <c r="AG301" s="427"/>
      <c r="AH301" s="1090"/>
      <c r="AI301" s="1090"/>
      <c r="AJ301" s="1090"/>
      <c r="AK301" s="1090"/>
      <c r="AL301" s="1090"/>
      <c r="AM301" s="1090"/>
      <c r="AN301" s="1090"/>
      <c r="AO301" s="1090"/>
      <c r="AP301" s="1090"/>
      <c r="AQ301" s="1090"/>
      <c r="AR301" s="1090"/>
      <c r="AS301" s="1090"/>
      <c r="AT301" s="1090"/>
      <c r="AU301" s="1090"/>
      <c r="AV301" s="1090"/>
      <c r="AW301" s="1090"/>
      <c r="AX301" s="1090"/>
      <c r="AY301" s="1090"/>
      <c r="AZ301" s="1090"/>
      <c r="BA301" s="1090"/>
      <c r="BB301" s="1090"/>
      <c r="BC301" s="1090"/>
      <c r="BD301" s="1090"/>
      <c r="BE301" s="1090"/>
      <c r="BF301" s="1090"/>
      <c r="BG301" s="1090"/>
      <c r="BH301" s="1090"/>
      <c r="BI301" s="1090"/>
      <c r="BJ301" s="1090"/>
      <c r="BK301" s="1090"/>
      <c r="BL301" s="1090"/>
      <c r="BM301" s="1090"/>
      <c r="BN301" s="1090"/>
      <c r="BO301" s="1090"/>
      <c r="BP301" s="1090"/>
      <c r="BQ301" s="1090"/>
      <c r="BR301" s="1090"/>
      <c r="BS301" s="1090"/>
      <c r="BT301" s="1090"/>
      <c r="BU301" s="1090"/>
      <c r="BV301" s="1090"/>
      <c r="BW301" s="1090"/>
      <c r="BX301" s="1090"/>
      <c r="BY301" s="1090"/>
      <c r="BZ301" s="1090"/>
      <c r="CA301" s="1090"/>
      <c r="CB301" s="1090"/>
      <c r="CC301" s="1090"/>
      <c r="CD301" s="1090"/>
      <c r="CE301" s="1090"/>
      <c r="CF301" s="1090"/>
      <c r="CG301" s="1090"/>
      <c r="CH301" s="1090"/>
      <c r="CI301" s="1090"/>
      <c r="CJ301" s="1090"/>
      <c r="CK301" s="1090"/>
      <c r="CL301" s="1090"/>
      <c r="CM301" s="1090"/>
      <c r="CN301" s="1090"/>
      <c r="CO301" s="1090"/>
      <c r="CP301" s="1090"/>
      <c r="CQ301" s="1090"/>
      <c r="CR301" s="1090"/>
      <c r="CS301" s="1090"/>
      <c r="CT301" s="1090"/>
      <c r="CU301" s="1090"/>
      <c r="CV301" s="1091"/>
    </row>
    <row r="302" spans="1:100" s="1094" customFormat="1" ht="12.75">
      <c r="A302" s="1132" t="s">
        <v>971</v>
      </c>
      <c r="B302" s="294">
        <v>3265229</v>
      </c>
      <c r="C302" s="294">
        <v>2569107</v>
      </c>
      <c r="D302" s="294">
        <v>455503</v>
      </c>
      <c r="E302" s="480">
        <v>13.950108859133618</v>
      </c>
      <c r="F302" s="294">
        <v>0</v>
      </c>
      <c r="G302" s="427"/>
      <c r="H302" s="399"/>
      <c r="I302" s="1045"/>
      <c r="J302" s="1045"/>
      <c r="K302" s="427"/>
      <c r="L302" s="427"/>
      <c r="M302" s="427"/>
      <c r="N302" s="427"/>
      <c r="O302" s="427"/>
      <c r="P302" s="427"/>
      <c r="Q302" s="427"/>
      <c r="R302" s="427"/>
      <c r="S302" s="427"/>
      <c r="T302" s="427"/>
      <c r="U302" s="427"/>
      <c r="V302" s="427"/>
      <c r="W302" s="427"/>
      <c r="X302" s="427"/>
      <c r="Y302" s="427"/>
      <c r="Z302" s="427"/>
      <c r="AA302" s="427"/>
      <c r="AB302" s="427"/>
      <c r="AC302" s="427"/>
      <c r="AD302" s="427"/>
      <c r="AE302" s="427"/>
      <c r="AF302" s="427"/>
      <c r="AG302" s="427"/>
      <c r="AH302" s="1090"/>
      <c r="AI302" s="1090"/>
      <c r="AJ302" s="1090"/>
      <c r="AK302" s="1090"/>
      <c r="AL302" s="1090"/>
      <c r="AM302" s="1090"/>
      <c r="AN302" s="1090"/>
      <c r="AO302" s="1090"/>
      <c r="AP302" s="1090"/>
      <c r="AQ302" s="1090"/>
      <c r="AR302" s="1090"/>
      <c r="AS302" s="1090"/>
      <c r="AT302" s="1090"/>
      <c r="AU302" s="1090"/>
      <c r="AV302" s="1090"/>
      <c r="AW302" s="1090"/>
      <c r="AX302" s="1090"/>
      <c r="AY302" s="1090"/>
      <c r="AZ302" s="1090"/>
      <c r="BA302" s="1090"/>
      <c r="BB302" s="1090"/>
      <c r="BC302" s="1090"/>
      <c r="BD302" s="1090"/>
      <c r="BE302" s="1090"/>
      <c r="BF302" s="1090"/>
      <c r="BG302" s="1090"/>
      <c r="BH302" s="1090"/>
      <c r="BI302" s="1090"/>
      <c r="BJ302" s="1090"/>
      <c r="BK302" s="1090"/>
      <c r="BL302" s="1090"/>
      <c r="BM302" s="1090"/>
      <c r="BN302" s="1090"/>
      <c r="BO302" s="1090"/>
      <c r="BP302" s="1090"/>
      <c r="BQ302" s="1090"/>
      <c r="BR302" s="1090"/>
      <c r="BS302" s="1090"/>
      <c r="BT302" s="1090"/>
      <c r="BU302" s="1090"/>
      <c r="BV302" s="1090"/>
      <c r="BW302" s="1090"/>
      <c r="BX302" s="1090"/>
      <c r="BY302" s="1090"/>
      <c r="BZ302" s="1090"/>
      <c r="CA302" s="1090"/>
      <c r="CB302" s="1090"/>
      <c r="CC302" s="1090"/>
      <c r="CD302" s="1090"/>
      <c r="CE302" s="1090"/>
      <c r="CF302" s="1090"/>
      <c r="CG302" s="1090"/>
      <c r="CH302" s="1090"/>
      <c r="CI302" s="1090"/>
      <c r="CJ302" s="1090"/>
      <c r="CK302" s="1090"/>
      <c r="CL302" s="1090"/>
      <c r="CM302" s="1090"/>
      <c r="CN302" s="1090"/>
      <c r="CO302" s="1090"/>
      <c r="CP302" s="1090"/>
      <c r="CQ302" s="1090"/>
      <c r="CR302" s="1090"/>
      <c r="CS302" s="1090"/>
      <c r="CT302" s="1090"/>
      <c r="CU302" s="1090"/>
      <c r="CV302" s="1091"/>
    </row>
    <row r="303" spans="1:100" s="1094" customFormat="1" ht="12.75">
      <c r="A303" s="1133" t="s">
        <v>1760</v>
      </c>
      <c r="B303" s="294">
        <v>3265229</v>
      </c>
      <c r="C303" s="294">
        <v>2569107</v>
      </c>
      <c r="D303" s="294">
        <v>455503</v>
      </c>
      <c r="E303" s="480">
        <v>13.950108859133618</v>
      </c>
      <c r="F303" s="294">
        <v>0</v>
      </c>
      <c r="G303" s="427"/>
      <c r="H303" s="399"/>
      <c r="I303" s="1045"/>
      <c r="J303" s="1045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27"/>
      <c r="X303" s="427"/>
      <c r="Y303" s="427"/>
      <c r="Z303" s="427"/>
      <c r="AA303" s="427"/>
      <c r="AB303" s="427"/>
      <c r="AC303" s="427"/>
      <c r="AD303" s="427"/>
      <c r="AE303" s="427"/>
      <c r="AF303" s="427"/>
      <c r="AG303" s="427"/>
      <c r="AH303" s="1090"/>
      <c r="AI303" s="1090"/>
      <c r="AJ303" s="1090"/>
      <c r="AK303" s="1090"/>
      <c r="AL303" s="1090"/>
      <c r="AM303" s="1090"/>
      <c r="AN303" s="1090"/>
      <c r="AO303" s="1090"/>
      <c r="AP303" s="1090"/>
      <c r="AQ303" s="1090"/>
      <c r="AR303" s="1090"/>
      <c r="AS303" s="1090"/>
      <c r="AT303" s="1090"/>
      <c r="AU303" s="1090"/>
      <c r="AV303" s="1090"/>
      <c r="AW303" s="1090"/>
      <c r="AX303" s="1090"/>
      <c r="AY303" s="1090"/>
      <c r="AZ303" s="1090"/>
      <c r="BA303" s="1090"/>
      <c r="BB303" s="1090"/>
      <c r="BC303" s="1090"/>
      <c r="BD303" s="1090"/>
      <c r="BE303" s="1090"/>
      <c r="BF303" s="1090"/>
      <c r="BG303" s="1090"/>
      <c r="BH303" s="1090"/>
      <c r="BI303" s="1090"/>
      <c r="BJ303" s="1090"/>
      <c r="BK303" s="1090"/>
      <c r="BL303" s="1090"/>
      <c r="BM303" s="1090"/>
      <c r="BN303" s="1090"/>
      <c r="BO303" s="1090"/>
      <c r="BP303" s="1090"/>
      <c r="BQ303" s="1090"/>
      <c r="BR303" s="1090"/>
      <c r="BS303" s="1090"/>
      <c r="BT303" s="1090"/>
      <c r="BU303" s="1090"/>
      <c r="BV303" s="1090"/>
      <c r="BW303" s="1090"/>
      <c r="BX303" s="1090"/>
      <c r="BY303" s="1090"/>
      <c r="BZ303" s="1090"/>
      <c r="CA303" s="1090"/>
      <c r="CB303" s="1090"/>
      <c r="CC303" s="1090"/>
      <c r="CD303" s="1090"/>
      <c r="CE303" s="1090"/>
      <c r="CF303" s="1090"/>
      <c r="CG303" s="1090"/>
      <c r="CH303" s="1090"/>
      <c r="CI303" s="1090"/>
      <c r="CJ303" s="1090"/>
      <c r="CK303" s="1090"/>
      <c r="CL303" s="1090"/>
      <c r="CM303" s="1090"/>
      <c r="CN303" s="1090"/>
      <c r="CO303" s="1090"/>
      <c r="CP303" s="1090"/>
      <c r="CQ303" s="1090"/>
      <c r="CR303" s="1090"/>
      <c r="CS303" s="1090"/>
      <c r="CT303" s="1090"/>
      <c r="CU303" s="1090"/>
      <c r="CV303" s="1091"/>
    </row>
    <row r="304" spans="1:100" s="1094" customFormat="1" ht="13.5" customHeight="1">
      <c r="A304" s="1057" t="s">
        <v>975</v>
      </c>
      <c r="B304" s="294">
        <v>-324507</v>
      </c>
      <c r="C304" s="294">
        <v>-240969</v>
      </c>
      <c r="D304" s="294">
        <v>1408783</v>
      </c>
      <c r="E304" s="480" t="s">
        <v>545</v>
      </c>
      <c r="F304" s="294">
        <v>0</v>
      </c>
      <c r="G304" s="427"/>
      <c r="H304" s="399"/>
      <c r="I304" s="1045"/>
      <c r="J304" s="1045"/>
      <c r="K304" s="427"/>
      <c r="L304" s="427"/>
      <c r="M304" s="427"/>
      <c r="N304" s="427"/>
      <c r="O304" s="427"/>
      <c r="P304" s="427"/>
      <c r="Q304" s="427"/>
      <c r="R304" s="427"/>
      <c r="S304" s="427"/>
      <c r="T304" s="427"/>
      <c r="U304" s="427"/>
      <c r="V304" s="427"/>
      <c r="W304" s="427"/>
      <c r="X304" s="427"/>
      <c r="Y304" s="427"/>
      <c r="Z304" s="427"/>
      <c r="AA304" s="427"/>
      <c r="AB304" s="427"/>
      <c r="AC304" s="427"/>
      <c r="AD304" s="427"/>
      <c r="AE304" s="427"/>
      <c r="AF304" s="427"/>
      <c r="AG304" s="427"/>
      <c r="AH304" s="1090"/>
      <c r="AI304" s="1090"/>
      <c r="AJ304" s="1090"/>
      <c r="AK304" s="1090"/>
      <c r="AL304" s="1090"/>
      <c r="AM304" s="1090"/>
      <c r="AN304" s="1090"/>
      <c r="AO304" s="1090"/>
      <c r="AP304" s="1090"/>
      <c r="AQ304" s="1090"/>
      <c r="AR304" s="1090"/>
      <c r="AS304" s="1090"/>
      <c r="AT304" s="1090"/>
      <c r="AU304" s="1090"/>
      <c r="AV304" s="1090"/>
      <c r="AW304" s="1090"/>
      <c r="AX304" s="1090"/>
      <c r="AY304" s="1090"/>
      <c r="AZ304" s="1090"/>
      <c r="BA304" s="1090"/>
      <c r="BB304" s="1090"/>
      <c r="BC304" s="1090"/>
      <c r="BD304" s="1090"/>
      <c r="BE304" s="1090"/>
      <c r="BF304" s="1090"/>
      <c r="BG304" s="1090"/>
      <c r="BH304" s="1090"/>
      <c r="BI304" s="1090"/>
      <c r="BJ304" s="1090"/>
      <c r="BK304" s="1090"/>
      <c r="BL304" s="1090"/>
      <c r="BM304" s="1090"/>
      <c r="BN304" s="1090"/>
      <c r="BO304" s="1090"/>
      <c r="BP304" s="1090"/>
      <c r="BQ304" s="1090"/>
      <c r="BR304" s="1090"/>
      <c r="BS304" s="1090"/>
      <c r="BT304" s="1090"/>
      <c r="BU304" s="1090"/>
      <c r="BV304" s="1090"/>
      <c r="BW304" s="1090"/>
      <c r="BX304" s="1090"/>
      <c r="BY304" s="1090"/>
      <c r="BZ304" s="1090"/>
      <c r="CA304" s="1090"/>
      <c r="CB304" s="1090"/>
      <c r="CC304" s="1090"/>
      <c r="CD304" s="1090"/>
      <c r="CE304" s="1090"/>
      <c r="CF304" s="1090"/>
      <c r="CG304" s="1090"/>
      <c r="CH304" s="1090"/>
      <c r="CI304" s="1090"/>
      <c r="CJ304" s="1090"/>
      <c r="CK304" s="1090"/>
      <c r="CL304" s="1090"/>
      <c r="CM304" s="1090"/>
      <c r="CN304" s="1090"/>
      <c r="CO304" s="1090"/>
      <c r="CP304" s="1090"/>
      <c r="CQ304" s="1090"/>
      <c r="CR304" s="1090"/>
      <c r="CS304" s="1090"/>
      <c r="CT304" s="1090"/>
      <c r="CU304" s="1090"/>
      <c r="CV304" s="1091"/>
    </row>
    <row r="305" spans="1:100" s="1094" customFormat="1" ht="25.5">
      <c r="A305" s="1065" t="s">
        <v>44</v>
      </c>
      <c r="B305" s="294">
        <v>324507</v>
      </c>
      <c r="C305" s="294">
        <v>240969</v>
      </c>
      <c r="D305" s="294" t="s">
        <v>545</v>
      </c>
      <c r="E305" s="480" t="s">
        <v>545</v>
      </c>
      <c r="F305" s="294" t="s">
        <v>545</v>
      </c>
      <c r="G305" s="427"/>
      <c r="H305" s="399"/>
      <c r="I305" s="1045"/>
      <c r="J305" s="1045"/>
      <c r="K305" s="427"/>
      <c r="L305" s="427"/>
      <c r="M305" s="427"/>
      <c r="N305" s="427"/>
      <c r="O305" s="427"/>
      <c r="P305" s="427"/>
      <c r="Q305" s="427"/>
      <c r="R305" s="427"/>
      <c r="S305" s="427"/>
      <c r="T305" s="427"/>
      <c r="U305" s="427"/>
      <c r="V305" s="427"/>
      <c r="W305" s="427"/>
      <c r="X305" s="427"/>
      <c r="Y305" s="427"/>
      <c r="Z305" s="427"/>
      <c r="AA305" s="427"/>
      <c r="AB305" s="427"/>
      <c r="AC305" s="427"/>
      <c r="AD305" s="427"/>
      <c r="AE305" s="427"/>
      <c r="AF305" s="427"/>
      <c r="AG305" s="427"/>
      <c r="AH305" s="1090"/>
      <c r="AI305" s="1090"/>
      <c r="AJ305" s="1090"/>
      <c r="AK305" s="1090"/>
      <c r="AL305" s="1090"/>
      <c r="AM305" s="1090"/>
      <c r="AN305" s="1090"/>
      <c r="AO305" s="1090"/>
      <c r="AP305" s="1090"/>
      <c r="AQ305" s="1090"/>
      <c r="AR305" s="1090"/>
      <c r="AS305" s="1090"/>
      <c r="AT305" s="1090"/>
      <c r="AU305" s="1090"/>
      <c r="AV305" s="1090"/>
      <c r="AW305" s="1090"/>
      <c r="AX305" s="1090"/>
      <c r="AY305" s="1090"/>
      <c r="AZ305" s="1090"/>
      <c r="BA305" s="1090"/>
      <c r="BB305" s="1090"/>
      <c r="BC305" s="1090"/>
      <c r="BD305" s="1090"/>
      <c r="BE305" s="1090"/>
      <c r="BF305" s="1090"/>
      <c r="BG305" s="1090"/>
      <c r="BH305" s="1090"/>
      <c r="BI305" s="1090"/>
      <c r="BJ305" s="1090"/>
      <c r="BK305" s="1090"/>
      <c r="BL305" s="1090"/>
      <c r="BM305" s="1090"/>
      <c r="BN305" s="1090"/>
      <c r="BO305" s="1090"/>
      <c r="BP305" s="1090"/>
      <c r="BQ305" s="1090"/>
      <c r="BR305" s="1090"/>
      <c r="BS305" s="1090"/>
      <c r="BT305" s="1090"/>
      <c r="BU305" s="1090"/>
      <c r="BV305" s="1090"/>
      <c r="BW305" s="1090"/>
      <c r="BX305" s="1090"/>
      <c r="BY305" s="1090"/>
      <c r="BZ305" s="1090"/>
      <c r="CA305" s="1090"/>
      <c r="CB305" s="1090"/>
      <c r="CC305" s="1090"/>
      <c r="CD305" s="1090"/>
      <c r="CE305" s="1090"/>
      <c r="CF305" s="1090"/>
      <c r="CG305" s="1090"/>
      <c r="CH305" s="1090"/>
      <c r="CI305" s="1090"/>
      <c r="CJ305" s="1090"/>
      <c r="CK305" s="1090"/>
      <c r="CL305" s="1090"/>
      <c r="CM305" s="1090"/>
      <c r="CN305" s="1090"/>
      <c r="CO305" s="1090"/>
      <c r="CP305" s="1090"/>
      <c r="CQ305" s="1090"/>
      <c r="CR305" s="1090"/>
      <c r="CS305" s="1090"/>
      <c r="CT305" s="1090"/>
      <c r="CU305" s="1090"/>
      <c r="CV305" s="1091"/>
    </row>
    <row r="306" spans="1:100" s="1094" customFormat="1" ht="13.5">
      <c r="A306" s="1134" t="s">
        <v>1336</v>
      </c>
      <c r="B306" s="294"/>
      <c r="C306" s="294"/>
      <c r="D306" s="294"/>
      <c r="E306" s="480"/>
      <c r="F306" s="294"/>
      <c r="G306" s="427"/>
      <c r="H306" s="399"/>
      <c r="I306" s="1045"/>
      <c r="J306" s="1045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1090"/>
      <c r="AI306" s="1090"/>
      <c r="AJ306" s="1090"/>
      <c r="AK306" s="1090"/>
      <c r="AL306" s="1090"/>
      <c r="AM306" s="1090"/>
      <c r="AN306" s="1090"/>
      <c r="AO306" s="1090"/>
      <c r="AP306" s="1090"/>
      <c r="AQ306" s="1090"/>
      <c r="AR306" s="1090"/>
      <c r="AS306" s="1090"/>
      <c r="AT306" s="1090"/>
      <c r="AU306" s="1090"/>
      <c r="AV306" s="1090"/>
      <c r="AW306" s="1090"/>
      <c r="AX306" s="1090"/>
      <c r="AY306" s="1090"/>
      <c r="AZ306" s="1090"/>
      <c r="BA306" s="1090"/>
      <c r="BB306" s="1090"/>
      <c r="BC306" s="1090"/>
      <c r="BD306" s="1090"/>
      <c r="BE306" s="1090"/>
      <c r="BF306" s="1090"/>
      <c r="BG306" s="1090"/>
      <c r="BH306" s="1090"/>
      <c r="BI306" s="1090"/>
      <c r="BJ306" s="1090"/>
      <c r="BK306" s="1090"/>
      <c r="BL306" s="1090"/>
      <c r="BM306" s="1090"/>
      <c r="BN306" s="1090"/>
      <c r="BO306" s="1090"/>
      <c r="BP306" s="1090"/>
      <c r="BQ306" s="1090"/>
      <c r="BR306" s="1090"/>
      <c r="BS306" s="1090"/>
      <c r="BT306" s="1090"/>
      <c r="BU306" s="1090"/>
      <c r="BV306" s="1090"/>
      <c r="BW306" s="1090"/>
      <c r="BX306" s="1090"/>
      <c r="BY306" s="1090"/>
      <c r="BZ306" s="1090"/>
      <c r="CA306" s="1090"/>
      <c r="CB306" s="1090"/>
      <c r="CC306" s="1090"/>
      <c r="CD306" s="1090"/>
      <c r="CE306" s="1090"/>
      <c r="CF306" s="1090"/>
      <c r="CG306" s="1090"/>
      <c r="CH306" s="1090"/>
      <c r="CI306" s="1090"/>
      <c r="CJ306" s="1090"/>
      <c r="CK306" s="1090"/>
      <c r="CL306" s="1090"/>
      <c r="CM306" s="1090"/>
      <c r="CN306" s="1090"/>
      <c r="CO306" s="1090"/>
      <c r="CP306" s="1090"/>
      <c r="CQ306" s="1090"/>
      <c r="CR306" s="1090"/>
      <c r="CS306" s="1090"/>
      <c r="CT306" s="1090"/>
      <c r="CU306" s="1090"/>
      <c r="CV306" s="1091"/>
    </row>
    <row r="307" spans="1:100" s="1094" customFormat="1" ht="13.5">
      <c r="A307" s="1098" t="s">
        <v>1311</v>
      </c>
      <c r="B307" s="294">
        <v>2760506</v>
      </c>
      <c r="C307" s="294">
        <v>2328138</v>
      </c>
      <c r="D307" s="294">
        <v>1864286</v>
      </c>
      <c r="E307" s="480">
        <v>67.53421293052796</v>
      </c>
      <c r="F307" s="294">
        <v>0</v>
      </c>
      <c r="G307" s="427"/>
      <c r="H307" s="399"/>
      <c r="I307" s="1045"/>
      <c r="J307" s="1045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27"/>
      <c r="X307" s="427"/>
      <c r="Y307" s="427"/>
      <c r="Z307" s="427"/>
      <c r="AA307" s="427"/>
      <c r="AB307" s="427"/>
      <c r="AC307" s="427"/>
      <c r="AD307" s="427"/>
      <c r="AE307" s="427"/>
      <c r="AF307" s="427"/>
      <c r="AG307" s="427"/>
      <c r="AH307" s="1090"/>
      <c r="AI307" s="1090"/>
      <c r="AJ307" s="1090"/>
      <c r="AK307" s="1090"/>
      <c r="AL307" s="1090"/>
      <c r="AM307" s="1090"/>
      <c r="AN307" s="1090"/>
      <c r="AO307" s="1090"/>
      <c r="AP307" s="1090"/>
      <c r="AQ307" s="1090"/>
      <c r="AR307" s="1090"/>
      <c r="AS307" s="1090"/>
      <c r="AT307" s="1090"/>
      <c r="AU307" s="1090"/>
      <c r="AV307" s="1090"/>
      <c r="AW307" s="1090"/>
      <c r="AX307" s="1090"/>
      <c r="AY307" s="1090"/>
      <c r="AZ307" s="1090"/>
      <c r="BA307" s="1090"/>
      <c r="BB307" s="1090"/>
      <c r="BC307" s="1090"/>
      <c r="BD307" s="1090"/>
      <c r="BE307" s="1090"/>
      <c r="BF307" s="1090"/>
      <c r="BG307" s="1090"/>
      <c r="BH307" s="1090"/>
      <c r="BI307" s="1090"/>
      <c r="BJ307" s="1090"/>
      <c r="BK307" s="1090"/>
      <c r="BL307" s="1090"/>
      <c r="BM307" s="1090"/>
      <c r="BN307" s="1090"/>
      <c r="BO307" s="1090"/>
      <c r="BP307" s="1090"/>
      <c r="BQ307" s="1090"/>
      <c r="BR307" s="1090"/>
      <c r="BS307" s="1090"/>
      <c r="BT307" s="1090"/>
      <c r="BU307" s="1090"/>
      <c r="BV307" s="1090"/>
      <c r="BW307" s="1090"/>
      <c r="BX307" s="1090"/>
      <c r="BY307" s="1090"/>
      <c r="BZ307" s="1090"/>
      <c r="CA307" s="1090"/>
      <c r="CB307" s="1090"/>
      <c r="CC307" s="1090"/>
      <c r="CD307" s="1090"/>
      <c r="CE307" s="1090"/>
      <c r="CF307" s="1090"/>
      <c r="CG307" s="1090"/>
      <c r="CH307" s="1090"/>
      <c r="CI307" s="1090"/>
      <c r="CJ307" s="1090"/>
      <c r="CK307" s="1090"/>
      <c r="CL307" s="1090"/>
      <c r="CM307" s="1090"/>
      <c r="CN307" s="1090"/>
      <c r="CO307" s="1090"/>
      <c r="CP307" s="1090"/>
      <c r="CQ307" s="1090"/>
      <c r="CR307" s="1090"/>
      <c r="CS307" s="1090"/>
      <c r="CT307" s="1090"/>
      <c r="CU307" s="1090"/>
      <c r="CV307" s="1091"/>
    </row>
    <row r="308" spans="1:100" s="1094" customFormat="1" ht="13.5">
      <c r="A308" s="1135" t="s">
        <v>1354</v>
      </c>
      <c r="B308" s="294">
        <v>676692</v>
      </c>
      <c r="C308" s="294">
        <v>476249</v>
      </c>
      <c r="D308" s="294">
        <v>476249</v>
      </c>
      <c r="E308" s="480">
        <v>70.3789907372926</v>
      </c>
      <c r="F308" s="294">
        <v>0</v>
      </c>
      <c r="G308" s="427"/>
      <c r="H308" s="399"/>
      <c r="I308" s="1045"/>
      <c r="J308" s="1045"/>
      <c r="K308" s="427"/>
      <c r="L308" s="427"/>
      <c r="M308" s="427"/>
      <c r="N308" s="427"/>
      <c r="O308" s="427"/>
      <c r="P308" s="427"/>
      <c r="Q308" s="427"/>
      <c r="R308" s="427"/>
      <c r="S308" s="427"/>
      <c r="T308" s="427"/>
      <c r="U308" s="427"/>
      <c r="V308" s="427"/>
      <c r="W308" s="427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1090"/>
      <c r="AI308" s="1090"/>
      <c r="AJ308" s="1090"/>
      <c r="AK308" s="1090"/>
      <c r="AL308" s="1090"/>
      <c r="AM308" s="1090"/>
      <c r="AN308" s="1090"/>
      <c r="AO308" s="1090"/>
      <c r="AP308" s="1090"/>
      <c r="AQ308" s="1090"/>
      <c r="AR308" s="1090"/>
      <c r="AS308" s="1090"/>
      <c r="AT308" s="1090"/>
      <c r="AU308" s="1090"/>
      <c r="AV308" s="1090"/>
      <c r="AW308" s="1090"/>
      <c r="AX308" s="1090"/>
      <c r="AY308" s="1090"/>
      <c r="AZ308" s="1090"/>
      <c r="BA308" s="1090"/>
      <c r="BB308" s="1090"/>
      <c r="BC308" s="1090"/>
      <c r="BD308" s="1090"/>
      <c r="BE308" s="1090"/>
      <c r="BF308" s="1090"/>
      <c r="BG308" s="1090"/>
      <c r="BH308" s="1090"/>
      <c r="BI308" s="1090"/>
      <c r="BJ308" s="1090"/>
      <c r="BK308" s="1090"/>
      <c r="BL308" s="1090"/>
      <c r="BM308" s="1090"/>
      <c r="BN308" s="1090"/>
      <c r="BO308" s="1090"/>
      <c r="BP308" s="1090"/>
      <c r="BQ308" s="1090"/>
      <c r="BR308" s="1090"/>
      <c r="BS308" s="1090"/>
      <c r="BT308" s="1090"/>
      <c r="BU308" s="1090"/>
      <c r="BV308" s="1090"/>
      <c r="BW308" s="1090"/>
      <c r="BX308" s="1090"/>
      <c r="BY308" s="1090"/>
      <c r="BZ308" s="1090"/>
      <c r="CA308" s="1090"/>
      <c r="CB308" s="1090"/>
      <c r="CC308" s="1090"/>
      <c r="CD308" s="1090"/>
      <c r="CE308" s="1090"/>
      <c r="CF308" s="1090"/>
      <c r="CG308" s="1090"/>
      <c r="CH308" s="1090"/>
      <c r="CI308" s="1090"/>
      <c r="CJ308" s="1090"/>
      <c r="CK308" s="1090"/>
      <c r="CL308" s="1090"/>
      <c r="CM308" s="1090"/>
      <c r="CN308" s="1090"/>
      <c r="CO308" s="1090"/>
      <c r="CP308" s="1090"/>
      <c r="CQ308" s="1090"/>
      <c r="CR308" s="1090"/>
      <c r="CS308" s="1090"/>
      <c r="CT308" s="1090"/>
      <c r="CU308" s="1090"/>
      <c r="CV308" s="1091"/>
    </row>
    <row r="309" spans="1:100" s="1094" customFormat="1" ht="13.5">
      <c r="A309" s="1135" t="s">
        <v>692</v>
      </c>
      <c r="B309" s="294">
        <v>2083814</v>
      </c>
      <c r="C309" s="294">
        <v>1851889</v>
      </c>
      <c r="D309" s="294">
        <v>1388037</v>
      </c>
      <c r="E309" s="480">
        <v>66.61040764674773</v>
      </c>
      <c r="F309" s="294">
        <v>0</v>
      </c>
      <c r="G309" s="427"/>
      <c r="H309" s="399"/>
      <c r="I309" s="1045"/>
      <c r="J309" s="1045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7"/>
      <c r="Z309" s="427"/>
      <c r="AA309" s="427"/>
      <c r="AB309" s="427"/>
      <c r="AC309" s="427"/>
      <c r="AD309" s="427"/>
      <c r="AE309" s="427"/>
      <c r="AF309" s="427"/>
      <c r="AG309" s="427"/>
      <c r="AH309" s="1090"/>
      <c r="AI309" s="1090"/>
      <c r="AJ309" s="1090"/>
      <c r="AK309" s="1090"/>
      <c r="AL309" s="1090"/>
      <c r="AM309" s="1090"/>
      <c r="AN309" s="1090"/>
      <c r="AO309" s="1090"/>
      <c r="AP309" s="1090"/>
      <c r="AQ309" s="1090"/>
      <c r="AR309" s="1090"/>
      <c r="AS309" s="1090"/>
      <c r="AT309" s="1090"/>
      <c r="AU309" s="1090"/>
      <c r="AV309" s="1090"/>
      <c r="AW309" s="1090"/>
      <c r="AX309" s="1090"/>
      <c r="AY309" s="1090"/>
      <c r="AZ309" s="1090"/>
      <c r="BA309" s="1090"/>
      <c r="BB309" s="1090"/>
      <c r="BC309" s="1090"/>
      <c r="BD309" s="1090"/>
      <c r="BE309" s="1090"/>
      <c r="BF309" s="1090"/>
      <c r="BG309" s="1090"/>
      <c r="BH309" s="1090"/>
      <c r="BI309" s="1090"/>
      <c r="BJ309" s="1090"/>
      <c r="BK309" s="1090"/>
      <c r="BL309" s="1090"/>
      <c r="BM309" s="1090"/>
      <c r="BN309" s="1090"/>
      <c r="BO309" s="1090"/>
      <c r="BP309" s="1090"/>
      <c r="BQ309" s="1090"/>
      <c r="BR309" s="1090"/>
      <c r="BS309" s="1090"/>
      <c r="BT309" s="1090"/>
      <c r="BU309" s="1090"/>
      <c r="BV309" s="1090"/>
      <c r="BW309" s="1090"/>
      <c r="BX309" s="1090"/>
      <c r="BY309" s="1090"/>
      <c r="BZ309" s="1090"/>
      <c r="CA309" s="1090"/>
      <c r="CB309" s="1090"/>
      <c r="CC309" s="1090"/>
      <c r="CD309" s="1090"/>
      <c r="CE309" s="1090"/>
      <c r="CF309" s="1090"/>
      <c r="CG309" s="1090"/>
      <c r="CH309" s="1090"/>
      <c r="CI309" s="1090"/>
      <c r="CJ309" s="1090"/>
      <c r="CK309" s="1090"/>
      <c r="CL309" s="1090"/>
      <c r="CM309" s="1090"/>
      <c r="CN309" s="1090"/>
      <c r="CO309" s="1090"/>
      <c r="CP309" s="1090"/>
      <c r="CQ309" s="1090"/>
      <c r="CR309" s="1090"/>
      <c r="CS309" s="1090"/>
      <c r="CT309" s="1090"/>
      <c r="CU309" s="1090"/>
      <c r="CV309" s="1091"/>
    </row>
    <row r="310" spans="1:100" s="1094" customFormat="1" ht="13.5">
      <c r="A310" s="1098" t="s">
        <v>960</v>
      </c>
      <c r="B310" s="294">
        <v>3085013</v>
      </c>
      <c r="C310" s="294">
        <v>2569107</v>
      </c>
      <c r="D310" s="294">
        <v>455503</v>
      </c>
      <c r="E310" s="480">
        <v>14.765026922090765</v>
      </c>
      <c r="F310" s="294">
        <v>0</v>
      </c>
      <c r="G310" s="427"/>
      <c r="H310" s="399"/>
      <c r="I310" s="1045"/>
      <c r="J310" s="1045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427"/>
      <c r="AF310" s="427"/>
      <c r="AG310" s="427"/>
      <c r="AH310" s="1090"/>
      <c r="AI310" s="1090"/>
      <c r="AJ310" s="1090"/>
      <c r="AK310" s="1090"/>
      <c r="AL310" s="1090"/>
      <c r="AM310" s="1090"/>
      <c r="AN310" s="1090"/>
      <c r="AO310" s="1090"/>
      <c r="AP310" s="1090"/>
      <c r="AQ310" s="1090"/>
      <c r="AR310" s="1090"/>
      <c r="AS310" s="1090"/>
      <c r="AT310" s="1090"/>
      <c r="AU310" s="1090"/>
      <c r="AV310" s="1090"/>
      <c r="AW310" s="1090"/>
      <c r="AX310" s="1090"/>
      <c r="AY310" s="1090"/>
      <c r="AZ310" s="1090"/>
      <c r="BA310" s="1090"/>
      <c r="BB310" s="1090"/>
      <c r="BC310" s="1090"/>
      <c r="BD310" s="1090"/>
      <c r="BE310" s="1090"/>
      <c r="BF310" s="1090"/>
      <c r="BG310" s="1090"/>
      <c r="BH310" s="1090"/>
      <c r="BI310" s="1090"/>
      <c r="BJ310" s="1090"/>
      <c r="BK310" s="1090"/>
      <c r="BL310" s="1090"/>
      <c r="BM310" s="1090"/>
      <c r="BN310" s="1090"/>
      <c r="BO310" s="1090"/>
      <c r="BP310" s="1090"/>
      <c r="BQ310" s="1090"/>
      <c r="BR310" s="1090"/>
      <c r="BS310" s="1090"/>
      <c r="BT310" s="1090"/>
      <c r="BU310" s="1090"/>
      <c r="BV310" s="1090"/>
      <c r="BW310" s="1090"/>
      <c r="BX310" s="1090"/>
      <c r="BY310" s="1090"/>
      <c r="BZ310" s="1090"/>
      <c r="CA310" s="1090"/>
      <c r="CB310" s="1090"/>
      <c r="CC310" s="1090"/>
      <c r="CD310" s="1090"/>
      <c r="CE310" s="1090"/>
      <c r="CF310" s="1090"/>
      <c r="CG310" s="1090"/>
      <c r="CH310" s="1090"/>
      <c r="CI310" s="1090"/>
      <c r="CJ310" s="1090"/>
      <c r="CK310" s="1090"/>
      <c r="CL310" s="1090"/>
      <c r="CM310" s="1090"/>
      <c r="CN310" s="1090"/>
      <c r="CO310" s="1090"/>
      <c r="CP310" s="1090"/>
      <c r="CQ310" s="1090"/>
      <c r="CR310" s="1090"/>
      <c r="CS310" s="1090"/>
      <c r="CT310" s="1090"/>
      <c r="CU310" s="1090"/>
      <c r="CV310" s="1091"/>
    </row>
    <row r="311" spans="1:100" s="1094" customFormat="1" ht="13.5">
      <c r="A311" s="1135" t="s">
        <v>971</v>
      </c>
      <c r="B311" s="294">
        <v>3085013</v>
      </c>
      <c r="C311" s="294">
        <v>2569107</v>
      </c>
      <c r="D311" s="294">
        <v>455503</v>
      </c>
      <c r="E311" s="480">
        <v>14.765026922090765</v>
      </c>
      <c r="F311" s="294">
        <v>0</v>
      </c>
      <c r="G311" s="427"/>
      <c r="H311" s="399"/>
      <c r="I311" s="1045"/>
      <c r="J311" s="1045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7"/>
      <c r="AA311" s="427"/>
      <c r="AB311" s="427"/>
      <c r="AC311" s="427"/>
      <c r="AD311" s="427"/>
      <c r="AE311" s="427"/>
      <c r="AF311" s="427"/>
      <c r="AG311" s="427"/>
      <c r="AH311" s="1090"/>
      <c r="AI311" s="1090"/>
      <c r="AJ311" s="1090"/>
      <c r="AK311" s="1090"/>
      <c r="AL311" s="1090"/>
      <c r="AM311" s="1090"/>
      <c r="AN311" s="1090"/>
      <c r="AO311" s="1090"/>
      <c r="AP311" s="1090"/>
      <c r="AQ311" s="1090"/>
      <c r="AR311" s="1090"/>
      <c r="AS311" s="1090"/>
      <c r="AT311" s="1090"/>
      <c r="AU311" s="1090"/>
      <c r="AV311" s="1090"/>
      <c r="AW311" s="1090"/>
      <c r="AX311" s="1090"/>
      <c r="AY311" s="1090"/>
      <c r="AZ311" s="1090"/>
      <c r="BA311" s="1090"/>
      <c r="BB311" s="1090"/>
      <c r="BC311" s="1090"/>
      <c r="BD311" s="1090"/>
      <c r="BE311" s="1090"/>
      <c r="BF311" s="1090"/>
      <c r="BG311" s="1090"/>
      <c r="BH311" s="1090"/>
      <c r="BI311" s="1090"/>
      <c r="BJ311" s="1090"/>
      <c r="BK311" s="1090"/>
      <c r="BL311" s="1090"/>
      <c r="BM311" s="1090"/>
      <c r="BN311" s="1090"/>
      <c r="BO311" s="1090"/>
      <c r="BP311" s="1090"/>
      <c r="BQ311" s="1090"/>
      <c r="BR311" s="1090"/>
      <c r="BS311" s="1090"/>
      <c r="BT311" s="1090"/>
      <c r="BU311" s="1090"/>
      <c r="BV311" s="1090"/>
      <c r="BW311" s="1090"/>
      <c r="BX311" s="1090"/>
      <c r="BY311" s="1090"/>
      <c r="BZ311" s="1090"/>
      <c r="CA311" s="1090"/>
      <c r="CB311" s="1090"/>
      <c r="CC311" s="1090"/>
      <c r="CD311" s="1090"/>
      <c r="CE311" s="1090"/>
      <c r="CF311" s="1090"/>
      <c r="CG311" s="1090"/>
      <c r="CH311" s="1090"/>
      <c r="CI311" s="1090"/>
      <c r="CJ311" s="1090"/>
      <c r="CK311" s="1090"/>
      <c r="CL311" s="1090"/>
      <c r="CM311" s="1090"/>
      <c r="CN311" s="1090"/>
      <c r="CO311" s="1090"/>
      <c r="CP311" s="1090"/>
      <c r="CQ311" s="1090"/>
      <c r="CR311" s="1090"/>
      <c r="CS311" s="1090"/>
      <c r="CT311" s="1090"/>
      <c r="CU311" s="1090"/>
      <c r="CV311" s="1091"/>
    </row>
    <row r="312" spans="1:100" s="1094" customFormat="1" ht="13.5">
      <c r="A312" s="1136" t="s">
        <v>1760</v>
      </c>
      <c r="B312" s="294">
        <v>3085013</v>
      </c>
      <c r="C312" s="294">
        <v>2569107</v>
      </c>
      <c r="D312" s="294">
        <v>455503</v>
      </c>
      <c r="E312" s="480">
        <v>14.765026922090765</v>
      </c>
      <c r="F312" s="294">
        <v>0</v>
      </c>
      <c r="G312" s="427"/>
      <c r="H312" s="399"/>
      <c r="I312" s="1045"/>
      <c r="J312" s="1045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427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1090"/>
      <c r="AI312" s="1090"/>
      <c r="AJ312" s="1090"/>
      <c r="AK312" s="1090"/>
      <c r="AL312" s="1090"/>
      <c r="AM312" s="1090"/>
      <c r="AN312" s="1090"/>
      <c r="AO312" s="1090"/>
      <c r="AP312" s="1090"/>
      <c r="AQ312" s="1090"/>
      <c r="AR312" s="1090"/>
      <c r="AS312" s="1090"/>
      <c r="AT312" s="1090"/>
      <c r="AU312" s="1090"/>
      <c r="AV312" s="1090"/>
      <c r="AW312" s="1090"/>
      <c r="AX312" s="1090"/>
      <c r="AY312" s="1090"/>
      <c r="AZ312" s="1090"/>
      <c r="BA312" s="1090"/>
      <c r="BB312" s="1090"/>
      <c r="BC312" s="1090"/>
      <c r="BD312" s="1090"/>
      <c r="BE312" s="1090"/>
      <c r="BF312" s="1090"/>
      <c r="BG312" s="1090"/>
      <c r="BH312" s="1090"/>
      <c r="BI312" s="1090"/>
      <c r="BJ312" s="1090"/>
      <c r="BK312" s="1090"/>
      <c r="BL312" s="1090"/>
      <c r="BM312" s="1090"/>
      <c r="BN312" s="1090"/>
      <c r="BO312" s="1090"/>
      <c r="BP312" s="1090"/>
      <c r="BQ312" s="1090"/>
      <c r="BR312" s="1090"/>
      <c r="BS312" s="1090"/>
      <c r="BT312" s="1090"/>
      <c r="BU312" s="1090"/>
      <c r="BV312" s="1090"/>
      <c r="BW312" s="1090"/>
      <c r="BX312" s="1090"/>
      <c r="BY312" s="1090"/>
      <c r="BZ312" s="1090"/>
      <c r="CA312" s="1090"/>
      <c r="CB312" s="1090"/>
      <c r="CC312" s="1090"/>
      <c r="CD312" s="1090"/>
      <c r="CE312" s="1090"/>
      <c r="CF312" s="1090"/>
      <c r="CG312" s="1090"/>
      <c r="CH312" s="1090"/>
      <c r="CI312" s="1090"/>
      <c r="CJ312" s="1090"/>
      <c r="CK312" s="1090"/>
      <c r="CL312" s="1090"/>
      <c r="CM312" s="1090"/>
      <c r="CN312" s="1090"/>
      <c r="CO312" s="1090"/>
      <c r="CP312" s="1090"/>
      <c r="CQ312" s="1090"/>
      <c r="CR312" s="1090"/>
      <c r="CS312" s="1090"/>
      <c r="CT312" s="1090"/>
      <c r="CU312" s="1090"/>
      <c r="CV312" s="1091"/>
    </row>
    <row r="313" spans="1:100" s="1094" customFormat="1" ht="13.5">
      <c r="A313" s="1100" t="s">
        <v>975</v>
      </c>
      <c r="B313" s="294">
        <v>-324507</v>
      </c>
      <c r="C313" s="294">
        <v>-240969</v>
      </c>
      <c r="D313" s="294">
        <v>1408783</v>
      </c>
      <c r="E313" s="480" t="s">
        <v>545</v>
      </c>
      <c r="F313" s="294">
        <v>0</v>
      </c>
      <c r="G313" s="427"/>
      <c r="H313" s="399"/>
      <c r="I313" s="1045"/>
      <c r="J313" s="1045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27"/>
      <c r="X313" s="427"/>
      <c r="Y313" s="427"/>
      <c r="Z313" s="427"/>
      <c r="AA313" s="427"/>
      <c r="AB313" s="427"/>
      <c r="AC313" s="427"/>
      <c r="AD313" s="427"/>
      <c r="AE313" s="427"/>
      <c r="AF313" s="427"/>
      <c r="AG313" s="427"/>
      <c r="AH313" s="1090"/>
      <c r="AI313" s="1090"/>
      <c r="AJ313" s="1090"/>
      <c r="AK313" s="1090"/>
      <c r="AL313" s="1090"/>
      <c r="AM313" s="1090"/>
      <c r="AN313" s="1090"/>
      <c r="AO313" s="1090"/>
      <c r="AP313" s="1090"/>
      <c r="AQ313" s="1090"/>
      <c r="AR313" s="1090"/>
      <c r="AS313" s="1090"/>
      <c r="AT313" s="1090"/>
      <c r="AU313" s="1090"/>
      <c r="AV313" s="1090"/>
      <c r="AW313" s="1090"/>
      <c r="AX313" s="1090"/>
      <c r="AY313" s="1090"/>
      <c r="AZ313" s="1090"/>
      <c r="BA313" s="1090"/>
      <c r="BB313" s="1090"/>
      <c r="BC313" s="1090"/>
      <c r="BD313" s="1090"/>
      <c r="BE313" s="1090"/>
      <c r="BF313" s="1090"/>
      <c r="BG313" s="1090"/>
      <c r="BH313" s="1090"/>
      <c r="BI313" s="1090"/>
      <c r="BJ313" s="1090"/>
      <c r="BK313" s="1090"/>
      <c r="BL313" s="1090"/>
      <c r="BM313" s="1090"/>
      <c r="BN313" s="1090"/>
      <c r="BO313" s="1090"/>
      <c r="BP313" s="1090"/>
      <c r="BQ313" s="1090"/>
      <c r="BR313" s="1090"/>
      <c r="BS313" s="1090"/>
      <c r="BT313" s="1090"/>
      <c r="BU313" s="1090"/>
      <c r="BV313" s="1090"/>
      <c r="BW313" s="1090"/>
      <c r="BX313" s="1090"/>
      <c r="BY313" s="1090"/>
      <c r="BZ313" s="1090"/>
      <c r="CA313" s="1090"/>
      <c r="CB313" s="1090"/>
      <c r="CC313" s="1090"/>
      <c r="CD313" s="1090"/>
      <c r="CE313" s="1090"/>
      <c r="CF313" s="1090"/>
      <c r="CG313" s="1090"/>
      <c r="CH313" s="1090"/>
      <c r="CI313" s="1090"/>
      <c r="CJ313" s="1090"/>
      <c r="CK313" s="1090"/>
      <c r="CL313" s="1090"/>
      <c r="CM313" s="1090"/>
      <c r="CN313" s="1090"/>
      <c r="CO313" s="1090"/>
      <c r="CP313" s="1090"/>
      <c r="CQ313" s="1090"/>
      <c r="CR313" s="1090"/>
      <c r="CS313" s="1090"/>
      <c r="CT313" s="1090"/>
      <c r="CU313" s="1090"/>
      <c r="CV313" s="1091"/>
    </row>
    <row r="314" spans="1:100" s="1094" customFormat="1" ht="27">
      <c r="A314" s="1098" t="s">
        <v>44</v>
      </c>
      <c r="B314" s="294">
        <v>324507</v>
      </c>
      <c r="C314" s="294">
        <v>240969</v>
      </c>
      <c r="D314" s="294" t="s">
        <v>545</v>
      </c>
      <c r="E314" s="480" t="s">
        <v>545</v>
      </c>
      <c r="F314" s="294" t="s">
        <v>545</v>
      </c>
      <c r="G314" s="427"/>
      <c r="H314" s="399"/>
      <c r="I314" s="1045"/>
      <c r="J314" s="1045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27"/>
      <c r="X314" s="427"/>
      <c r="Y314" s="427"/>
      <c r="Z314" s="427"/>
      <c r="AA314" s="427"/>
      <c r="AB314" s="427"/>
      <c r="AC314" s="427"/>
      <c r="AD314" s="427"/>
      <c r="AE314" s="427"/>
      <c r="AF314" s="427"/>
      <c r="AG314" s="427"/>
      <c r="AH314" s="1090"/>
      <c r="AI314" s="1090"/>
      <c r="AJ314" s="1090"/>
      <c r="AK314" s="1090"/>
      <c r="AL314" s="1090"/>
      <c r="AM314" s="1090"/>
      <c r="AN314" s="1090"/>
      <c r="AO314" s="1090"/>
      <c r="AP314" s="1090"/>
      <c r="AQ314" s="1090"/>
      <c r="AR314" s="1090"/>
      <c r="AS314" s="1090"/>
      <c r="AT314" s="1090"/>
      <c r="AU314" s="1090"/>
      <c r="AV314" s="1090"/>
      <c r="AW314" s="1090"/>
      <c r="AX314" s="1090"/>
      <c r="AY314" s="1090"/>
      <c r="AZ314" s="1090"/>
      <c r="BA314" s="1090"/>
      <c r="BB314" s="1090"/>
      <c r="BC314" s="1090"/>
      <c r="BD314" s="1090"/>
      <c r="BE314" s="1090"/>
      <c r="BF314" s="1090"/>
      <c r="BG314" s="1090"/>
      <c r="BH314" s="1090"/>
      <c r="BI314" s="1090"/>
      <c r="BJ314" s="1090"/>
      <c r="BK314" s="1090"/>
      <c r="BL314" s="1090"/>
      <c r="BM314" s="1090"/>
      <c r="BN314" s="1090"/>
      <c r="BO314" s="1090"/>
      <c r="BP314" s="1090"/>
      <c r="BQ314" s="1090"/>
      <c r="BR314" s="1090"/>
      <c r="BS314" s="1090"/>
      <c r="BT314" s="1090"/>
      <c r="BU314" s="1090"/>
      <c r="BV314" s="1090"/>
      <c r="BW314" s="1090"/>
      <c r="BX314" s="1090"/>
      <c r="BY314" s="1090"/>
      <c r="BZ314" s="1090"/>
      <c r="CA314" s="1090"/>
      <c r="CB314" s="1090"/>
      <c r="CC314" s="1090"/>
      <c r="CD314" s="1090"/>
      <c r="CE314" s="1090"/>
      <c r="CF314" s="1090"/>
      <c r="CG314" s="1090"/>
      <c r="CH314" s="1090"/>
      <c r="CI314" s="1090"/>
      <c r="CJ314" s="1090"/>
      <c r="CK314" s="1090"/>
      <c r="CL314" s="1090"/>
      <c r="CM314" s="1090"/>
      <c r="CN314" s="1090"/>
      <c r="CO314" s="1090"/>
      <c r="CP314" s="1090"/>
      <c r="CQ314" s="1090"/>
      <c r="CR314" s="1090"/>
      <c r="CS314" s="1090"/>
      <c r="CT314" s="1090"/>
      <c r="CU314" s="1090"/>
      <c r="CV314" s="1091"/>
    </row>
    <row r="315" spans="1:100" s="1094" customFormat="1" ht="13.5">
      <c r="A315" s="1134" t="s">
        <v>1337</v>
      </c>
      <c r="B315" s="294"/>
      <c r="C315" s="294"/>
      <c r="D315" s="294"/>
      <c r="E315" s="480"/>
      <c r="F315" s="294"/>
      <c r="G315" s="427"/>
      <c r="H315" s="399"/>
      <c r="I315" s="1045"/>
      <c r="J315" s="1045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27"/>
      <c r="X315" s="427"/>
      <c r="Y315" s="427"/>
      <c r="Z315" s="427"/>
      <c r="AA315" s="427"/>
      <c r="AB315" s="427"/>
      <c r="AC315" s="427"/>
      <c r="AD315" s="427"/>
      <c r="AE315" s="427"/>
      <c r="AF315" s="427"/>
      <c r="AG315" s="427"/>
      <c r="AH315" s="1090"/>
      <c r="AI315" s="1090"/>
      <c r="AJ315" s="1090"/>
      <c r="AK315" s="1090"/>
      <c r="AL315" s="1090"/>
      <c r="AM315" s="1090"/>
      <c r="AN315" s="1090"/>
      <c r="AO315" s="1090"/>
      <c r="AP315" s="1090"/>
      <c r="AQ315" s="1090"/>
      <c r="AR315" s="1090"/>
      <c r="AS315" s="1090"/>
      <c r="AT315" s="1090"/>
      <c r="AU315" s="1090"/>
      <c r="AV315" s="1090"/>
      <c r="AW315" s="1090"/>
      <c r="AX315" s="1090"/>
      <c r="AY315" s="1090"/>
      <c r="AZ315" s="1090"/>
      <c r="BA315" s="1090"/>
      <c r="BB315" s="1090"/>
      <c r="BC315" s="1090"/>
      <c r="BD315" s="1090"/>
      <c r="BE315" s="1090"/>
      <c r="BF315" s="1090"/>
      <c r="BG315" s="1090"/>
      <c r="BH315" s="1090"/>
      <c r="BI315" s="1090"/>
      <c r="BJ315" s="1090"/>
      <c r="BK315" s="1090"/>
      <c r="BL315" s="1090"/>
      <c r="BM315" s="1090"/>
      <c r="BN315" s="1090"/>
      <c r="BO315" s="1090"/>
      <c r="BP315" s="1090"/>
      <c r="BQ315" s="1090"/>
      <c r="BR315" s="1090"/>
      <c r="BS315" s="1090"/>
      <c r="BT315" s="1090"/>
      <c r="BU315" s="1090"/>
      <c r="BV315" s="1090"/>
      <c r="BW315" s="1090"/>
      <c r="BX315" s="1090"/>
      <c r="BY315" s="1090"/>
      <c r="BZ315" s="1090"/>
      <c r="CA315" s="1090"/>
      <c r="CB315" s="1090"/>
      <c r="CC315" s="1090"/>
      <c r="CD315" s="1090"/>
      <c r="CE315" s="1090"/>
      <c r="CF315" s="1090"/>
      <c r="CG315" s="1090"/>
      <c r="CH315" s="1090"/>
      <c r="CI315" s="1090"/>
      <c r="CJ315" s="1090"/>
      <c r="CK315" s="1090"/>
      <c r="CL315" s="1090"/>
      <c r="CM315" s="1090"/>
      <c r="CN315" s="1090"/>
      <c r="CO315" s="1090"/>
      <c r="CP315" s="1090"/>
      <c r="CQ315" s="1090"/>
      <c r="CR315" s="1090"/>
      <c r="CS315" s="1090"/>
      <c r="CT315" s="1090"/>
      <c r="CU315" s="1090"/>
      <c r="CV315" s="1091"/>
    </row>
    <row r="316" spans="1:100" s="1094" customFormat="1" ht="13.5">
      <c r="A316" s="1098" t="s">
        <v>1311</v>
      </c>
      <c r="B316" s="294">
        <v>180216</v>
      </c>
      <c r="C316" s="294">
        <v>0</v>
      </c>
      <c r="D316" s="294">
        <v>0</v>
      </c>
      <c r="E316" s="480">
        <v>0</v>
      </c>
      <c r="F316" s="294">
        <v>0</v>
      </c>
      <c r="G316" s="427"/>
      <c r="H316" s="399"/>
      <c r="I316" s="1045"/>
      <c r="J316" s="1045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27"/>
      <c r="X316" s="427"/>
      <c r="Y316" s="427"/>
      <c r="Z316" s="427"/>
      <c r="AA316" s="427"/>
      <c r="AB316" s="427"/>
      <c r="AC316" s="427"/>
      <c r="AD316" s="427"/>
      <c r="AE316" s="427"/>
      <c r="AF316" s="427"/>
      <c r="AG316" s="427"/>
      <c r="AH316" s="1090"/>
      <c r="AI316" s="1090"/>
      <c r="AJ316" s="1090"/>
      <c r="AK316" s="1090"/>
      <c r="AL316" s="1090"/>
      <c r="AM316" s="1090"/>
      <c r="AN316" s="1090"/>
      <c r="AO316" s="1090"/>
      <c r="AP316" s="1090"/>
      <c r="AQ316" s="1090"/>
      <c r="AR316" s="1090"/>
      <c r="AS316" s="1090"/>
      <c r="AT316" s="1090"/>
      <c r="AU316" s="1090"/>
      <c r="AV316" s="1090"/>
      <c r="AW316" s="1090"/>
      <c r="AX316" s="1090"/>
      <c r="AY316" s="1090"/>
      <c r="AZ316" s="1090"/>
      <c r="BA316" s="1090"/>
      <c r="BB316" s="1090"/>
      <c r="BC316" s="1090"/>
      <c r="BD316" s="1090"/>
      <c r="BE316" s="1090"/>
      <c r="BF316" s="1090"/>
      <c r="BG316" s="1090"/>
      <c r="BH316" s="1090"/>
      <c r="BI316" s="1090"/>
      <c r="BJ316" s="1090"/>
      <c r="BK316" s="1090"/>
      <c r="BL316" s="1090"/>
      <c r="BM316" s="1090"/>
      <c r="BN316" s="1090"/>
      <c r="BO316" s="1090"/>
      <c r="BP316" s="1090"/>
      <c r="BQ316" s="1090"/>
      <c r="BR316" s="1090"/>
      <c r="BS316" s="1090"/>
      <c r="BT316" s="1090"/>
      <c r="BU316" s="1090"/>
      <c r="BV316" s="1090"/>
      <c r="BW316" s="1090"/>
      <c r="BX316" s="1090"/>
      <c r="BY316" s="1090"/>
      <c r="BZ316" s="1090"/>
      <c r="CA316" s="1090"/>
      <c r="CB316" s="1090"/>
      <c r="CC316" s="1090"/>
      <c r="CD316" s="1090"/>
      <c r="CE316" s="1090"/>
      <c r="CF316" s="1090"/>
      <c r="CG316" s="1090"/>
      <c r="CH316" s="1090"/>
      <c r="CI316" s="1090"/>
      <c r="CJ316" s="1090"/>
      <c r="CK316" s="1090"/>
      <c r="CL316" s="1090"/>
      <c r="CM316" s="1090"/>
      <c r="CN316" s="1090"/>
      <c r="CO316" s="1090"/>
      <c r="CP316" s="1090"/>
      <c r="CQ316" s="1090"/>
      <c r="CR316" s="1090"/>
      <c r="CS316" s="1090"/>
      <c r="CT316" s="1090"/>
      <c r="CU316" s="1090"/>
      <c r="CV316" s="1091"/>
    </row>
    <row r="317" spans="1:100" s="1094" customFormat="1" ht="13.5">
      <c r="A317" s="1135" t="s">
        <v>1354</v>
      </c>
      <c r="B317" s="294">
        <v>180216</v>
      </c>
      <c r="C317" s="294">
        <v>0</v>
      </c>
      <c r="D317" s="294">
        <v>0</v>
      </c>
      <c r="E317" s="480">
        <v>0</v>
      </c>
      <c r="F317" s="294">
        <v>0</v>
      </c>
      <c r="G317" s="427"/>
      <c r="H317" s="399"/>
      <c r="I317" s="1045"/>
      <c r="J317" s="1045"/>
      <c r="K317" s="427"/>
      <c r="L317" s="427"/>
      <c r="M317" s="427"/>
      <c r="N317" s="427"/>
      <c r="O317" s="427"/>
      <c r="P317" s="427"/>
      <c r="Q317" s="427"/>
      <c r="R317" s="427"/>
      <c r="S317" s="427"/>
      <c r="T317" s="427"/>
      <c r="U317" s="427"/>
      <c r="V317" s="427"/>
      <c r="W317" s="427"/>
      <c r="X317" s="427"/>
      <c r="Y317" s="427"/>
      <c r="Z317" s="427"/>
      <c r="AA317" s="427"/>
      <c r="AB317" s="427"/>
      <c r="AC317" s="427"/>
      <c r="AD317" s="427"/>
      <c r="AE317" s="427"/>
      <c r="AF317" s="427"/>
      <c r="AG317" s="427"/>
      <c r="AH317" s="1090"/>
      <c r="AI317" s="1090"/>
      <c r="AJ317" s="1090"/>
      <c r="AK317" s="1090"/>
      <c r="AL317" s="1090"/>
      <c r="AM317" s="1090"/>
      <c r="AN317" s="1090"/>
      <c r="AO317" s="1090"/>
      <c r="AP317" s="1090"/>
      <c r="AQ317" s="1090"/>
      <c r="AR317" s="1090"/>
      <c r="AS317" s="1090"/>
      <c r="AT317" s="1090"/>
      <c r="AU317" s="1090"/>
      <c r="AV317" s="1090"/>
      <c r="AW317" s="1090"/>
      <c r="AX317" s="1090"/>
      <c r="AY317" s="1090"/>
      <c r="AZ317" s="1090"/>
      <c r="BA317" s="1090"/>
      <c r="BB317" s="1090"/>
      <c r="BC317" s="1090"/>
      <c r="BD317" s="1090"/>
      <c r="BE317" s="1090"/>
      <c r="BF317" s="1090"/>
      <c r="BG317" s="1090"/>
      <c r="BH317" s="1090"/>
      <c r="BI317" s="1090"/>
      <c r="BJ317" s="1090"/>
      <c r="BK317" s="1090"/>
      <c r="BL317" s="1090"/>
      <c r="BM317" s="1090"/>
      <c r="BN317" s="1090"/>
      <c r="BO317" s="1090"/>
      <c r="BP317" s="1090"/>
      <c r="BQ317" s="1090"/>
      <c r="BR317" s="1090"/>
      <c r="BS317" s="1090"/>
      <c r="BT317" s="1090"/>
      <c r="BU317" s="1090"/>
      <c r="BV317" s="1090"/>
      <c r="BW317" s="1090"/>
      <c r="BX317" s="1090"/>
      <c r="BY317" s="1090"/>
      <c r="BZ317" s="1090"/>
      <c r="CA317" s="1090"/>
      <c r="CB317" s="1090"/>
      <c r="CC317" s="1090"/>
      <c r="CD317" s="1090"/>
      <c r="CE317" s="1090"/>
      <c r="CF317" s="1090"/>
      <c r="CG317" s="1090"/>
      <c r="CH317" s="1090"/>
      <c r="CI317" s="1090"/>
      <c r="CJ317" s="1090"/>
      <c r="CK317" s="1090"/>
      <c r="CL317" s="1090"/>
      <c r="CM317" s="1090"/>
      <c r="CN317" s="1090"/>
      <c r="CO317" s="1090"/>
      <c r="CP317" s="1090"/>
      <c r="CQ317" s="1090"/>
      <c r="CR317" s="1090"/>
      <c r="CS317" s="1090"/>
      <c r="CT317" s="1090"/>
      <c r="CU317" s="1090"/>
      <c r="CV317" s="1091"/>
    </row>
    <row r="318" spans="1:100" s="1094" customFormat="1" ht="13.5">
      <c r="A318" s="1098" t="s">
        <v>960</v>
      </c>
      <c r="B318" s="294">
        <v>180216</v>
      </c>
      <c r="C318" s="294">
        <v>0</v>
      </c>
      <c r="D318" s="294">
        <v>0</v>
      </c>
      <c r="E318" s="480">
        <v>0</v>
      </c>
      <c r="F318" s="294">
        <v>0</v>
      </c>
      <c r="G318" s="427"/>
      <c r="H318" s="399"/>
      <c r="I318" s="1045"/>
      <c r="J318" s="1045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27"/>
      <c r="X318" s="427"/>
      <c r="Y318" s="427"/>
      <c r="Z318" s="427"/>
      <c r="AA318" s="427"/>
      <c r="AB318" s="427"/>
      <c r="AC318" s="427"/>
      <c r="AD318" s="427"/>
      <c r="AE318" s="427"/>
      <c r="AF318" s="427"/>
      <c r="AG318" s="427"/>
      <c r="AH318" s="1090"/>
      <c r="AI318" s="1090"/>
      <c r="AJ318" s="1090"/>
      <c r="AK318" s="1090"/>
      <c r="AL318" s="1090"/>
      <c r="AM318" s="1090"/>
      <c r="AN318" s="1090"/>
      <c r="AO318" s="1090"/>
      <c r="AP318" s="1090"/>
      <c r="AQ318" s="1090"/>
      <c r="AR318" s="1090"/>
      <c r="AS318" s="1090"/>
      <c r="AT318" s="1090"/>
      <c r="AU318" s="1090"/>
      <c r="AV318" s="1090"/>
      <c r="AW318" s="1090"/>
      <c r="AX318" s="1090"/>
      <c r="AY318" s="1090"/>
      <c r="AZ318" s="1090"/>
      <c r="BA318" s="1090"/>
      <c r="BB318" s="1090"/>
      <c r="BC318" s="1090"/>
      <c r="BD318" s="1090"/>
      <c r="BE318" s="1090"/>
      <c r="BF318" s="1090"/>
      <c r="BG318" s="1090"/>
      <c r="BH318" s="1090"/>
      <c r="BI318" s="1090"/>
      <c r="BJ318" s="1090"/>
      <c r="BK318" s="1090"/>
      <c r="BL318" s="1090"/>
      <c r="BM318" s="1090"/>
      <c r="BN318" s="1090"/>
      <c r="BO318" s="1090"/>
      <c r="BP318" s="1090"/>
      <c r="BQ318" s="1090"/>
      <c r="BR318" s="1090"/>
      <c r="BS318" s="1090"/>
      <c r="BT318" s="1090"/>
      <c r="BU318" s="1090"/>
      <c r="BV318" s="1090"/>
      <c r="BW318" s="1090"/>
      <c r="BX318" s="1090"/>
      <c r="BY318" s="1090"/>
      <c r="BZ318" s="1090"/>
      <c r="CA318" s="1090"/>
      <c r="CB318" s="1090"/>
      <c r="CC318" s="1090"/>
      <c r="CD318" s="1090"/>
      <c r="CE318" s="1090"/>
      <c r="CF318" s="1090"/>
      <c r="CG318" s="1090"/>
      <c r="CH318" s="1090"/>
      <c r="CI318" s="1090"/>
      <c r="CJ318" s="1090"/>
      <c r="CK318" s="1090"/>
      <c r="CL318" s="1090"/>
      <c r="CM318" s="1090"/>
      <c r="CN318" s="1090"/>
      <c r="CO318" s="1090"/>
      <c r="CP318" s="1090"/>
      <c r="CQ318" s="1090"/>
      <c r="CR318" s="1090"/>
      <c r="CS318" s="1090"/>
      <c r="CT318" s="1090"/>
      <c r="CU318" s="1090"/>
      <c r="CV318" s="1091"/>
    </row>
    <row r="319" spans="1:100" s="1094" customFormat="1" ht="13.5">
      <c r="A319" s="1135" t="s">
        <v>971</v>
      </c>
      <c r="B319" s="294">
        <v>180216</v>
      </c>
      <c r="C319" s="294">
        <v>0</v>
      </c>
      <c r="D319" s="294">
        <v>0</v>
      </c>
      <c r="E319" s="480">
        <v>0</v>
      </c>
      <c r="F319" s="294">
        <v>0</v>
      </c>
      <c r="G319" s="427"/>
      <c r="H319" s="399"/>
      <c r="I319" s="1045"/>
      <c r="J319" s="1045"/>
      <c r="K319" s="427"/>
      <c r="L319" s="427"/>
      <c r="M319" s="427"/>
      <c r="N319" s="427"/>
      <c r="O319" s="427"/>
      <c r="P319" s="427"/>
      <c r="Q319" s="427"/>
      <c r="R319" s="427"/>
      <c r="S319" s="427"/>
      <c r="T319" s="427"/>
      <c r="U319" s="427"/>
      <c r="V319" s="427"/>
      <c r="W319" s="427"/>
      <c r="X319" s="427"/>
      <c r="Y319" s="427"/>
      <c r="Z319" s="427"/>
      <c r="AA319" s="427"/>
      <c r="AB319" s="427"/>
      <c r="AC319" s="427"/>
      <c r="AD319" s="427"/>
      <c r="AE319" s="427"/>
      <c r="AF319" s="427"/>
      <c r="AG319" s="427"/>
      <c r="AH319" s="1090"/>
      <c r="AI319" s="1090"/>
      <c r="AJ319" s="1090"/>
      <c r="AK319" s="1090"/>
      <c r="AL319" s="1090"/>
      <c r="AM319" s="1090"/>
      <c r="AN319" s="1090"/>
      <c r="AO319" s="1090"/>
      <c r="AP319" s="1090"/>
      <c r="AQ319" s="1090"/>
      <c r="AR319" s="1090"/>
      <c r="AS319" s="1090"/>
      <c r="AT319" s="1090"/>
      <c r="AU319" s="1090"/>
      <c r="AV319" s="1090"/>
      <c r="AW319" s="1090"/>
      <c r="AX319" s="1090"/>
      <c r="AY319" s="1090"/>
      <c r="AZ319" s="1090"/>
      <c r="BA319" s="1090"/>
      <c r="BB319" s="1090"/>
      <c r="BC319" s="1090"/>
      <c r="BD319" s="1090"/>
      <c r="BE319" s="1090"/>
      <c r="BF319" s="1090"/>
      <c r="BG319" s="1090"/>
      <c r="BH319" s="1090"/>
      <c r="BI319" s="1090"/>
      <c r="BJ319" s="1090"/>
      <c r="BK319" s="1090"/>
      <c r="BL319" s="1090"/>
      <c r="BM319" s="1090"/>
      <c r="BN319" s="1090"/>
      <c r="BO319" s="1090"/>
      <c r="BP319" s="1090"/>
      <c r="BQ319" s="1090"/>
      <c r="BR319" s="1090"/>
      <c r="BS319" s="1090"/>
      <c r="BT319" s="1090"/>
      <c r="BU319" s="1090"/>
      <c r="BV319" s="1090"/>
      <c r="BW319" s="1090"/>
      <c r="BX319" s="1090"/>
      <c r="BY319" s="1090"/>
      <c r="BZ319" s="1090"/>
      <c r="CA319" s="1090"/>
      <c r="CB319" s="1090"/>
      <c r="CC319" s="1090"/>
      <c r="CD319" s="1090"/>
      <c r="CE319" s="1090"/>
      <c r="CF319" s="1090"/>
      <c r="CG319" s="1090"/>
      <c r="CH319" s="1090"/>
      <c r="CI319" s="1090"/>
      <c r="CJ319" s="1090"/>
      <c r="CK319" s="1090"/>
      <c r="CL319" s="1090"/>
      <c r="CM319" s="1090"/>
      <c r="CN319" s="1090"/>
      <c r="CO319" s="1090"/>
      <c r="CP319" s="1090"/>
      <c r="CQ319" s="1090"/>
      <c r="CR319" s="1090"/>
      <c r="CS319" s="1090"/>
      <c r="CT319" s="1090"/>
      <c r="CU319" s="1090"/>
      <c r="CV319" s="1091"/>
    </row>
    <row r="320" spans="1:100" s="1094" customFormat="1" ht="13.5">
      <c r="A320" s="1136" t="s">
        <v>1760</v>
      </c>
      <c r="B320" s="294">
        <v>180216</v>
      </c>
      <c r="C320" s="294">
        <v>0</v>
      </c>
      <c r="D320" s="294">
        <v>0</v>
      </c>
      <c r="E320" s="480">
        <v>0</v>
      </c>
      <c r="F320" s="294">
        <v>0</v>
      </c>
      <c r="G320" s="427"/>
      <c r="H320" s="399"/>
      <c r="I320" s="1045"/>
      <c r="J320" s="1045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27"/>
      <c r="X320" s="427"/>
      <c r="Y320" s="427"/>
      <c r="Z320" s="427"/>
      <c r="AA320" s="427"/>
      <c r="AB320" s="427"/>
      <c r="AC320" s="427"/>
      <c r="AD320" s="427"/>
      <c r="AE320" s="427"/>
      <c r="AF320" s="427"/>
      <c r="AG320" s="427"/>
      <c r="AH320" s="1090"/>
      <c r="AI320" s="1090"/>
      <c r="AJ320" s="1090"/>
      <c r="AK320" s="1090"/>
      <c r="AL320" s="1090"/>
      <c r="AM320" s="1090"/>
      <c r="AN320" s="1090"/>
      <c r="AO320" s="1090"/>
      <c r="AP320" s="1090"/>
      <c r="AQ320" s="1090"/>
      <c r="AR320" s="1090"/>
      <c r="AS320" s="1090"/>
      <c r="AT320" s="1090"/>
      <c r="AU320" s="1090"/>
      <c r="AV320" s="1090"/>
      <c r="AW320" s="1090"/>
      <c r="AX320" s="1090"/>
      <c r="AY320" s="1090"/>
      <c r="AZ320" s="1090"/>
      <c r="BA320" s="1090"/>
      <c r="BB320" s="1090"/>
      <c r="BC320" s="1090"/>
      <c r="BD320" s="1090"/>
      <c r="BE320" s="1090"/>
      <c r="BF320" s="1090"/>
      <c r="BG320" s="1090"/>
      <c r="BH320" s="1090"/>
      <c r="BI320" s="1090"/>
      <c r="BJ320" s="1090"/>
      <c r="BK320" s="1090"/>
      <c r="BL320" s="1090"/>
      <c r="BM320" s="1090"/>
      <c r="BN320" s="1090"/>
      <c r="BO320" s="1090"/>
      <c r="BP320" s="1090"/>
      <c r="BQ320" s="1090"/>
      <c r="BR320" s="1090"/>
      <c r="BS320" s="1090"/>
      <c r="BT320" s="1090"/>
      <c r="BU320" s="1090"/>
      <c r="BV320" s="1090"/>
      <c r="BW320" s="1090"/>
      <c r="BX320" s="1090"/>
      <c r="BY320" s="1090"/>
      <c r="BZ320" s="1090"/>
      <c r="CA320" s="1090"/>
      <c r="CB320" s="1090"/>
      <c r="CC320" s="1090"/>
      <c r="CD320" s="1090"/>
      <c r="CE320" s="1090"/>
      <c r="CF320" s="1090"/>
      <c r="CG320" s="1090"/>
      <c r="CH320" s="1090"/>
      <c r="CI320" s="1090"/>
      <c r="CJ320" s="1090"/>
      <c r="CK320" s="1090"/>
      <c r="CL320" s="1090"/>
      <c r="CM320" s="1090"/>
      <c r="CN320" s="1090"/>
      <c r="CO320" s="1090"/>
      <c r="CP320" s="1090"/>
      <c r="CQ320" s="1090"/>
      <c r="CR320" s="1090"/>
      <c r="CS320" s="1090"/>
      <c r="CT320" s="1090"/>
      <c r="CU320" s="1090"/>
      <c r="CV320" s="1091"/>
    </row>
    <row r="321" spans="1:100" s="1094" customFormat="1" ht="25.5">
      <c r="A321" s="413" t="s">
        <v>1355</v>
      </c>
      <c r="B321" s="294"/>
      <c r="C321" s="294"/>
      <c r="D321" s="294"/>
      <c r="E321" s="480"/>
      <c r="F321" s="294"/>
      <c r="G321" s="427"/>
      <c r="H321" s="399"/>
      <c r="I321" s="1045"/>
      <c r="J321" s="1045"/>
      <c r="K321" s="427"/>
      <c r="L321" s="427"/>
      <c r="M321" s="427"/>
      <c r="N321" s="427"/>
      <c r="O321" s="427"/>
      <c r="P321" s="427"/>
      <c r="Q321" s="427"/>
      <c r="R321" s="427"/>
      <c r="S321" s="427"/>
      <c r="T321" s="427"/>
      <c r="U321" s="427"/>
      <c r="V321" s="427"/>
      <c r="W321" s="427"/>
      <c r="X321" s="427"/>
      <c r="Y321" s="427"/>
      <c r="Z321" s="427"/>
      <c r="AA321" s="427"/>
      <c r="AB321" s="427"/>
      <c r="AC321" s="427"/>
      <c r="AD321" s="427"/>
      <c r="AE321" s="427"/>
      <c r="AF321" s="427"/>
      <c r="AG321" s="427"/>
      <c r="AH321" s="1090"/>
      <c r="AI321" s="1090"/>
      <c r="AJ321" s="1090"/>
      <c r="AK321" s="1090"/>
      <c r="AL321" s="1090"/>
      <c r="AM321" s="1090"/>
      <c r="AN321" s="1090"/>
      <c r="AO321" s="1090"/>
      <c r="AP321" s="1090"/>
      <c r="AQ321" s="1090"/>
      <c r="AR321" s="1090"/>
      <c r="AS321" s="1090"/>
      <c r="AT321" s="1090"/>
      <c r="AU321" s="1090"/>
      <c r="AV321" s="1090"/>
      <c r="AW321" s="1090"/>
      <c r="AX321" s="1090"/>
      <c r="AY321" s="1090"/>
      <c r="AZ321" s="1090"/>
      <c r="BA321" s="1090"/>
      <c r="BB321" s="1090"/>
      <c r="BC321" s="1090"/>
      <c r="BD321" s="1090"/>
      <c r="BE321" s="1090"/>
      <c r="BF321" s="1090"/>
      <c r="BG321" s="1090"/>
      <c r="BH321" s="1090"/>
      <c r="BI321" s="1090"/>
      <c r="BJ321" s="1090"/>
      <c r="BK321" s="1090"/>
      <c r="BL321" s="1090"/>
      <c r="BM321" s="1090"/>
      <c r="BN321" s="1090"/>
      <c r="BO321" s="1090"/>
      <c r="BP321" s="1090"/>
      <c r="BQ321" s="1090"/>
      <c r="BR321" s="1090"/>
      <c r="BS321" s="1090"/>
      <c r="BT321" s="1090"/>
      <c r="BU321" s="1090"/>
      <c r="BV321" s="1090"/>
      <c r="BW321" s="1090"/>
      <c r="BX321" s="1090"/>
      <c r="BY321" s="1090"/>
      <c r="BZ321" s="1090"/>
      <c r="CA321" s="1090"/>
      <c r="CB321" s="1090"/>
      <c r="CC321" s="1090"/>
      <c r="CD321" s="1090"/>
      <c r="CE321" s="1090"/>
      <c r="CF321" s="1090"/>
      <c r="CG321" s="1090"/>
      <c r="CH321" s="1090"/>
      <c r="CI321" s="1090"/>
      <c r="CJ321" s="1090"/>
      <c r="CK321" s="1090"/>
      <c r="CL321" s="1090"/>
      <c r="CM321" s="1090"/>
      <c r="CN321" s="1090"/>
      <c r="CO321" s="1090"/>
      <c r="CP321" s="1090"/>
      <c r="CQ321" s="1090"/>
      <c r="CR321" s="1090"/>
      <c r="CS321" s="1090"/>
      <c r="CT321" s="1090"/>
      <c r="CU321" s="1090"/>
      <c r="CV321" s="1091"/>
    </row>
    <row r="322" spans="1:100" s="1137" customFormat="1" ht="12.75">
      <c r="A322" s="1044" t="s">
        <v>1311</v>
      </c>
      <c r="B322" s="294">
        <v>520554</v>
      </c>
      <c r="C322" s="294">
        <v>300000</v>
      </c>
      <c r="D322" s="294">
        <v>0</v>
      </c>
      <c r="E322" s="480">
        <v>0</v>
      </c>
      <c r="F322" s="294">
        <v>0</v>
      </c>
      <c r="G322" s="307"/>
      <c r="H322" s="399"/>
      <c r="I322" s="1045"/>
      <c r="J322" s="1045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  <c r="V322" s="307"/>
      <c r="W322" s="307"/>
      <c r="X322" s="307"/>
      <c r="Y322" s="307"/>
      <c r="Z322" s="307"/>
      <c r="AA322" s="307"/>
      <c r="AB322" s="307"/>
      <c r="AC322" s="307"/>
      <c r="AD322" s="307"/>
      <c r="AE322" s="307"/>
      <c r="AF322" s="307"/>
      <c r="AG322" s="307"/>
      <c r="AH322" s="436"/>
      <c r="AI322" s="436"/>
      <c r="AJ322" s="436"/>
      <c r="AK322" s="436"/>
      <c r="AL322" s="436"/>
      <c r="AM322" s="436"/>
      <c r="AN322" s="436"/>
      <c r="AO322" s="436"/>
      <c r="AP322" s="436"/>
      <c r="AQ322" s="436"/>
      <c r="AR322" s="436"/>
      <c r="AS322" s="436"/>
      <c r="AT322" s="436"/>
      <c r="AU322" s="436"/>
      <c r="AV322" s="436"/>
      <c r="AW322" s="436"/>
      <c r="AX322" s="436"/>
      <c r="AY322" s="436"/>
      <c r="AZ322" s="436"/>
      <c r="BA322" s="436"/>
      <c r="BB322" s="436"/>
      <c r="BC322" s="436"/>
      <c r="BD322" s="436"/>
      <c r="BE322" s="436"/>
      <c r="BF322" s="436"/>
      <c r="BG322" s="436"/>
      <c r="BH322" s="436"/>
      <c r="BI322" s="436"/>
      <c r="BJ322" s="436"/>
      <c r="BK322" s="436"/>
      <c r="BL322" s="436"/>
      <c r="BM322" s="436"/>
      <c r="BN322" s="436"/>
      <c r="BO322" s="436"/>
      <c r="BP322" s="436"/>
      <c r="BQ322" s="436"/>
      <c r="BR322" s="436"/>
      <c r="BS322" s="436"/>
      <c r="BT322" s="436"/>
      <c r="BU322" s="436"/>
      <c r="BV322" s="436"/>
      <c r="BW322" s="436"/>
      <c r="BX322" s="436"/>
      <c r="BY322" s="436"/>
      <c r="BZ322" s="436"/>
      <c r="CA322" s="436"/>
      <c r="CB322" s="436"/>
      <c r="CC322" s="436"/>
      <c r="CD322" s="436"/>
      <c r="CE322" s="436"/>
      <c r="CF322" s="436"/>
      <c r="CG322" s="436"/>
      <c r="CH322" s="436"/>
      <c r="CI322" s="436"/>
      <c r="CJ322" s="436"/>
      <c r="CK322" s="436"/>
      <c r="CL322" s="436"/>
      <c r="CM322" s="436"/>
      <c r="CN322" s="436"/>
      <c r="CO322" s="436"/>
      <c r="CP322" s="436"/>
      <c r="CQ322" s="436"/>
      <c r="CR322" s="436"/>
      <c r="CS322" s="436"/>
      <c r="CT322" s="436"/>
      <c r="CU322" s="436"/>
      <c r="CV322" s="437"/>
    </row>
    <row r="323" spans="1:100" s="1137" customFormat="1" ht="12.75">
      <c r="A323" s="1138" t="s">
        <v>692</v>
      </c>
      <c r="B323" s="294">
        <v>520554</v>
      </c>
      <c r="C323" s="294">
        <v>300000</v>
      </c>
      <c r="D323" s="294">
        <v>0</v>
      </c>
      <c r="E323" s="480">
        <v>0</v>
      </c>
      <c r="F323" s="294">
        <v>0</v>
      </c>
      <c r="G323" s="307"/>
      <c r="H323" s="399"/>
      <c r="I323" s="1045"/>
      <c r="J323" s="1045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  <c r="V323" s="307"/>
      <c r="W323" s="307"/>
      <c r="X323" s="307"/>
      <c r="Y323" s="307"/>
      <c r="Z323" s="307"/>
      <c r="AA323" s="307"/>
      <c r="AB323" s="307"/>
      <c r="AC323" s="307"/>
      <c r="AD323" s="307"/>
      <c r="AE323" s="307"/>
      <c r="AF323" s="307"/>
      <c r="AG323" s="307"/>
      <c r="AH323" s="436"/>
      <c r="AI323" s="436"/>
      <c r="AJ323" s="436"/>
      <c r="AK323" s="436"/>
      <c r="AL323" s="436"/>
      <c r="AM323" s="436"/>
      <c r="AN323" s="436"/>
      <c r="AO323" s="436"/>
      <c r="AP323" s="436"/>
      <c r="AQ323" s="436"/>
      <c r="AR323" s="436"/>
      <c r="AS323" s="436"/>
      <c r="AT323" s="436"/>
      <c r="AU323" s="436"/>
      <c r="AV323" s="436"/>
      <c r="AW323" s="436"/>
      <c r="AX323" s="436"/>
      <c r="AY323" s="436"/>
      <c r="AZ323" s="436"/>
      <c r="BA323" s="436"/>
      <c r="BB323" s="436"/>
      <c r="BC323" s="436"/>
      <c r="BD323" s="436"/>
      <c r="BE323" s="436"/>
      <c r="BF323" s="436"/>
      <c r="BG323" s="436"/>
      <c r="BH323" s="436"/>
      <c r="BI323" s="436"/>
      <c r="BJ323" s="436"/>
      <c r="BK323" s="436"/>
      <c r="BL323" s="436"/>
      <c r="BM323" s="436"/>
      <c r="BN323" s="436"/>
      <c r="BO323" s="436"/>
      <c r="BP323" s="436"/>
      <c r="BQ323" s="436"/>
      <c r="BR323" s="436"/>
      <c r="BS323" s="436"/>
      <c r="BT323" s="436"/>
      <c r="BU323" s="436"/>
      <c r="BV323" s="436"/>
      <c r="BW323" s="436"/>
      <c r="BX323" s="436"/>
      <c r="BY323" s="436"/>
      <c r="BZ323" s="436"/>
      <c r="CA323" s="436"/>
      <c r="CB323" s="436"/>
      <c r="CC323" s="436"/>
      <c r="CD323" s="436"/>
      <c r="CE323" s="436"/>
      <c r="CF323" s="436"/>
      <c r="CG323" s="436"/>
      <c r="CH323" s="436"/>
      <c r="CI323" s="436"/>
      <c r="CJ323" s="436"/>
      <c r="CK323" s="436"/>
      <c r="CL323" s="436"/>
      <c r="CM323" s="436"/>
      <c r="CN323" s="436"/>
      <c r="CO323" s="436"/>
      <c r="CP323" s="436"/>
      <c r="CQ323" s="436"/>
      <c r="CR323" s="436"/>
      <c r="CS323" s="436"/>
      <c r="CT323" s="436"/>
      <c r="CU323" s="436"/>
      <c r="CV323" s="437"/>
    </row>
    <row r="324" spans="1:100" s="1137" customFormat="1" ht="12.75">
      <c r="A324" s="1044" t="s">
        <v>960</v>
      </c>
      <c r="B324" s="294">
        <v>520554</v>
      </c>
      <c r="C324" s="294">
        <v>300000</v>
      </c>
      <c r="D324" s="294">
        <v>0</v>
      </c>
      <c r="E324" s="480">
        <v>0</v>
      </c>
      <c r="F324" s="294">
        <v>0</v>
      </c>
      <c r="G324" s="307"/>
      <c r="H324" s="399"/>
      <c r="I324" s="1045"/>
      <c r="J324" s="1045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  <c r="V324" s="307"/>
      <c r="W324" s="307"/>
      <c r="X324" s="307"/>
      <c r="Y324" s="307"/>
      <c r="Z324" s="307"/>
      <c r="AA324" s="307"/>
      <c r="AB324" s="307"/>
      <c r="AC324" s="307"/>
      <c r="AD324" s="307"/>
      <c r="AE324" s="307"/>
      <c r="AF324" s="307"/>
      <c r="AG324" s="307"/>
      <c r="AH324" s="436"/>
      <c r="AI324" s="436"/>
      <c r="AJ324" s="436"/>
      <c r="AK324" s="436"/>
      <c r="AL324" s="436"/>
      <c r="AM324" s="436"/>
      <c r="AN324" s="436"/>
      <c r="AO324" s="436"/>
      <c r="AP324" s="436"/>
      <c r="AQ324" s="436"/>
      <c r="AR324" s="436"/>
      <c r="AS324" s="436"/>
      <c r="AT324" s="436"/>
      <c r="AU324" s="436"/>
      <c r="AV324" s="436"/>
      <c r="AW324" s="436"/>
      <c r="AX324" s="436"/>
      <c r="AY324" s="436"/>
      <c r="AZ324" s="436"/>
      <c r="BA324" s="436"/>
      <c r="BB324" s="436"/>
      <c r="BC324" s="436"/>
      <c r="BD324" s="436"/>
      <c r="BE324" s="436"/>
      <c r="BF324" s="436"/>
      <c r="BG324" s="436"/>
      <c r="BH324" s="436"/>
      <c r="BI324" s="436"/>
      <c r="BJ324" s="436"/>
      <c r="BK324" s="436"/>
      <c r="BL324" s="436"/>
      <c r="BM324" s="436"/>
      <c r="BN324" s="436"/>
      <c r="BO324" s="436"/>
      <c r="BP324" s="436"/>
      <c r="BQ324" s="436"/>
      <c r="BR324" s="436"/>
      <c r="BS324" s="436"/>
      <c r="BT324" s="436"/>
      <c r="BU324" s="436"/>
      <c r="BV324" s="436"/>
      <c r="BW324" s="436"/>
      <c r="BX324" s="436"/>
      <c r="BY324" s="436"/>
      <c r="BZ324" s="436"/>
      <c r="CA324" s="436"/>
      <c r="CB324" s="436"/>
      <c r="CC324" s="436"/>
      <c r="CD324" s="436"/>
      <c r="CE324" s="436"/>
      <c r="CF324" s="436"/>
      <c r="CG324" s="436"/>
      <c r="CH324" s="436"/>
      <c r="CI324" s="436"/>
      <c r="CJ324" s="436"/>
      <c r="CK324" s="436"/>
      <c r="CL324" s="436"/>
      <c r="CM324" s="436"/>
      <c r="CN324" s="436"/>
      <c r="CO324" s="436"/>
      <c r="CP324" s="436"/>
      <c r="CQ324" s="436"/>
      <c r="CR324" s="436"/>
      <c r="CS324" s="436"/>
      <c r="CT324" s="436"/>
      <c r="CU324" s="436"/>
      <c r="CV324" s="437"/>
    </row>
    <row r="325" spans="1:100" s="1137" customFormat="1" ht="12.75">
      <c r="A325" s="1138" t="s">
        <v>987</v>
      </c>
      <c r="B325" s="294">
        <v>520554</v>
      </c>
      <c r="C325" s="294">
        <v>300000</v>
      </c>
      <c r="D325" s="294">
        <v>0</v>
      </c>
      <c r="E325" s="480">
        <v>0</v>
      </c>
      <c r="F325" s="294">
        <v>0</v>
      </c>
      <c r="G325" s="307"/>
      <c r="H325" s="399"/>
      <c r="I325" s="1045"/>
      <c r="J325" s="1045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  <c r="V325" s="307"/>
      <c r="W325" s="307"/>
      <c r="X325" s="307"/>
      <c r="Y325" s="307"/>
      <c r="Z325" s="307"/>
      <c r="AA325" s="307"/>
      <c r="AB325" s="307"/>
      <c r="AC325" s="307"/>
      <c r="AD325" s="307"/>
      <c r="AE325" s="307"/>
      <c r="AF325" s="307"/>
      <c r="AG325" s="307"/>
      <c r="AH325" s="436"/>
      <c r="AI325" s="436"/>
      <c r="AJ325" s="436"/>
      <c r="AK325" s="436"/>
      <c r="AL325" s="436"/>
      <c r="AM325" s="436"/>
      <c r="AN325" s="436"/>
      <c r="AO325" s="436"/>
      <c r="AP325" s="436"/>
      <c r="AQ325" s="436"/>
      <c r="AR325" s="436"/>
      <c r="AS325" s="436"/>
      <c r="AT325" s="436"/>
      <c r="AU325" s="436"/>
      <c r="AV325" s="436"/>
      <c r="AW325" s="436"/>
      <c r="AX325" s="436"/>
      <c r="AY325" s="436"/>
      <c r="AZ325" s="436"/>
      <c r="BA325" s="436"/>
      <c r="BB325" s="436"/>
      <c r="BC325" s="436"/>
      <c r="BD325" s="436"/>
      <c r="BE325" s="436"/>
      <c r="BF325" s="436"/>
      <c r="BG325" s="436"/>
      <c r="BH325" s="436"/>
      <c r="BI325" s="436"/>
      <c r="BJ325" s="436"/>
      <c r="BK325" s="436"/>
      <c r="BL325" s="436"/>
      <c r="BM325" s="436"/>
      <c r="BN325" s="436"/>
      <c r="BO325" s="436"/>
      <c r="BP325" s="436"/>
      <c r="BQ325" s="436"/>
      <c r="BR325" s="436"/>
      <c r="BS325" s="436"/>
      <c r="BT325" s="436"/>
      <c r="BU325" s="436"/>
      <c r="BV325" s="436"/>
      <c r="BW325" s="436"/>
      <c r="BX325" s="436"/>
      <c r="BY325" s="436"/>
      <c r="BZ325" s="436"/>
      <c r="CA325" s="436"/>
      <c r="CB325" s="436"/>
      <c r="CC325" s="436"/>
      <c r="CD325" s="436"/>
      <c r="CE325" s="436"/>
      <c r="CF325" s="436"/>
      <c r="CG325" s="436"/>
      <c r="CH325" s="436"/>
      <c r="CI325" s="436"/>
      <c r="CJ325" s="436"/>
      <c r="CK325" s="436"/>
      <c r="CL325" s="436"/>
      <c r="CM325" s="436"/>
      <c r="CN325" s="436"/>
      <c r="CO325" s="436"/>
      <c r="CP325" s="436"/>
      <c r="CQ325" s="436"/>
      <c r="CR325" s="436"/>
      <c r="CS325" s="436"/>
      <c r="CT325" s="436"/>
      <c r="CU325" s="436"/>
      <c r="CV325" s="437"/>
    </row>
    <row r="326" spans="1:100" s="1137" customFormat="1" ht="12.75">
      <c r="A326" s="1053" t="s">
        <v>3</v>
      </c>
      <c r="B326" s="294">
        <v>520554</v>
      </c>
      <c r="C326" s="294">
        <v>300000</v>
      </c>
      <c r="D326" s="294">
        <v>0</v>
      </c>
      <c r="E326" s="480">
        <v>0</v>
      </c>
      <c r="F326" s="294">
        <v>0</v>
      </c>
      <c r="G326" s="307"/>
      <c r="H326" s="399"/>
      <c r="I326" s="1045"/>
      <c r="J326" s="1045"/>
      <c r="K326" s="307"/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  <c r="V326" s="307"/>
      <c r="W326" s="307"/>
      <c r="X326" s="307"/>
      <c r="Y326" s="307"/>
      <c r="Z326" s="307"/>
      <c r="AA326" s="307"/>
      <c r="AB326" s="307"/>
      <c r="AC326" s="307"/>
      <c r="AD326" s="307"/>
      <c r="AE326" s="307"/>
      <c r="AF326" s="307"/>
      <c r="AG326" s="307"/>
      <c r="AH326" s="436"/>
      <c r="AI326" s="436"/>
      <c r="AJ326" s="436"/>
      <c r="AK326" s="436"/>
      <c r="AL326" s="436"/>
      <c r="AM326" s="436"/>
      <c r="AN326" s="436"/>
      <c r="AO326" s="436"/>
      <c r="AP326" s="436"/>
      <c r="AQ326" s="436"/>
      <c r="AR326" s="436"/>
      <c r="AS326" s="436"/>
      <c r="AT326" s="436"/>
      <c r="AU326" s="436"/>
      <c r="AV326" s="436"/>
      <c r="AW326" s="436"/>
      <c r="AX326" s="436"/>
      <c r="AY326" s="436"/>
      <c r="AZ326" s="436"/>
      <c r="BA326" s="436"/>
      <c r="BB326" s="436"/>
      <c r="BC326" s="436"/>
      <c r="BD326" s="436"/>
      <c r="BE326" s="436"/>
      <c r="BF326" s="436"/>
      <c r="BG326" s="436"/>
      <c r="BH326" s="436"/>
      <c r="BI326" s="436"/>
      <c r="BJ326" s="436"/>
      <c r="BK326" s="436"/>
      <c r="BL326" s="436"/>
      <c r="BM326" s="436"/>
      <c r="BN326" s="436"/>
      <c r="BO326" s="436"/>
      <c r="BP326" s="436"/>
      <c r="BQ326" s="436"/>
      <c r="BR326" s="436"/>
      <c r="BS326" s="436"/>
      <c r="BT326" s="436"/>
      <c r="BU326" s="436"/>
      <c r="BV326" s="436"/>
      <c r="BW326" s="436"/>
      <c r="BX326" s="436"/>
      <c r="BY326" s="436"/>
      <c r="BZ326" s="436"/>
      <c r="CA326" s="436"/>
      <c r="CB326" s="436"/>
      <c r="CC326" s="436"/>
      <c r="CD326" s="436"/>
      <c r="CE326" s="436"/>
      <c r="CF326" s="436"/>
      <c r="CG326" s="436"/>
      <c r="CH326" s="436"/>
      <c r="CI326" s="436"/>
      <c r="CJ326" s="436"/>
      <c r="CK326" s="436"/>
      <c r="CL326" s="436"/>
      <c r="CM326" s="436"/>
      <c r="CN326" s="436"/>
      <c r="CO326" s="436"/>
      <c r="CP326" s="436"/>
      <c r="CQ326" s="436"/>
      <c r="CR326" s="436"/>
      <c r="CS326" s="436"/>
      <c r="CT326" s="436"/>
      <c r="CU326" s="436"/>
      <c r="CV326" s="437"/>
    </row>
    <row r="327" spans="1:100" s="1137" customFormat="1" ht="12.75">
      <c r="A327" s="1056" t="s">
        <v>24</v>
      </c>
      <c r="B327" s="294">
        <v>520554</v>
      </c>
      <c r="C327" s="294">
        <v>300000</v>
      </c>
      <c r="D327" s="294">
        <v>0</v>
      </c>
      <c r="E327" s="480">
        <v>0</v>
      </c>
      <c r="F327" s="294">
        <v>0</v>
      </c>
      <c r="G327" s="307"/>
      <c r="H327" s="399"/>
      <c r="I327" s="1045"/>
      <c r="J327" s="1045"/>
      <c r="K327" s="307"/>
      <c r="L327" s="307"/>
      <c r="M327" s="307"/>
      <c r="N327" s="307"/>
      <c r="O327" s="307"/>
      <c r="P327" s="307"/>
      <c r="Q327" s="307"/>
      <c r="R327" s="307"/>
      <c r="S327" s="307"/>
      <c r="T327" s="307"/>
      <c r="U327" s="307"/>
      <c r="V327" s="307"/>
      <c r="W327" s="307"/>
      <c r="X327" s="307"/>
      <c r="Y327" s="307"/>
      <c r="Z327" s="307"/>
      <c r="AA327" s="307"/>
      <c r="AB327" s="307"/>
      <c r="AC327" s="307"/>
      <c r="AD327" s="307"/>
      <c r="AE327" s="307"/>
      <c r="AF327" s="307"/>
      <c r="AG327" s="307"/>
      <c r="AH327" s="436"/>
      <c r="AI327" s="436"/>
      <c r="AJ327" s="436"/>
      <c r="AK327" s="436"/>
      <c r="AL327" s="436"/>
      <c r="AM327" s="436"/>
      <c r="AN327" s="436"/>
      <c r="AO327" s="436"/>
      <c r="AP327" s="436"/>
      <c r="AQ327" s="436"/>
      <c r="AR327" s="436"/>
      <c r="AS327" s="436"/>
      <c r="AT327" s="436"/>
      <c r="AU327" s="436"/>
      <c r="AV327" s="436"/>
      <c r="AW327" s="436"/>
      <c r="AX327" s="436"/>
      <c r="AY327" s="436"/>
      <c r="AZ327" s="436"/>
      <c r="BA327" s="436"/>
      <c r="BB327" s="436"/>
      <c r="BC327" s="436"/>
      <c r="BD327" s="436"/>
      <c r="BE327" s="436"/>
      <c r="BF327" s="436"/>
      <c r="BG327" s="436"/>
      <c r="BH327" s="436"/>
      <c r="BI327" s="436"/>
      <c r="BJ327" s="436"/>
      <c r="BK327" s="436"/>
      <c r="BL327" s="436"/>
      <c r="BM327" s="436"/>
      <c r="BN327" s="436"/>
      <c r="BO327" s="436"/>
      <c r="BP327" s="436"/>
      <c r="BQ327" s="436"/>
      <c r="BR327" s="436"/>
      <c r="BS327" s="436"/>
      <c r="BT327" s="436"/>
      <c r="BU327" s="436"/>
      <c r="BV327" s="436"/>
      <c r="BW327" s="436"/>
      <c r="BX327" s="436"/>
      <c r="BY327" s="436"/>
      <c r="BZ327" s="436"/>
      <c r="CA327" s="436"/>
      <c r="CB327" s="436"/>
      <c r="CC327" s="436"/>
      <c r="CD327" s="436"/>
      <c r="CE327" s="436"/>
      <c r="CF327" s="436"/>
      <c r="CG327" s="436"/>
      <c r="CH327" s="436"/>
      <c r="CI327" s="436"/>
      <c r="CJ327" s="436"/>
      <c r="CK327" s="436"/>
      <c r="CL327" s="436"/>
      <c r="CM327" s="436"/>
      <c r="CN327" s="436"/>
      <c r="CO327" s="436"/>
      <c r="CP327" s="436"/>
      <c r="CQ327" s="436"/>
      <c r="CR327" s="436"/>
      <c r="CS327" s="436"/>
      <c r="CT327" s="436"/>
      <c r="CU327" s="436"/>
      <c r="CV327" s="437"/>
    </row>
    <row r="328" spans="1:94" s="1081" customFormat="1" ht="25.5">
      <c r="A328" s="413" t="s">
        <v>1356</v>
      </c>
      <c r="B328" s="41"/>
      <c r="C328" s="41"/>
      <c r="D328" s="41"/>
      <c r="E328" s="480"/>
      <c r="F328" s="41"/>
      <c r="G328" s="100"/>
      <c r="H328" s="399"/>
      <c r="I328" s="1045"/>
      <c r="J328" s="1045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80"/>
      <c r="AC328" s="1080"/>
      <c r="AD328" s="1080"/>
      <c r="AE328" s="1080"/>
      <c r="AF328" s="1080"/>
      <c r="AG328" s="1080"/>
      <c r="AH328" s="1080"/>
      <c r="AI328" s="1080"/>
      <c r="AJ328" s="1080"/>
      <c r="AK328" s="1080"/>
      <c r="AL328" s="1080"/>
      <c r="AM328" s="1080"/>
      <c r="AN328" s="1080"/>
      <c r="AO328" s="1080"/>
      <c r="AP328" s="1080"/>
      <c r="AQ328" s="1080"/>
      <c r="AR328" s="1080"/>
      <c r="AS328" s="1080"/>
      <c r="AT328" s="1080"/>
      <c r="AU328" s="1080"/>
      <c r="AV328" s="1080"/>
      <c r="AW328" s="1080"/>
      <c r="AX328" s="1080"/>
      <c r="AY328" s="1080"/>
      <c r="AZ328" s="1080"/>
      <c r="BA328" s="1080"/>
      <c r="BB328" s="1080"/>
      <c r="BC328" s="1080"/>
      <c r="BD328" s="1080"/>
      <c r="BE328" s="1080"/>
      <c r="BF328" s="1080"/>
      <c r="BG328" s="1080"/>
      <c r="BH328" s="1080"/>
      <c r="BI328" s="1080"/>
      <c r="BJ328" s="1080"/>
      <c r="BK328" s="1080"/>
      <c r="BL328" s="1080"/>
      <c r="BM328" s="1080"/>
      <c r="BN328" s="1080"/>
      <c r="BO328" s="1080"/>
      <c r="BP328" s="1080"/>
      <c r="BQ328" s="1080"/>
      <c r="BR328" s="1080"/>
      <c r="BS328" s="1080"/>
      <c r="BT328" s="1080"/>
      <c r="BU328" s="1080"/>
      <c r="BV328" s="1080"/>
      <c r="BW328" s="1080"/>
      <c r="BX328" s="1080"/>
      <c r="BY328" s="1080"/>
      <c r="BZ328" s="1080"/>
      <c r="CA328" s="1080"/>
      <c r="CB328" s="1080"/>
      <c r="CC328" s="1080"/>
      <c r="CD328" s="1080"/>
      <c r="CE328" s="1080"/>
      <c r="CF328" s="1080"/>
      <c r="CG328" s="1080"/>
      <c r="CH328" s="1080"/>
      <c r="CI328" s="1080"/>
      <c r="CJ328" s="1080"/>
      <c r="CK328" s="1080"/>
      <c r="CL328" s="1080"/>
      <c r="CM328" s="1080"/>
      <c r="CN328" s="1080"/>
      <c r="CO328" s="1080"/>
      <c r="CP328" s="1080"/>
    </row>
    <row r="329" spans="1:94" s="1084" customFormat="1" ht="12.75">
      <c r="A329" s="1044" t="s">
        <v>1311</v>
      </c>
      <c r="B329" s="41">
        <v>33826990</v>
      </c>
      <c r="C329" s="41">
        <v>27793060</v>
      </c>
      <c r="D329" s="41">
        <v>27793060</v>
      </c>
      <c r="E329" s="480">
        <v>82.16237980381938</v>
      </c>
      <c r="F329" s="41">
        <v>2396143</v>
      </c>
      <c r="G329" s="100"/>
      <c r="H329" s="399"/>
      <c r="I329" s="1045"/>
      <c r="J329" s="1045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80"/>
      <c r="AC329" s="1080"/>
      <c r="AD329" s="1080"/>
      <c r="AE329" s="1080"/>
      <c r="AF329" s="1080"/>
      <c r="AG329" s="1080"/>
      <c r="AH329" s="1080"/>
      <c r="AI329" s="1080"/>
      <c r="AJ329" s="1080"/>
      <c r="AK329" s="1080"/>
      <c r="AL329" s="1080"/>
      <c r="AM329" s="1080"/>
      <c r="AN329" s="1080"/>
      <c r="AO329" s="1080"/>
      <c r="AP329" s="1080"/>
      <c r="AQ329" s="1080"/>
      <c r="AR329" s="1080"/>
      <c r="AS329" s="1080"/>
      <c r="AT329" s="1080"/>
      <c r="AU329" s="1080"/>
      <c r="AV329" s="1080"/>
      <c r="AW329" s="1080"/>
      <c r="AX329" s="1080"/>
      <c r="AY329" s="1080"/>
      <c r="AZ329" s="1080"/>
      <c r="BA329" s="1080"/>
      <c r="BB329" s="1080"/>
      <c r="BC329" s="1080"/>
      <c r="BD329" s="1080"/>
      <c r="BE329" s="1080"/>
      <c r="BF329" s="1080"/>
      <c r="BG329" s="1080"/>
      <c r="BH329" s="1080"/>
      <c r="BI329" s="1080"/>
      <c r="BJ329" s="1080"/>
      <c r="BK329" s="1080"/>
      <c r="BL329" s="1080"/>
      <c r="BM329" s="1080"/>
      <c r="BN329" s="1080"/>
      <c r="BO329" s="1080"/>
      <c r="BP329" s="1080"/>
      <c r="BQ329" s="1080"/>
      <c r="BR329" s="1080"/>
      <c r="BS329" s="1080"/>
      <c r="BT329" s="1080"/>
      <c r="BU329" s="1080"/>
      <c r="BV329" s="1080"/>
      <c r="BW329" s="1080"/>
      <c r="BX329" s="1080"/>
      <c r="BY329" s="1080"/>
      <c r="BZ329" s="1080"/>
      <c r="CA329" s="1080"/>
      <c r="CB329" s="1080"/>
      <c r="CC329" s="1080"/>
      <c r="CD329" s="1080"/>
      <c r="CE329" s="1080"/>
      <c r="CF329" s="1080"/>
      <c r="CG329" s="1080"/>
      <c r="CH329" s="1080"/>
      <c r="CI329" s="1080"/>
      <c r="CJ329" s="1080"/>
      <c r="CK329" s="1080"/>
      <c r="CL329" s="1080"/>
      <c r="CM329" s="1080"/>
      <c r="CN329" s="1080"/>
      <c r="CO329" s="1080"/>
      <c r="CP329" s="1080"/>
    </row>
    <row r="330" spans="1:94" s="1084" customFormat="1" ht="12.75">
      <c r="A330" s="1047" t="s">
        <v>1312</v>
      </c>
      <c r="B330" s="41">
        <v>33751990</v>
      </c>
      <c r="C330" s="41">
        <v>27793060</v>
      </c>
      <c r="D330" s="41">
        <v>27793060</v>
      </c>
      <c r="E330" s="480">
        <v>82.34495210504626</v>
      </c>
      <c r="F330" s="41">
        <v>2396143</v>
      </c>
      <c r="G330" s="100"/>
      <c r="H330" s="399"/>
      <c r="I330" s="1045"/>
      <c r="J330" s="1045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80"/>
      <c r="AC330" s="1080"/>
      <c r="AD330" s="1080"/>
      <c r="AE330" s="1080"/>
      <c r="AF330" s="1080"/>
      <c r="AG330" s="1080"/>
      <c r="AH330" s="1080"/>
      <c r="AI330" s="1080"/>
      <c r="AJ330" s="1080"/>
      <c r="AK330" s="1080"/>
      <c r="AL330" s="1080"/>
      <c r="AM330" s="1080"/>
      <c r="AN330" s="1080"/>
      <c r="AO330" s="1080"/>
      <c r="AP330" s="1080"/>
      <c r="AQ330" s="1080"/>
      <c r="AR330" s="1080"/>
      <c r="AS330" s="1080"/>
      <c r="AT330" s="1080"/>
      <c r="AU330" s="1080"/>
      <c r="AV330" s="1080"/>
      <c r="AW330" s="1080"/>
      <c r="AX330" s="1080"/>
      <c r="AY330" s="1080"/>
      <c r="AZ330" s="1080"/>
      <c r="BA330" s="1080"/>
      <c r="BB330" s="1080"/>
      <c r="BC330" s="1080"/>
      <c r="BD330" s="1080"/>
      <c r="BE330" s="1080"/>
      <c r="BF330" s="1080"/>
      <c r="BG330" s="1080"/>
      <c r="BH330" s="1080"/>
      <c r="BI330" s="1080"/>
      <c r="BJ330" s="1080"/>
      <c r="BK330" s="1080"/>
      <c r="BL330" s="1080"/>
      <c r="BM330" s="1080"/>
      <c r="BN330" s="1080"/>
      <c r="BO330" s="1080"/>
      <c r="BP330" s="1080"/>
      <c r="BQ330" s="1080"/>
      <c r="BR330" s="1080"/>
      <c r="BS330" s="1080"/>
      <c r="BT330" s="1080"/>
      <c r="BU330" s="1080"/>
      <c r="BV330" s="1080"/>
      <c r="BW330" s="1080"/>
      <c r="BX330" s="1080"/>
      <c r="BY330" s="1080"/>
      <c r="BZ330" s="1080"/>
      <c r="CA330" s="1080"/>
      <c r="CB330" s="1080"/>
      <c r="CC330" s="1080"/>
      <c r="CD330" s="1080"/>
      <c r="CE330" s="1080"/>
      <c r="CF330" s="1080"/>
      <c r="CG330" s="1080"/>
      <c r="CH330" s="1080"/>
      <c r="CI330" s="1080"/>
      <c r="CJ330" s="1080"/>
      <c r="CK330" s="1080"/>
      <c r="CL330" s="1080"/>
      <c r="CM330" s="1080"/>
      <c r="CN330" s="1080"/>
      <c r="CO330" s="1080"/>
      <c r="CP330" s="1080"/>
    </row>
    <row r="331" spans="1:94" s="1084" customFormat="1" ht="12.75">
      <c r="A331" s="1047" t="s">
        <v>691</v>
      </c>
      <c r="B331" s="294">
        <v>75000</v>
      </c>
      <c r="C331" s="294">
        <v>0</v>
      </c>
      <c r="D331" s="294">
        <v>0</v>
      </c>
      <c r="E331" s="480">
        <v>0</v>
      </c>
      <c r="F331" s="294">
        <v>0</v>
      </c>
      <c r="G331" s="100"/>
      <c r="H331" s="399"/>
      <c r="I331" s="1045"/>
      <c r="J331" s="1045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80"/>
      <c r="AC331" s="1080"/>
      <c r="AD331" s="1080"/>
      <c r="AE331" s="1080"/>
      <c r="AF331" s="1080"/>
      <c r="AG331" s="1080"/>
      <c r="AH331" s="1080"/>
      <c r="AI331" s="1080"/>
      <c r="AJ331" s="1080"/>
      <c r="AK331" s="1080"/>
      <c r="AL331" s="1080"/>
      <c r="AM331" s="1080"/>
      <c r="AN331" s="1080"/>
      <c r="AO331" s="1080"/>
      <c r="AP331" s="1080"/>
      <c r="AQ331" s="1080"/>
      <c r="AR331" s="1080"/>
      <c r="AS331" s="1080"/>
      <c r="AT331" s="1080"/>
      <c r="AU331" s="1080"/>
      <c r="AV331" s="1080"/>
      <c r="AW331" s="1080"/>
      <c r="AX331" s="1080"/>
      <c r="AY331" s="1080"/>
      <c r="AZ331" s="1080"/>
      <c r="BA331" s="1080"/>
      <c r="BB331" s="1080"/>
      <c r="BC331" s="1080"/>
      <c r="BD331" s="1080"/>
      <c r="BE331" s="1080"/>
      <c r="BF331" s="1080"/>
      <c r="BG331" s="1080"/>
      <c r="BH331" s="1080"/>
      <c r="BI331" s="1080"/>
      <c r="BJ331" s="1080"/>
      <c r="BK331" s="1080"/>
      <c r="BL331" s="1080"/>
      <c r="BM331" s="1080"/>
      <c r="BN331" s="1080"/>
      <c r="BO331" s="1080"/>
      <c r="BP331" s="1080"/>
      <c r="BQ331" s="1080"/>
      <c r="BR331" s="1080"/>
      <c r="BS331" s="1080"/>
      <c r="BT331" s="1080"/>
      <c r="BU331" s="1080"/>
      <c r="BV331" s="1080"/>
      <c r="BW331" s="1080"/>
      <c r="BX331" s="1080"/>
      <c r="BY331" s="1080"/>
      <c r="BZ331" s="1080"/>
      <c r="CA331" s="1080"/>
      <c r="CB331" s="1080"/>
      <c r="CC331" s="1080"/>
      <c r="CD331" s="1080"/>
      <c r="CE331" s="1080"/>
      <c r="CF331" s="1080"/>
      <c r="CG331" s="1080"/>
      <c r="CH331" s="1080"/>
      <c r="CI331" s="1080"/>
      <c r="CJ331" s="1080"/>
      <c r="CK331" s="1080"/>
      <c r="CL331" s="1080"/>
      <c r="CM331" s="1080"/>
      <c r="CN331" s="1080"/>
      <c r="CO331" s="1080"/>
      <c r="CP331" s="1080"/>
    </row>
    <row r="332" spans="1:94" s="1084" customFormat="1" ht="12.75">
      <c r="A332" s="1057" t="s">
        <v>960</v>
      </c>
      <c r="B332" s="41">
        <v>33826990</v>
      </c>
      <c r="C332" s="41">
        <v>27793060</v>
      </c>
      <c r="D332" s="41">
        <v>22060117</v>
      </c>
      <c r="E332" s="480">
        <v>65.21454317986908</v>
      </c>
      <c r="F332" s="41">
        <v>1190410</v>
      </c>
      <c r="G332" s="100"/>
      <c r="H332" s="399"/>
      <c r="I332" s="1045"/>
      <c r="J332" s="1045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80"/>
      <c r="AC332" s="1080"/>
      <c r="AD332" s="1080"/>
      <c r="AE332" s="1080"/>
      <c r="AF332" s="1080"/>
      <c r="AG332" s="1080"/>
      <c r="AH332" s="1080"/>
      <c r="AI332" s="1080"/>
      <c r="AJ332" s="1080"/>
      <c r="AK332" s="1080"/>
      <c r="AL332" s="1080"/>
      <c r="AM332" s="1080"/>
      <c r="AN332" s="1080"/>
      <c r="AO332" s="1080"/>
      <c r="AP332" s="1080"/>
      <c r="AQ332" s="1080"/>
      <c r="AR332" s="1080"/>
      <c r="AS332" s="1080"/>
      <c r="AT332" s="1080"/>
      <c r="AU332" s="1080"/>
      <c r="AV332" s="1080"/>
      <c r="AW332" s="1080"/>
      <c r="AX332" s="1080"/>
      <c r="AY332" s="1080"/>
      <c r="AZ332" s="1080"/>
      <c r="BA332" s="1080"/>
      <c r="BB332" s="1080"/>
      <c r="BC332" s="1080"/>
      <c r="BD332" s="1080"/>
      <c r="BE332" s="1080"/>
      <c r="BF332" s="1080"/>
      <c r="BG332" s="1080"/>
      <c r="BH332" s="1080"/>
      <c r="BI332" s="1080"/>
      <c r="BJ332" s="1080"/>
      <c r="BK332" s="1080"/>
      <c r="BL332" s="1080"/>
      <c r="BM332" s="1080"/>
      <c r="BN332" s="1080"/>
      <c r="BO332" s="1080"/>
      <c r="BP332" s="1080"/>
      <c r="BQ332" s="1080"/>
      <c r="BR332" s="1080"/>
      <c r="BS332" s="1080"/>
      <c r="BT332" s="1080"/>
      <c r="BU332" s="1080"/>
      <c r="BV332" s="1080"/>
      <c r="BW332" s="1080"/>
      <c r="BX332" s="1080"/>
      <c r="BY332" s="1080"/>
      <c r="BZ332" s="1080"/>
      <c r="CA332" s="1080"/>
      <c r="CB332" s="1080"/>
      <c r="CC332" s="1080"/>
      <c r="CD332" s="1080"/>
      <c r="CE332" s="1080"/>
      <c r="CF332" s="1080"/>
      <c r="CG332" s="1080"/>
      <c r="CH332" s="1080"/>
      <c r="CI332" s="1080"/>
      <c r="CJ332" s="1080"/>
      <c r="CK332" s="1080"/>
      <c r="CL332" s="1080"/>
      <c r="CM332" s="1080"/>
      <c r="CN332" s="1080"/>
      <c r="CO332" s="1080"/>
      <c r="CP332" s="1080"/>
    </row>
    <row r="333" spans="1:94" s="1081" customFormat="1" ht="12.75">
      <c r="A333" s="1047" t="s">
        <v>971</v>
      </c>
      <c r="B333" s="41">
        <v>33826990</v>
      </c>
      <c r="C333" s="41">
        <v>27793060</v>
      </c>
      <c r="D333" s="41">
        <v>22060117</v>
      </c>
      <c r="E333" s="480">
        <v>65.21454317986908</v>
      </c>
      <c r="F333" s="41">
        <v>1190410</v>
      </c>
      <c r="G333" s="424"/>
      <c r="H333" s="399"/>
      <c r="I333" s="1045"/>
      <c r="J333" s="1045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80"/>
      <c r="AC333" s="1080"/>
      <c r="AD333" s="1080"/>
      <c r="AE333" s="1080"/>
      <c r="AF333" s="1080"/>
      <c r="AG333" s="1080"/>
      <c r="AH333" s="1080"/>
      <c r="AI333" s="1080"/>
      <c r="AJ333" s="1080"/>
      <c r="AK333" s="1080"/>
      <c r="AL333" s="1080"/>
      <c r="AM333" s="1080"/>
      <c r="AN333" s="1080"/>
      <c r="AO333" s="1080"/>
      <c r="AP333" s="1080"/>
      <c r="AQ333" s="1080"/>
      <c r="AR333" s="1080"/>
      <c r="AS333" s="1080"/>
      <c r="AT333" s="1080"/>
      <c r="AU333" s="1080"/>
      <c r="AV333" s="1080"/>
      <c r="AW333" s="1080"/>
      <c r="AX333" s="1080"/>
      <c r="AY333" s="1080"/>
      <c r="AZ333" s="1080"/>
      <c r="BA333" s="1080"/>
      <c r="BB333" s="1080"/>
      <c r="BC333" s="1080"/>
      <c r="BD333" s="1080"/>
      <c r="BE333" s="1080"/>
      <c r="BF333" s="1080"/>
      <c r="BG333" s="1080"/>
      <c r="BH333" s="1080"/>
      <c r="BI333" s="1080"/>
      <c r="BJ333" s="1080"/>
      <c r="BK333" s="1080"/>
      <c r="BL333" s="1080"/>
      <c r="BM333" s="1080"/>
      <c r="BN333" s="1080"/>
      <c r="BO333" s="1080"/>
      <c r="BP333" s="1080"/>
      <c r="BQ333" s="1080"/>
      <c r="BR333" s="1080"/>
      <c r="BS333" s="1080"/>
      <c r="BT333" s="1080"/>
      <c r="BU333" s="1080"/>
      <c r="BV333" s="1080"/>
      <c r="BW333" s="1080"/>
      <c r="BX333" s="1080"/>
      <c r="BY333" s="1080"/>
      <c r="BZ333" s="1080"/>
      <c r="CA333" s="1080"/>
      <c r="CB333" s="1080"/>
      <c r="CC333" s="1080"/>
      <c r="CD333" s="1080"/>
      <c r="CE333" s="1080"/>
      <c r="CF333" s="1080"/>
      <c r="CG333" s="1080"/>
      <c r="CH333" s="1080"/>
      <c r="CI333" s="1080"/>
      <c r="CJ333" s="1080"/>
      <c r="CK333" s="1080"/>
      <c r="CL333" s="1080"/>
      <c r="CM333" s="1080"/>
      <c r="CN333" s="1080"/>
      <c r="CO333" s="1080"/>
      <c r="CP333" s="1080"/>
    </row>
    <row r="334" spans="1:94" s="1081" customFormat="1" ht="12.75">
      <c r="A334" s="1053" t="s">
        <v>1760</v>
      </c>
      <c r="B334" s="41">
        <v>33826990</v>
      </c>
      <c r="C334" s="41">
        <v>27793060</v>
      </c>
      <c r="D334" s="41">
        <v>22060117</v>
      </c>
      <c r="E334" s="480">
        <v>65.21454317986908</v>
      </c>
      <c r="F334" s="41">
        <v>1190410</v>
      </c>
      <c r="G334" s="1139"/>
      <c r="H334" s="399"/>
      <c r="I334" s="1045"/>
      <c r="J334" s="1045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80"/>
      <c r="AC334" s="1080"/>
      <c r="AD334" s="1080"/>
      <c r="AE334" s="1080"/>
      <c r="AF334" s="1080"/>
      <c r="AG334" s="1080"/>
      <c r="AH334" s="1080"/>
      <c r="AI334" s="1080"/>
      <c r="AJ334" s="1080"/>
      <c r="AK334" s="1080"/>
      <c r="AL334" s="1080"/>
      <c r="AM334" s="1080"/>
      <c r="AN334" s="1080"/>
      <c r="AO334" s="1080"/>
      <c r="AP334" s="1080"/>
      <c r="AQ334" s="1080"/>
      <c r="AR334" s="1080"/>
      <c r="AS334" s="1080"/>
      <c r="AT334" s="1080"/>
      <c r="AU334" s="1080"/>
      <c r="AV334" s="1080"/>
      <c r="AW334" s="1080"/>
      <c r="AX334" s="1080"/>
      <c r="AY334" s="1080"/>
      <c r="AZ334" s="1080"/>
      <c r="BA334" s="1080"/>
      <c r="BB334" s="1080"/>
      <c r="BC334" s="1080"/>
      <c r="BD334" s="1080"/>
      <c r="BE334" s="1080"/>
      <c r="BF334" s="1080"/>
      <c r="BG334" s="1080"/>
      <c r="BH334" s="1080"/>
      <c r="BI334" s="1080"/>
      <c r="BJ334" s="1080"/>
      <c r="BK334" s="1080"/>
      <c r="BL334" s="1080"/>
      <c r="BM334" s="1080"/>
      <c r="BN334" s="1080"/>
      <c r="BO334" s="1080"/>
      <c r="BP334" s="1080"/>
      <c r="BQ334" s="1080"/>
      <c r="BR334" s="1080"/>
      <c r="BS334" s="1080"/>
      <c r="BT334" s="1080"/>
      <c r="BU334" s="1080"/>
      <c r="BV334" s="1080"/>
      <c r="BW334" s="1080"/>
      <c r="BX334" s="1080"/>
      <c r="BY334" s="1080"/>
      <c r="BZ334" s="1080"/>
      <c r="CA334" s="1080"/>
      <c r="CB334" s="1080"/>
      <c r="CC334" s="1080"/>
      <c r="CD334" s="1080"/>
      <c r="CE334" s="1080"/>
      <c r="CF334" s="1080"/>
      <c r="CG334" s="1080"/>
      <c r="CH334" s="1080"/>
      <c r="CI334" s="1080"/>
      <c r="CJ334" s="1080"/>
      <c r="CK334" s="1080"/>
      <c r="CL334" s="1080"/>
      <c r="CM334" s="1080"/>
      <c r="CN334" s="1080"/>
      <c r="CO334" s="1080"/>
      <c r="CP334" s="1080"/>
    </row>
    <row r="335" spans="1:100" s="1137" customFormat="1" ht="12.75">
      <c r="A335" s="330" t="s">
        <v>1357</v>
      </c>
      <c r="B335" s="294"/>
      <c r="C335" s="294"/>
      <c r="D335" s="294"/>
      <c r="E335" s="480"/>
      <c r="F335" s="294"/>
      <c r="G335" s="307"/>
      <c r="H335" s="399"/>
      <c r="I335" s="1045"/>
      <c r="J335" s="1045"/>
      <c r="K335" s="307"/>
      <c r="L335" s="307"/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  <c r="AC335" s="307"/>
      <c r="AD335" s="307"/>
      <c r="AE335" s="307"/>
      <c r="AF335" s="307"/>
      <c r="AG335" s="307"/>
      <c r="AH335" s="436"/>
      <c r="AI335" s="436"/>
      <c r="AJ335" s="436"/>
      <c r="AK335" s="436"/>
      <c r="AL335" s="436"/>
      <c r="AM335" s="436"/>
      <c r="AN335" s="436"/>
      <c r="AO335" s="436"/>
      <c r="AP335" s="436"/>
      <c r="AQ335" s="436"/>
      <c r="AR335" s="436"/>
      <c r="AS335" s="436"/>
      <c r="AT335" s="436"/>
      <c r="AU335" s="436"/>
      <c r="AV335" s="436"/>
      <c r="AW335" s="436"/>
      <c r="AX335" s="436"/>
      <c r="AY335" s="436"/>
      <c r="AZ335" s="436"/>
      <c r="BA335" s="436"/>
      <c r="BB335" s="436"/>
      <c r="BC335" s="436"/>
      <c r="BD335" s="436"/>
      <c r="BE335" s="436"/>
      <c r="BF335" s="436"/>
      <c r="BG335" s="436"/>
      <c r="BH335" s="436"/>
      <c r="BI335" s="436"/>
      <c r="BJ335" s="436"/>
      <c r="BK335" s="436"/>
      <c r="BL335" s="436"/>
      <c r="BM335" s="436"/>
      <c r="BN335" s="436"/>
      <c r="BO335" s="436"/>
      <c r="BP335" s="436"/>
      <c r="BQ335" s="436"/>
      <c r="BR335" s="436"/>
      <c r="BS335" s="436"/>
      <c r="BT335" s="436"/>
      <c r="BU335" s="436"/>
      <c r="BV335" s="436"/>
      <c r="BW335" s="436"/>
      <c r="BX335" s="436"/>
      <c r="BY335" s="436"/>
      <c r="BZ335" s="436"/>
      <c r="CA335" s="436"/>
      <c r="CB335" s="436"/>
      <c r="CC335" s="436"/>
      <c r="CD335" s="436"/>
      <c r="CE335" s="436"/>
      <c r="CF335" s="436"/>
      <c r="CG335" s="436"/>
      <c r="CH335" s="436"/>
      <c r="CI335" s="436"/>
      <c r="CJ335" s="436"/>
      <c r="CK335" s="436"/>
      <c r="CL335" s="436"/>
      <c r="CM335" s="436"/>
      <c r="CN335" s="436"/>
      <c r="CO335" s="436"/>
      <c r="CP335" s="436"/>
      <c r="CQ335" s="436"/>
      <c r="CR335" s="436"/>
      <c r="CS335" s="436"/>
      <c r="CT335" s="436"/>
      <c r="CU335" s="436"/>
      <c r="CV335" s="437"/>
    </row>
    <row r="336" spans="1:100" s="1137" customFormat="1" ht="12.75">
      <c r="A336" s="1057" t="s">
        <v>1311</v>
      </c>
      <c r="B336" s="294">
        <v>190947661</v>
      </c>
      <c r="C336" s="294">
        <v>5788249</v>
      </c>
      <c r="D336" s="294">
        <v>5813185</v>
      </c>
      <c r="E336" s="480">
        <v>3.044386597644681</v>
      </c>
      <c r="F336" s="294">
        <v>453111</v>
      </c>
      <c r="G336" s="307"/>
      <c r="H336" s="399"/>
      <c r="I336" s="1045"/>
      <c r="J336" s="1045"/>
      <c r="K336" s="307"/>
      <c r="L336" s="307"/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  <c r="AC336" s="307"/>
      <c r="AD336" s="307"/>
      <c r="AE336" s="307"/>
      <c r="AF336" s="307"/>
      <c r="AG336" s="307"/>
      <c r="AH336" s="436"/>
      <c r="AI336" s="436"/>
      <c r="AJ336" s="436"/>
      <c r="AK336" s="436"/>
      <c r="AL336" s="436"/>
      <c r="AM336" s="436"/>
      <c r="AN336" s="436"/>
      <c r="AO336" s="436"/>
      <c r="AP336" s="436"/>
      <c r="AQ336" s="436"/>
      <c r="AR336" s="436"/>
      <c r="AS336" s="436"/>
      <c r="AT336" s="436"/>
      <c r="AU336" s="436"/>
      <c r="AV336" s="436"/>
      <c r="AW336" s="436"/>
      <c r="AX336" s="436"/>
      <c r="AY336" s="436"/>
      <c r="AZ336" s="436"/>
      <c r="BA336" s="436"/>
      <c r="BB336" s="436"/>
      <c r="BC336" s="436"/>
      <c r="BD336" s="436"/>
      <c r="BE336" s="436"/>
      <c r="BF336" s="436"/>
      <c r="BG336" s="436"/>
      <c r="BH336" s="436"/>
      <c r="BI336" s="436"/>
      <c r="BJ336" s="436"/>
      <c r="BK336" s="436"/>
      <c r="BL336" s="436"/>
      <c r="BM336" s="436"/>
      <c r="BN336" s="436"/>
      <c r="BO336" s="436"/>
      <c r="BP336" s="436"/>
      <c r="BQ336" s="436"/>
      <c r="BR336" s="436"/>
      <c r="BS336" s="436"/>
      <c r="BT336" s="436"/>
      <c r="BU336" s="436"/>
      <c r="BV336" s="436"/>
      <c r="BW336" s="436"/>
      <c r="BX336" s="436"/>
      <c r="BY336" s="436"/>
      <c r="BZ336" s="436"/>
      <c r="CA336" s="436"/>
      <c r="CB336" s="436"/>
      <c r="CC336" s="436"/>
      <c r="CD336" s="436"/>
      <c r="CE336" s="436"/>
      <c r="CF336" s="436"/>
      <c r="CG336" s="436"/>
      <c r="CH336" s="436"/>
      <c r="CI336" s="436"/>
      <c r="CJ336" s="436"/>
      <c r="CK336" s="436"/>
      <c r="CL336" s="436"/>
      <c r="CM336" s="436"/>
      <c r="CN336" s="436"/>
      <c r="CO336" s="436"/>
      <c r="CP336" s="436"/>
      <c r="CQ336" s="436"/>
      <c r="CR336" s="436"/>
      <c r="CS336" s="436"/>
      <c r="CT336" s="436"/>
      <c r="CU336" s="436"/>
      <c r="CV336" s="437"/>
    </row>
    <row r="337" spans="1:100" s="1137" customFormat="1" ht="12.75">
      <c r="A337" s="1047" t="s">
        <v>1312</v>
      </c>
      <c r="B337" s="294">
        <v>189627727</v>
      </c>
      <c r="C337" s="294">
        <v>5178490</v>
      </c>
      <c r="D337" s="294">
        <v>5178490</v>
      </c>
      <c r="E337" s="480">
        <v>2.7308717358617076</v>
      </c>
      <c r="F337" s="294">
        <v>442322</v>
      </c>
      <c r="G337" s="307"/>
      <c r="H337" s="399"/>
      <c r="I337" s="1045"/>
      <c r="J337" s="1045"/>
      <c r="K337" s="307"/>
      <c r="L337" s="307"/>
      <c r="M337" s="307"/>
      <c r="N337" s="307"/>
      <c r="O337" s="307"/>
      <c r="P337" s="307"/>
      <c r="Q337" s="307"/>
      <c r="R337" s="307"/>
      <c r="S337" s="307"/>
      <c r="T337" s="307"/>
      <c r="U337" s="307"/>
      <c r="V337" s="307"/>
      <c r="W337" s="307"/>
      <c r="X337" s="307"/>
      <c r="Y337" s="307"/>
      <c r="Z337" s="307"/>
      <c r="AA337" s="307"/>
      <c r="AB337" s="307"/>
      <c r="AC337" s="307"/>
      <c r="AD337" s="307"/>
      <c r="AE337" s="307"/>
      <c r="AF337" s="307"/>
      <c r="AG337" s="307"/>
      <c r="AH337" s="436"/>
      <c r="AI337" s="436"/>
      <c r="AJ337" s="436"/>
      <c r="AK337" s="436"/>
      <c r="AL337" s="436"/>
      <c r="AM337" s="436"/>
      <c r="AN337" s="436"/>
      <c r="AO337" s="436"/>
      <c r="AP337" s="436"/>
      <c r="AQ337" s="436"/>
      <c r="AR337" s="436"/>
      <c r="AS337" s="436"/>
      <c r="AT337" s="436"/>
      <c r="AU337" s="436"/>
      <c r="AV337" s="436"/>
      <c r="AW337" s="436"/>
      <c r="AX337" s="436"/>
      <c r="AY337" s="436"/>
      <c r="AZ337" s="436"/>
      <c r="BA337" s="436"/>
      <c r="BB337" s="436"/>
      <c r="BC337" s="436"/>
      <c r="BD337" s="436"/>
      <c r="BE337" s="436"/>
      <c r="BF337" s="436"/>
      <c r="BG337" s="436"/>
      <c r="BH337" s="436"/>
      <c r="BI337" s="436"/>
      <c r="BJ337" s="436"/>
      <c r="BK337" s="436"/>
      <c r="BL337" s="436"/>
      <c r="BM337" s="436"/>
      <c r="BN337" s="436"/>
      <c r="BO337" s="436"/>
      <c r="BP337" s="436"/>
      <c r="BQ337" s="436"/>
      <c r="BR337" s="436"/>
      <c r="BS337" s="436"/>
      <c r="BT337" s="436"/>
      <c r="BU337" s="436"/>
      <c r="BV337" s="436"/>
      <c r="BW337" s="436"/>
      <c r="BX337" s="436"/>
      <c r="BY337" s="436"/>
      <c r="BZ337" s="436"/>
      <c r="CA337" s="436"/>
      <c r="CB337" s="436"/>
      <c r="CC337" s="436"/>
      <c r="CD337" s="436"/>
      <c r="CE337" s="436"/>
      <c r="CF337" s="436"/>
      <c r="CG337" s="436"/>
      <c r="CH337" s="436"/>
      <c r="CI337" s="436"/>
      <c r="CJ337" s="436"/>
      <c r="CK337" s="436"/>
      <c r="CL337" s="436"/>
      <c r="CM337" s="436"/>
      <c r="CN337" s="436"/>
      <c r="CO337" s="436"/>
      <c r="CP337" s="436"/>
      <c r="CQ337" s="436"/>
      <c r="CR337" s="436"/>
      <c r="CS337" s="436"/>
      <c r="CT337" s="436"/>
      <c r="CU337" s="436"/>
      <c r="CV337" s="437"/>
    </row>
    <row r="338" spans="1:100" s="1137" customFormat="1" ht="12.75">
      <c r="A338" s="1047" t="s">
        <v>691</v>
      </c>
      <c r="B338" s="294">
        <v>1319934</v>
      </c>
      <c r="C338" s="294">
        <v>609759</v>
      </c>
      <c r="D338" s="294">
        <v>634695</v>
      </c>
      <c r="E338" s="480">
        <v>48.08535881339521</v>
      </c>
      <c r="F338" s="294">
        <v>10789</v>
      </c>
      <c r="G338" s="307"/>
      <c r="H338" s="399"/>
      <c r="I338" s="1045"/>
      <c r="J338" s="1045"/>
      <c r="K338" s="307"/>
      <c r="L338" s="307"/>
      <c r="M338" s="307"/>
      <c r="N338" s="307"/>
      <c r="O338" s="307"/>
      <c r="P338" s="307"/>
      <c r="Q338" s="307"/>
      <c r="R338" s="307"/>
      <c r="S338" s="307"/>
      <c r="T338" s="307"/>
      <c r="U338" s="307"/>
      <c r="V338" s="307"/>
      <c r="W338" s="307"/>
      <c r="X338" s="307"/>
      <c r="Y338" s="307"/>
      <c r="Z338" s="307"/>
      <c r="AA338" s="307"/>
      <c r="AB338" s="307"/>
      <c r="AC338" s="307"/>
      <c r="AD338" s="307"/>
      <c r="AE338" s="307"/>
      <c r="AF338" s="307"/>
      <c r="AG338" s="307"/>
      <c r="AH338" s="436"/>
      <c r="AI338" s="436"/>
      <c r="AJ338" s="436"/>
      <c r="AK338" s="436"/>
      <c r="AL338" s="436"/>
      <c r="AM338" s="436"/>
      <c r="AN338" s="436"/>
      <c r="AO338" s="436"/>
      <c r="AP338" s="436"/>
      <c r="AQ338" s="436"/>
      <c r="AR338" s="436"/>
      <c r="AS338" s="436"/>
      <c r="AT338" s="436"/>
      <c r="AU338" s="436"/>
      <c r="AV338" s="436"/>
      <c r="AW338" s="436"/>
      <c r="AX338" s="436"/>
      <c r="AY338" s="436"/>
      <c r="AZ338" s="436"/>
      <c r="BA338" s="436"/>
      <c r="BB338" s="436"/>
      <c r="BC338" s="436"/>
      <c r="BD338" s="436"/>
      <c r="BE338" s="436"/>
      <c r="BF338" s="436"/>
      <c r="BG338" s="436"/>
      <c r="BH338" s="436"/>
      <c r="BI338" s="436"/>
      <c r="BJ338" s="436"/>
      <c r="BK338" s="436"/>
      <c r="BL338" s="436"/>
      <c r="BM338" s="436"/>
      <c r="BN338" s="436"/>
      <c r="BO338" s="436"/>
      <c r="BP338" s="436"/>
      <c r="BQ338" s="436"/>
      <c r="BR338" s="436"/>
      <c r="BS338" s="436"/>
      <c r="BT338" s="436"/>
      <c r="BU338" s="436"/>
      <c r="BV338" s="436"/>
      <c r="BW338" s="436"/>
      <c r="BX338" s="436"/>
      <c r="BY338" s="436"/>
      <c r="BZ338" s="436"/>
      <c r="CA338" s="436"/>
      <c r="CB338" s="436"/>
      <c r="CC338" s="436"/>
      <c r="CD338" s="436"/>
      <c r="CE338" s="436"/>
      <c r="CF338" s="436"/>
      <c r="CG338" s="436"/>
      <c r="CH338" s="436"/>
      <c r="CI338" s="436"/>
      <c r="CJ338" s="436"/>
      <c r="CK338" s="436"/>
      <c r="CL338" s="436"/>
      <c r="CM338" s="436"/>
      <c r="CN338" s="436"/>
      <c r="CO338" s="436"/>
      <c r="CP338" s="436"/>
      <c r="CQ338" s="436"/>
      <c r="CR338" s="436"/>
      <c r="CS338" s="436"/>
      <c r="CT338" s="436"/>
      <c r="CU338" s="436"/>
      <c r="CV338" s="437"/>
    </row>
    <row r="339" spans="1:100" s="1137" customFormat="1" ht="12.75">
      <c r="A339" s="1057" t="s">
        <v>960</v>
      </c>
      <c r="B339" s="294">
        <v>193419382</v>
      </c>
      <c r="C339" s="294">
        <v>5788249</v>
      </c>
      <c r="D339" s="294">
        <v>5148591</v>
      </c>
      <c r="E339" s="480">
        <v>2.661879562824785</v>
      </c>
      <c r="F339" s="294">
        <v>175543</v>
      </c>
      <c r="G339" s="307"/>
      <c r="H339" s="399"/>
      <c r="I339" s="1045"/>
      <c r="J339" s="1045"/>
      <c r="K339" s="307"/>
      <c r="L339" s="307"/>
      <c r="M339" s="307"/>
      <c r="N339" s="307"/>
      <c r="O339" s="307"/>
      <c r="P339" s="307"/>
      <c r="Q339" s="307"/>
      <c r="R339" s="307"/>
      <c r="S339" s="307"/>
      <c r="T339" s="307"/>
      <c r="U339" s="307"/>
      <c r="V339" s="307"/>
      <c r="W339" s="307"/>
      <c r="X339" s="307"/>
      <c r="Y339" s="307"/>
      <c r="Z339" s="307"/>
      <c r="AA339" s="307"/>
      <c r="AB339" s="307"/>
      <c r="AC339" s="307"/>
      <c r="AD339" s="307"/>
      <c r="AE339" s="307"/>
      <c r="AF339" s="307"/>
      <c r="AG339" s="307"/>
      <c r="AH339" s="436"/>
      <c r="AI339" s="436"/>
      <c r="AJ339" s="436"/>
      <c r="AK339" s="436"/>
      <c r="AL339" s="436"/>
      <c r="AM339" s="436"/>
      <c r="AN339" s="436"/>
      <c r="AO339" s="436"/>
      <c r="AP339" s="436"/>
      <c r="AQ339" s="436"/>
      <c r="AR339" s="436"/>
      <c r="AS339" s="436"/>
      <c r="AT339" s="436"/>
      <c r="AU339" s="436"/>
      <c r="AV339" s="436"/>
      <c r="AW339" s="436"/>
      <c r="AX339" s="436"/>
      <c r="AY339" s="436"/>
      <c r="AZ339" s="436"/>
      <c r="BA339" s="436"/>
      <c r="BB339" s="436"/>
      <c r="BC339" s="436"/>
      <c r="BD339" s="436"/>
      <c r="BE339" s="436"/>
      <c r="BF339" s="436"/>
      <c r="BG339" s="436"/>
      <c r="BH339" s="436"/>
      <c r="BI339" s="436"/>
      <c r="BJ339" s="436"/>
      <c r="BK339" s="436"/>
      <c r="BL339" s="436"/>
      <c r="BM339" s="436"/>
      <c r="BN339" s="436"/>
      <c r="BO339" s="436"/>
      <c r="BP339" s="436"/>
      <c r="BQ339" s="436"/>
      <c r="BR339" s="436"/>
      <c r="BS339" s="436"/>
      <c r="BT339" s="436"/>
      <c r="BU339" s="436"/>
      <c r="BV339" s="436"/>
      <c r="BW339" s="436"/>
      <c r="BX339" s="436"/>
      <c r="BY339" s="436"/>
      <c r="BZ339" s="436"/>
      <c r="CA339" s="436"/>
      <c r="CB339" s="436"/>
      <c r="CC339" s="436"/>
      <c r="CD339" s="436"/>
      <c r="CE339" s="436"/>
      <c r="CF339" s="436"/>
      <c r="CG339" s="436"/>
      <c r="CH339" s="436"/>
      <c r="CI339" s="436"/>
      <c r="CJ339" s="436"/>
      <c r="CK339" s="436"/>
      <c r="CL339" s="436"/>
      <c r="CM339" s="436"/>
      <c r="CN339" s="436"/>
      <c r="CO339" s="436"/>
      <c r="CP339" s="436"/>
      <c r="CQ339" s="436"/>
      <c r="CR339" s="436"/>
      <c r="CS339" s="436"/>
      <c r="CT339" s="436"/>
      <c r="CU339" s="436"/>
      <c r="CV339" s="437"/>
    </row>
    <row r="340" spans="1:100" s="1137" customFormat="1" ht="12.75">
      <c r="A340" s="1047" t="s">
        <v>987</v>
      </c>
      <c r="B340" s="294">
        <v>192613177</v>
      </c>
      <c r="C340" s="294">
        <v>5788249</v>
      </c>
      <c r="D340" s="294">
        <v>5148591</v>
      </c>
      <c r="E340" s="480">
        <v>2.6730211713396947</v>
      </c>
      <c r="F340" s="294">
        <v>175543</v>
      </c>
      <c r="G340" s="307"/>
      <c r="H340" s="399"/>
      <c r="I340" s="1045"/>
      <c r="J340" s="1045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/>
      <c r="AA340" s="307"/>
      <c r="AB340" s="307"/>
      <c r="AC340" s="307"/>
      <c r="AD340" s="307"/>
      <c r="AE340" s="307"/>
      <c r="AF340" s="307"/>
      <c r="AG340" s="307"/>
      <c r="AH340" s="436"/>
      <c r="AI340" s="436"/>
      <c r="AJ340" s="436"/>
      <c r="AK340" s="436"/>
      <c r="AL340" s="436"/>
      <c r="AM340" s="436"/>
      <c r="AN340" s="436"/>
      <c r="AO340" s="436"/>
      <c r="AP340" s="436"/>
      <c r="AQ340" s="436"/>
      <c r="AR340" s="436"/>
      <c r="AS340" s="436"/>
      <c r="AT340" s="436"/>
      <c r="AU340" s="436"/>
      <c r="AV340" s="436"/>
      <c r="AW340" s="436"/>
      <c r="AX340" s="436"/>
      <c r="AY340" s="436"/>
      <c r="AZ340" s="436"/>
      <c r="BA340" s="436"/>
      <c r="BB340" s="436"/>
      <c r="BC340" s="436"/>
      <c r="BD340" s="436"/>
      <c r="BE340" s="436"/>
      <c r="BF340" s="436"/>
      <c r="BG340" s="436"/>
      <c r="BH340" s="436"/>
      <c r="BI340" s="436"/>
      <c r="BJ340" s="436"/>
      <c r="BK340" s="436"/>
      <c r="BL340" s="436"/>
      <c r="BM340" s="436"/>
      <c r="BN340" s="436"/>
      <c r="BO340" s="436"/>
      <c r="BP340" s="436"/>
      <c r="BQ340" s="436"/>
      <c r="BR340" s="436"/>
      <c r="BS340" s="436"/>
      <c r="BT340" s="436"/>
      <c r="BU340" s="436"/>
      <c r="BV340" s="436"/>
      <c r="BW340" s="436"/>
      <c r="BX340" s="436"/>
      <c r="BY340" s="436"/>
      <c r="BZ340" s="436"/>
      <c r="CA340" s="436"/>
      <c r="CB340" s="436"/>
      <c r="CC340" s="436"/>
      <c r="CD340" s="436"/>
      <c r="CE340" s="436"/>
      <c r="CF340" s="436"/>
      <c r="CG340" s="436"/>
      <c r="CH340" s="436"/>
      <c r="CI340" s="436"/>
      <c r="CJ340" s="436"/>
      <c r="CK340" s="436"/>
      <c r="CL340" s="436"/>
      <c r="CM340" s="436"/>
      <c r="CN340" s="436"/>
      <c r="CO340" s="436"/>
      <c r="CP340" s="436"/>
      <c r="CQ340" s="436"/>
      <c r="CR340" s="436"/>
      <c r="CS340" s="436"/>
      <c r="CT340" s="436"/>
      <c r="CU340" s="436"/>
      <c r="CV340" s="437"/>
    </row>
    <row r="341" spans="1:100" s="1137" customFormat="1" ht="12.75">
      <c r="A341" s="1053" t="s">
        <v>1496</v>
      </c>
      <c r="B341" s="294">
        <v>14897873</v>
      </c>
      <c r="C341" s="294">
        <v>2797631</v>
      </c>
      <c r="D341" s="294">
        <v>2686404</v>
      </c>
      <c r="E341" s="480">
        <v>18.032131163958777</v>
      </c>
      <c r="F341" s="294">
        <v>120126</v>
      </c>
      <c r="G341" s="307"/>
      <c r="H341" s="399"/>
      <c r="I341" s="1045"/>
      <c r="J341" s="1045"/>
      <c r="K341" s="307"/>
      <c r="L341" s="307"/>
      <c r="M341" s="307"/>
      <c r="N341" s="307"/>
      <c r="O341" s="307"/>
      <c r="P341" s="307"/>
      <c r="Q341" s="307"/>
      <c r="R341" s="307"/>
      <c r="S341" s="307"/>
      <c r="T341" s="307"/>
      <c r="U341" s="307"/>
      <c r="V341" s="307"/>
      <c r="W341" s="307"/>
      <c r="X341" s="307"/>
      <c r="Y341" s="307"/>
      <c r="Z341" s="307"/>
      <c r="AA341" s="307"/>
      <c r="AB341" s="307"/>
      <c r="AC341" s="307"/>
      <c r="AD341" s="307"/>
      <c r="AE341" s="307"/>
      <c r="AF341" s="307"/>
      <c r="AG341" s="307"/>
      <c r="AH341" s="436"/>
      <c r="AI341" s="436"/>
      <c r="AJ341" s="436"/>
      <c r="AK341" s="436"/>
      <c r="AL341" s="436"/>
      <c r="AM341" s="436"/>
      <c r="AN341" s="436"/>
      <c r="AO341" s="436"/>
      <c r="AP341" s="436"/>
      <c r="AQ341" s="436"/>
      <c r="AR341" s="436"/>
      <c r="AS341" s="436"/>
      <c r="AT341" s="436"/>
      <c r="AU341" s="436"/>
      <c r="AV341" s="436"/>
      <c r="AW341" s="436"/>
      <c r="AX341" s="436"/>
      <c r="AY341" s="436"/>
      <c r="AZ341" s="436"/>
      <c r="BA341" s="436"/>
      <c r="BB341" s="436"/>
      <c r="BC341" s="436"/>
      <c r="BD341" s="436"/>
      <c r="BE341" s="436"/>
      <c r="BF341" s="436"/>
      <c r="BG341" s="436"/>
      <c r="BH341" s="436"/>
      <c r="BI341" s="436"/>
      <c r="BJ341" s="436"/>
      <c r="BK341" s="436"/>
      <c r="BL341" s="436"/>
      <c r="BM341" s="436"/>
      <c r="BN341" s="436"/>
      <c r="BO341" s="436"/>
      <c r="BP341" s="436"/>
      <c r="BQ341" s="436"/>
      <c r="BR341" s="436"/>
      <c r="BS341" s="436"/>
      <c r="BT341" s="436"/>
      <c r="BU341" s="436"/>
      <c r="BV341" s="436"/>
      <c r="BW341" s="436"/>
      <c r="BX341" s="436"/>
      <c r="BY341" s="436"/>
      <c r="BZ341" s="436"/>
      <c r="CA341" s="436"/>
      <c r="CB341" s="436"/>
      <c r="CC341" s="436"/>
      <c r="CD341" s="436"/>
      <c r="CE341" s="436"/>
      <c r="CF341" s="436"/>
      <c r="CG341" s="436"/>
      <c r="CH341" s="436"/>
      <c r="CI341" s="436"/>
      <c r="CJ341" s="436"/>
      <c r="CK341" s="436"/>
      <c r="CL341" s="436"/>
      <c r="CM341" s="436"/>
      <c r="CN341" s="436"/>
      <c r="CO341" s="436"/>
      <c r="CP341" s="436"/>
      <c r="CQ341" s="436"/>
      <c r="CR341" s="436"/>
      <c r="CS341" s="436"/>
      <c r="CT341" s="436"/>
      <c r="CU341" s="436"/>
      <c r="CV341" s="437"/>
    </row>
    <row r="342" spans="1:100" s="1137" customFormat="1" ht="12.75">
      <c r="A342" s="1053" t="s">
        <v>964</v>
      </c>
      <c r="B342" s="294">
        <v>64535310</v>
      </c>
      <c r="C342" s="294">
        <v>420462</v>
      </c>
      <c r="D342" s="294">
        <v>406454</v>
      </c>
      <c r="E342" s="480">
        <v>0.6298164524196134</v>
      </c>
      <c r="F342" s="294">
        <v>0</v>
      </c>
      <c r="G342" s="307"/>
      <c r="H342" s="399"/>
      <c r="I342" s="1045"/>
      <c r="J342" s="1045"/>
      <c r="K342" s="307"/>
      <c r="L342" s="307"/>
      <c r="M342" s="307"/>
      <c r="N342" s="307"/>
      <c r="O342" s="307"/>
      <c r="P342" s="307"/>
      <c r="Q342" s="307"/>
      <c r="R342" s="307"/>
      <c r="S342" s="307"/>
      <c r="T342" s="307"/>
      <c r="U342" s="307"/>
      <c r="V342" s="307"/>
      <c r="W342" s="307"/>
      <c r="X342" s="307"/>
      <c r="Y342" s="307"/>
      <c r="Z342" s="307"/>
      <c r="AA342" s="307"/>
      <c r="AB342" s="307"/>
      <c r="AC342" s="307"/>
      <c r="AD342" s="307"/>
      <c r="AE342" s="307"/>
      <c r="AF342" s="307"/>
      <c r="AG342" s="307"/>
      <c r="AH342" s="436"/>
      <c r="AI342" s="436"/>
      <c r="AJ342" s="436"/>
      <c r="AK342" s="436"/>
      <c r="AL342" s="436"/>
      <c r="AM342" s="436"/>
      <c r="AN342" s="436"/>
      <c r="AO342" s="436"/>
      <c r="AP342" s="436"/>
      <c r="AQ342" s="436"/>
      <c r="AR342" s="436"/>
      <c r="AS342" s="436"/>
      <c r="AT342" s="436"/>
      <c r="AU342" s="436"/>
      <c r="AV342" s="436"/>
      <c r="AW342" s="436"/>
      <c r="AX342" s="436"/>
      <c r="AY342" s="436"/>
      <c r="AZ342" s="436"/>
      <c r="BA342" s="436"/>
      <c r="BB342" s="436"/>
      <c r="BC342" s="436"/>
      <c r="BD342" s="436"/>
      <c r="BE342" s="436"/>
      <c r="BF342" s="436"/>
      <c r="BG342" s="436"/>
      <c r="BH342" s="436"/>
      <c r="BI342" s="436"/>
      <c r="BJ342" s="436"/>
      <c r="BK342" s="436"/>
      <c r="BL342" s="436"/>
      <c r="BM342" s="436"/>
      <c r="BN342" s="436"/>
      <c r="BO342" s="436"/>
      <c r="BP342" s="436"/>
      <c r="BQ342" s="436"/>
      <c r="BR342" s="436"/>
      <c r="BS342" s="436"/>
      <c r="BT342" s="436"/>
      <c r="BU342" s="436"/>
      <c r="BV342" s="436"/>
      <c r="BW342" s="436"/>
      <c r="BX342" s="436"/>
      <c r="BY342" s="436"/>
      <c r="BZ342" s="436"/>
      <c r="CA342" s="436"/>
      <c r="CB342" s="436"/>
      <c r="CC342" s="436"/>
      <c r="CD342" s="436"/>
      <c r="CE342" s="436"/>
      <c r="CF342" s="436"/>
      <c r="CG342" s="436"/>
      <c r="CH342" s="436"/>
      <c r="CI342" s="436"/>
      <c r="CJ342" s="436"/>
      <c r="CK342" s="436"/>
      <c r="CL342" s="436"/>
      <c r="CM342" s="436"/>
      <c r="CN342" s="436"/>
      <c r="CO342" s="436"/>
      <c r="CP342" s="436"/>
      <c r="CQ342" s="436"/>
      <c r="CR342" s="436"/>
      <c r="CS342" s="436"/>
      <c r="CT342" s="436"/>
      <c r="CU342" s="436"/>
      <c r="CV342" s="437"/>
    </row>
    <row r="343" spans="1:100" s="1137" customFormat="1" ht="12.75">
      <c r="A343" s="1053" t="s">
        <v>3</v>
      </c>
      <c r="B343" s="294">
        <v>113179994</v>
      </c>
      <c r="C343" s="294">
        <v>2570156</v>
      </c>
      <c r="D343" s="294">
        <v>2055733</v>
      </c>
      <c r="E343" s="480">
        <v>1.8163395555578488</v>
      </c>
      <c r="F343" s="294">
        <v>55417</v>
      </c>
      <c r="G343" s="307"/>
      <c r="H343" s="399"/>
      <c r="I343" s="1045"/>
      <c r="J343" s="1045"/>
      <c r="K343" s="307"/>
      <c r="L343" s="307"/>
      <c r="M343" s="307"/>
      <c r="N343" s="307"/>
      <c r="O343" s="307"/>
      <c r="P343" s="307"/>
      <c r="Q343" s="307"/>
      <c r="R343" s="307"/>
      <c r="S343" s="307"/>
      <c r="T343" s="307"/>
      <c r="U343" s="307"/>
      <c r="V343" s="307"/>
      <c r="W343" s="307"/>
      <c r="X343" s="307"/>
      <c r="Y343" s="307"/>
      <c r="Z343" s="307"/>
      <c r="AA343" s="307"/>
      <c r="AB343" s="307"/>
      <c r="AC343" s="307"/>
      <c r="AD343" s="307"/>
      <c r="AE343" s="307"/>
      <c r="AF343" s="307"/>
      <c r="AG343" s="307"/>
      <c r="AH343" s="436"/>
      <c r="AI343" s="436"/>
      <c r="AJ343" s="436"/>
      <c r="AK343" s="436"/>
      <c r="AL343" s="436"/>
      <c r="AM343" s="436"/>
      <c r="AN343" s="436"/>
      <c r="AO343" s="436"/>
      <c r="AP343" s="436"/>
      <c r="AQ343" s="436"/>
      <c r="AR343" s="436"/>
      <c r="AS343" s="436"/>
      <c r="AT343" s="436"/>
      <c r="AU343" s="436"/>
      <c r="AV343" s="436"/>
      <c r="AW343" s="436"/>
      <c r="AX343" s="436"/>
      <c r="AY343" s="436"/>
      <c r="AZ343" s="436"/>
      <c r="BA343" s="436"/>
      <c r="BB343" s="436"/>
      <c r="BC343" s="436"/>
      <c r="BD343" s="436"/>
      <c r="BE343" s="436"/>
      <c r="BF343" s="436"/>
      <c r="BG343" s="436"/>
      <c r="BH343" s="436"/>
      <c r="BI343" s="436"/>
      <c r="BJ343" s="436"/>
      <c r="BK343" s="436"/>
      <c r="BL343" s="436"/>
      <c r="BM343" s="436"/>
      <c r="BN343" s="436"/>
      <c r="BO343" s="436"/>
      <c r="BP343" s="436"/>
      <c r="BQ343" s="436"/>
      <c r="BR343" s="436"/>
      <c r="BS343" s="436"/>
      <c r="BT343" s="436"/>
      <c r="BU343" s="436"/>
      <c r="BV343" s="436"/>
      <c r="BW343" s="436"/>
      <c r="BX343" s="436"/>
      <c r="BY343" s="436"/>
      <c r="BZ343" s="436"/>
      <c r="CA343" s="436"/>
      <c r="CB343" s="436"/>
      <c r="CC343" s="436"/>
      <c r="CD343" s="436"/>
      <c r="CE343" s="436"/>
      <c r="CF343" s="436"/>
      <c r="CG343" s="436"/>
      <c r="CH343" s="436"/>
      <c r="CI343" s="436"/>
      <c r="CJ343" s="436"/>
      <c r="CK343" s="436"/>
      <c r="CL343" s="436"/>
      <c r="CM343" s="436"/>
      <c r="CN343" s="436"/>
      <c r="CO343" s="436"/>
      <c r="CP343" s="436"/>
      <c r="CQ343" s="436"/>
      <c r="CR343" s="436"/>
      <c r="CS343" s="436"/>
      <c r="CT343" s="436"/>
      <c r="CU343" s="436"/>
      <c r="CV343" s="437"/>
    </row>
    <row r="344" spans="1:100" s="1137" customFormat="1" ht="12.75">
      <c r="A344" s="1056" t="s">
        <v>1344</v>
      </c>
      <c r="B344" s="294">
        <v>651598</v>
      </c>
      <c r="C344" s="294">
        <v>527937</v>
      </c>
      <c r="D344" s="294">
        <v>456623</v>
      </c>
      <c r="E344" s="480">
        <v>70.07740969125136</v>
      </c>
      <c r="F344" s="294">
        <v>35770</v>
      </c>
      <c r="G344" s="307"/>
      <c r="H344" s="399"/>
      <c r="I344" s="1045"/>
      <c r="J344" s="1045"/>
      <c r="K344" s="307"/>
      <c r="L344" s="307"/>
      <c r="M344" s="307"/>
      <c r="N344" s="307"/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/>
      <c r="AB344" s="307"/>
      <c r="AC344" s="307"/>
      <c r="AD344" s="307"/>
      <c r="AE344" s="307"/>
      <c r="AF344" s="307"/>
      <c r="AG344" s="307"/>
      <c r="AH344" s="436"/>
      <c r="AI344" s="436"/>
      <c r="AJ344" s="436"/>
      <c r="AK344" s="436"/>
      <c r="AL344" s="436"/>
      <c r="AM344" s="436"/>
      <c r="AN344" s="436"/>
      <c r="AO344" s="436"/>
      <c r="AP344" s="436"/>
      <c r="AQ344" s="436"/>
      <c r="AR344" s="436"/>
      <c r="AS344" s="436"/>
      <c r="AT344" s="436"/>
      <c r="AU344" s="436"/>
      <c r="AV344" s="436"/>
      <c r="AW344" s="436"/>
      <c r="AX344" s="436"/>
      <c r="AY344" s="436"/>
      <c r="AZ344" s="436"/>
      <c r="BA344" s="436"/>
      <c r="BB344" s="436"/>
      <c r="BC344" s="436"/>
      <c r="BD344" s="436"/>
      <c r="BE344" s="436"/>
      <c r="BF344" s="436"/>
      <c r="BG344" s="436"/>
      <c r="BH344" s="436"/>
      <c r="BI344" s="436"/>
      <c r="BJ344" s="436"/>
      <c r="BK344" s="436"/>
      <c r="BL344" s="436"/>
      <c r="BM344" s="436"/>
      <c r="BN344" s="436"/>
      <c r="BO344" s="436"/>
      <c r="BP344" s="436"/>
      <c r="BQ344" s="436"/>
      <c r="BR344" s="436"/>
      <c r="BS344" s="436"/>
      <c r="BT344" s="436"/>
      <c r="BU344" s="436"/>
      <c r="BV344" s="436"/>
      <c r="BW344" s="436"/>
      <c r="BX344" s="436"/>
      <c r="BY344" s="436"/>
      <c r="BZ344" s="436"/>
      <c r="CA344" s="436"/>
      <c r="CB344" s="436"/>
      <c r="CC344" s="436"/>
      <c r="CD344" s="436"/>
      <c r="CE344" s="436"/>
      <c r="CF344" s="436"/>
      <c r="CG344" s="436"/>
      <c r="CH344" s="436"/>
      <c r="CI344" s="436"/>
      <c r="CJ344" s="436"/>
      <c r="CK344" s="436"/>
      <c r="CL344" s="436"/>
      <c r="CM344" s="436"/>
      <c r="CN344" s="436"/>
      <c r="CO344" s="436"/>
      <c r="CP344" s="436"/>
      <c r="CQ344" s="436"/>
      <c r="CR344" s="436"/>
      <c r="CS344" s="436"/>
      <c r="CT344" s="436"/>
      <c r="CU344" s="436"/>
      <c r="CV344" s="437"/>
    </row>
    <row r="345" spans="1:100" s="1137" customFormat="1" ht="12.75">
      <c r="A345" s="1056" t="s">
        <v>1350</v>
      </c>
      <c r="B345" s="294">
        <v>8434396</v>
      </c>
      <c r="C345" s="294">
        <v>2042219</v>
      </c>
      <c r="D345" s="294">
        <v>1599110</v>
      </c>
      <c r="E345" s="480">
        <v>18.959389623157367</v>
      </c>
      <c r="F345" s="294">
        <v>19647</v>
      </c>
      <c r="G345" s="307"/>
      <c r="H345" s="399"/>
      <c r="I345" s="1045"/>
      <c r="J345" s="1045"/>
      <c r="K345" s="307"/>
      <c r="L345" s="307"/>
      <c r="M345" s="307"/>
      <c r="N345" s="307"/>
      <c r="O345" s="307"/>
      <c r="P345" s="307"/>
      <c r="Q345" s="307"/>
      <c r="R345" s="307"/>
      <c r="S345" s="307"/>
      <c r="T345" s="307"/>
      <c r="U345" s="307"/>
      <c r="V345" s="307"/>
      <c r="W345" s="307"/>
      <c r="X345" s="307"/>
      <c r="Y345" s="307"/>
      <c r="Z345" s="307"/>
      <c r="AA345" s="307"/>
      <c r="AB345" s="307"/>
      <c r="AC345" s="307"/>
      <c r="AD345" s="307"/>
      <c r="AE345" s="307"/>
      <c r="AF345" s="307"/>
      <c r="AG345" s="307"/>
      <c r="AH345" s="436"/>
      <c r="AI345" s="436"/>
      <c r="AJ345" s="436"/>
      <c r="AK345" s="436"/>
      <c r="AL345" s="436"/>
      <c r="AM345" s="436"/>
      <c r="AN345" s="436"/>
      <c r="AO345" s="436"/>
      <c r="AP345" s="436"/>
      <c r="AQ345" s="436"/>
      <c r="AR345" s="436"/>
      <c r="AS345" s="436"/>
      <c r="AT345" s="436"/>
      <c r="AU345" s="436"/>
      <c r="AV345" s="436"/>
      <c r="AW345" s="436"/>
      <c r="AX345" s="436"/>
      <c r="AY345" s="436"/>
      <c r="AZ345" s="436"/>
      <c r="BA345" s="436"/>
      <c r="BB345" s="436"/>
      <c r="BC345" s="436"/>
      <c r="BD345" s="436"/>
      <c r="BE345" s="436"/>
      <c r="BF345" s="436"/>
      <c r="BG345" s="436"/>
      <c r="BH345" s="436"/>
      <c r="BI345" s="436"/>
      <c r="BJ345" s="436"/>
      <c r="BK345" s="436"/>
      <c r="BL345" s="436"/>
      <c r="BM345" s="436"/>
      <c r="BN345" s="436"/>
      <c r="BO345" s="436"/>
      <c r="BP345" s="436"/>
      <c r="BQ345" s="436"/>
      <c r="BR345" s="436"/>
      <c r="BS345" s="436"/>
      <c r="BT345" s="436"/>
      <c r="BU345" s="436"/>
      <c r="BV345" s="436"/>
      <c r="BW345" s="436"/>
      <c r="BX345" s="436"/>
      <c r="BY345" s="436"/>
      <c r="BZ345" s="436"/>
      <c r="CA345" s="436"/>
      <c r="CB345" s="436"/>
      <c r="CC345" s="436"/>
      <c r="CD345" s="436"/>
      <c r="CE345" s="436"/>
      <c r="CF345" s="436"/>
      <c r="CG345" s="436"/>
      <c r="CH345" s="436"/>
      <c r="CI345" s="436"/>
      <c r="CJ345" s="436"/>
      <c r="CK345" s="436"/>
      <c r="CL345" s="436"/>
      <c r="CM345" s="436"/>
      <c r="CN345" s="436"/>
      <c r="CO345" s="436"/>
      <c r="CP345" s="436"/>
      <c r="CQ345" s="436"/>
      <c r="CR345" s="436"/>
      <c r="CS345" s="436"/>
      <c r="CT345" s="436"/>
      <c r="CU345" s="436"/>
      <c r="CV345" s="437"/>
    </row>
    <row r="346" spans="1:100" s="1137" customFormat="1" ht="12.75">
      <c r="A346" s="1056" t="s">
        <v>24</v>
      </c>
      <c r="B346" s="294">
        <v>104094000</v>
      </c>
      <c r="C346" s="294">
        <v>0</v>
      </c>
      <c r="D346" s="294">
        <v>0</v>
      </c>
      <c r="E346" s="480">
        <v>0</v>
      </c>
      <c r="F346" s="294">
        <v>0</v>
      </c>
      <c r="G346" s="307"/>
      <c r="H346" s="399"/>
      <c r="I346" s="1045"/>
      <c r="J346" s="1045"/>
      <c r="K346" s="307"/>
      <c r="L346" s="307"/>
      <c r="M346" s="307"/>
      <c r="N346" s="307"/>
      <c r="O346" s="307"/>
      <c r="P346" s="307"/>
      <c r="Q346" s="307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  <c r="AC346" s="307"/>
      <c r="AD346" s="307"/>
      <c r="AE346" s="307"/>
      <c r="AF346" s="307"/>
      <c r="AG346" s="307"/>
      <c r="AH346" s="436"/>
      <c r="AI346" s="436"/>
      <c r="AJ346" s="436"/>
      <c r="AK346" s="436"/>
      <c r="AL346" s="436"/>
      <c r="AM346" s="436"/>
      <c r="AN346" s="436"/>
      <c r="AO346" s="436"/>
      <c r="AP346" s="436"/>
      <c r="AQ346" s="436"/>
      <c r="AR346" s="436"/>
      <c r="AS346" s="436"/>
      <c r="AT346" s="436"/>
      <c r="AU346" s="436"/>
      <c r="AV346" s="436"/>
      <c r="AW346" s="436"/>
      <c r="AX346" s="436"/>
      <c r="AY346" s="436"/>
      <c r="AZ346" s="436"/>
      <c r="BA346" s="436"/>
      <c r="BB346" s="436"/>
      <c r="BC346" s="436"/>
      <c r="BD346" s="436"/>
      <c r="BE346" s="436"/>
      <c r="BF346" s="436"/>
      <c r="BG346" s="436"/>
      <c r="BH346" s="436"/>
      <c r="BI346" s="436"/>
      <c r="BJ346" s="436"/>
      <c r="BK346" s="436"/>
      <c r="BL346" s="436"/>
      <c r="BM346" s="436"/>
      <c r="BN346" s="436"/>
      <c r="BO346" s="436"/>
      <c r="BP346" s="436"/>
      <c r="BQ346" s="436"/>
      <c r="BR346" s="436"/>
      <c r="BS346" s="436"/>
      <c r="BT346" s="436"/>
      <c r="BU346" s="436"/>
      <c r="BV346" s="436"/>
      <c r="BW346" s="436"/>
      <c r="BX346" s="436"/>
      <c r="BY346" s="436"/>
      <c r="BZ346" s="436"/>
      <c r="CA346" s="436"/>
      <c r="CB346" s="436"/>
      <c r="CC346" s="436"/>
      <c r="CD346" s="436"/>
      <c r="CE346" s="436"/>
      <c r="CF346" s="436"/>
      <c r="CG346" s="436"/>
      <c r="CH346" s="436"/>
      <c r="CI346" s="436"/>
      <c r="CJ346" s="436"/>
      <c r="CK346" s="436"/>
      <c r="CL346" s="436"/>
      <c r="CM346" s="436"/>
      <c r="CN346" s="436"/>
      <c r="CO346" s="436"/>
      <c r="CP346" s="436"/>
      <c r="CQ346" s="436"/>
      <c r="CR346" s="436"/>
      <c r="CS346" s="436"/>
      <c r="CT346" s="436"/>
      <c r="CU346" s="436"/>
      <c r="CV346" s="437"/>
    </row>
    <row r="347" spans="1:100" s="1137" customFormat="1" ht="12.75">
      <c r="A347" s="1047" t="s">
        <v>971</v>
      </c>
      <c r="B347" s="294">
        <v>806205</v>
      </c>
      <c r="C347" s="294">
        <v>0</v>
      </c>
      <c r="D347" s="294">
        <v>0</v>
      </c>
      <c r="E347" s="480">
        <v>0</v>
      </c>
      <c r="F347" s="294">
        <v>0</v>
      </c>
      <c r="G347" s="307"/>
      <c r="H347" s="399"/>
      <c r="I347" s="1045"/>
      <c r="J347" s="1045"/>
      <c r="K347" s="307"/>
      <c r="L347" s="307"/>
      <c r="M347" s="307"/>
      <c r="N347" s="307"/>
      <c r="O347" s="307"/>
      <c r="P347" s="307"/>
      <c r="Q347" s="307"/>
      <c r="R347" s="307"/>
      <c r="S347" s="307"/>
      <c r="T347" s="307"/>
      <c r="U347" s="307"/>
      <c r="V347" s="307"/>
      <c r="W347" s="307"/>
      <c r="X347" s="307"/>
      <c r="Y347" s="307"/>
      <c r="Z347" s="307"/>
      <c r="AA347" s="307"/>
      <c r="AB347" s="307"/>
      <c r="AC347" s="307"/>
      <c r="AD347" s="307"/>
      <c r="AE347" s="307"/>
      <c r="AF347" s="307"/>
      <c r="AG347" s="307"/>
      <c r="AH347" s="436"/>
      <c r="AI347" s="436"/>
      <c r="AJ347" s="436"/>
      <c r="AK347" s="436"/>
      <c r="AL347" s="436"/>
      <c r="AM347" s="436"/>
      <c r="AN347" s="436"/>
      <c r="AO347" s="436"/>
      <c r="AP347" s="436"/>
      <c r="AQ347" s="436"/>
      <c r="AR347" s="436"/>
      <c r="AS347" s="436"/>
      <c r="AT347" s="436"/>
      <c r="AU347" s="436"/>
      <c r="AV347" s="436"/>
      <c r="AW347" s="436"/>
      <c r="AX347" s="436"/>
      <c r="AY347" s="436"/>
      <c r="AZ347" s="436"/>
      <c r="BA347" s="436"/>
      <c r="BB347" s="436"/>
      <c r="BC347" s="436"/>
      <c r="BD347" s="436"/>
      <c r="BE347" s="436"/>
      <c r="BF347" s="436"/>
      <c r="BG347" s="436"/>
      <c r="BH347" s="436"/>
      <c r="BI347" s="436"/>
      <c r="BJ347" s="436"/>
      <c r="BK347" s="436"/>
      <c r="BL347" s="436"/>
      <c r="BM347" s="436"/>
      <c r="BN347" s="436"/>
      <c r="BO347" s="436"/>
      <c r="BP347" s="436"/>
      <c r="BQ347" s="436"/>
      <c r="BR347" s="436"/>
      <c r="BS347" s="436"/>
      <c r="BT347" s="436"/>
      <c r="BU347" s="436"/>
      <c r="BV347" s="436"/>
      <c r="BW347" s="436"/>
      <c r="BX347" s="436"/>
      <c r="BY347" s="436"/>
      <c r="BZ347" s="436"/>
      <c r="CA347" s="436"/>
      <c r="CB347" s="436"/>
      <c r="CC347" s="436"/>
      <c r="CD347" s="436"/>
      <c r="CE347" s="436"/>
      <c r="CF347" s="436"/>
      <c r="CG347" s="436"/>
      <c r="CH347" s="436"/>
      <c r="CI347" s="436"/>
      <c r="CJ347" s="436"/>
      <c r="CK347" s="436"/>
      <c r="CL347" s="436"/>
      <c r="CM347" s="436"/>
      <c r="CN347" s="436"/>
      <c r="CO347" s="436"/>
      <c r="CP347" s="436"/>
      <c r="CQ347" s="436"/>
      <c r="CR347" s="436"/>
      <c r="CS347" s="436"/>
      <c r="CT347" s="436"/>
      <c r="CU347" s="436"/>
      <c r="CV347" s="437"/>
    </row>
    <row r="348" spans="1:100" s="1137" customFormat="1" ht="12.75">
      <c r="A348" s="1053" t="s">
        <v>1756</v>
      </c>
      <c r="B348" s="294">
        <v>806205</v>
      </c>
      <c r="C348" s="294">
        <v>0</v>
      </c>
      <c r="D348" s="294">
        <v>0</v>
      </c>
      <c r="E348" s="480">
        <v>0</v>
      </c>
      <c r="F348" s="294">
        <v>0</v>
      </c>
      <c r="G348" s="307"/>
      <c r="H348" s="399"/>
      <c r="I348" s="1045"/>
      <c r="J348" s="1045"/>
      <c r="K348" s="307"/>
      <c r="L348" s="307"/>
      <c r="M348" s="307"/>
      <c r="N348" s="307"/>
      <c r="O348" s="307"/>
      <c r="P348" s="307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/>
      <c r="AA348" s="307"/>
      <c r="AB348" s="307"/>
      <c r="AC348" s="307"/>
      <c r="AD348" s="307"/>
      <c r="AE348" s="307"/>
      <c r="AF348" s="307"/>
      <c r="AG348" s="307"/>
      <c r="AH348" s="436"/>
      <c r="AI348" s="436"/>
      <c r="AJ348" s="436"/>
      <c r="AK348" s="436"/>
      <c r="AL348" s="436"/>
      <c r="AM348" s="436"/>
      <c r="AN348" s="436"/>
      <c r="AO348" s="436"/>
      <c r="AP348" s="436"/>
      <c r="AQ348" s="436"/>
      <c r="AR348" s="436"/>
      <c r="AS348" s="436"/>
      <c r="AT348" s="436"/>
      <c r="AU348" s="436"/>
      <c r="AV348" s="436"/>
      <c r="AW348" s="436"/>
      <c r="AX348" s="436"/>
      <c r="AY348" s="436"/>
      <c r="AZ348" s="436"/>
      <c r="BA348" s="436"/>
      <c r="BB348" s="436"/>
      <c r="BC348" s="436"/>
      <c r="BD348" s="436"/>
      <c r="BE348" s="436"/>
      <c r="BF348" s="436"/>
      <c r="BG348" s="436"/>
      <c r="BH348" s="436"/>
      <c r="BI348" s="436"/>
      <c r="BJ348" s="436"/>
      <c r="BK348" s="436"/>
      <c r="BL348" s="436"/>
      <c r="BM348" s="436"/>
      <c r="BN348" s="436"/>
      <c r="BO348" s="436"/>
      <c r="BP348" s="436"/>
      <c r="BQ348" s="436"/>
      <c r="BR348" s="436"/>
      <c r="BS348" s="436"/>
      <c r="BT348" s="436"/>
      <c r="BU348" s="436"/>
      <c r="BV348" s="436"/>
      <c r="BW348" s="436"/>
      <c r="BX348" s="436"/>
      <c r="BY348" s="436"/>
      <c r="BZ348" s="436"/>
      <c r="CA348" s="436"/>
      <c r="CB348" s="436"/>
      <c r="CC348" s="436"/>
      <c r="CD348" s="436"/>
      <c r="CE348" s="436"/>
      <c r="CF348" s="436"/>
      <c r="CG348" s="436"/>
      <c r="CH348" s="436"/>
      <c r="CI348" s="436"/>
      <c r="CJ348" s="436"/>
      <c r="CK348" s="436"/>
      <c r="CL348" s="436"/>
      <c r="CM348" s="436"/>
      <c r="CN348" s="436"/>
      <c r="CO348" s="436"/>
      <c r="CP348" s="436"/>
      <c r="CQ348" s="436"/>
      <c r="CR348" s="436"/>
      <c r="CS348" s="436"/>
      <c r="CT348" s="436"/>
      <c r="CU348" s="436"/>
      <c r="CV348" s="437"/>
    </row>
    <row r="349" spans="1:100" s="1137" customFormat="1" ht="13.5" customHeight="1">
      <c r="A349" s="1057" t="s">
        <v>997</v>
      </c>
      <c r="B349" s="294">
        <v>-2471721</v>
      </c>
      <c r="C349" s="294">
        <v>-2471721</v>
      </c>
      <c r="D349" s="294">
        <v>-1844181</v>
      </c>
      <c r="E349" s="480">
        <v>74.61121218778332</v>
      </c>
      <c r="F349" s="294">
        <v>-482750</v>
      </c>
      <c r="G349" s="307"/>
      <c r="H349" s="399"/>
      <c r="I349" s="1045"/>
      <c r="J349" s="1045"/>
      <c r="K349" s="307"/>
      <c r="L349" s="307"/>
      <c r="M349" s="307"/>
      <c r="N349" s="307"/>
      <c r="O349" s="307"/>
      <c r="P349" s="307"/>
      <c r="Q349" s="307"/>
      <c r="R349" s="307"/>
      <c r="S349" s="307"/>
      <c r="T349" s="307"/>
      <c r="U349" s="307"/>
      <c r="V349" s="307"/>
      <c r="W349" s="307"/>
      <c r="X349" s="307"/>
      <c r="Y349" s="307"/>
      <c r="Z349" s="307"/>
      <c r="AA349" s="307"/>
      <c r="AB349" s="307"/>
      <c r="AC349" s="307"/>
      <c r="AD349" s="307"/>
      <c r="AE349" s="307"/>
      <c r="AF349" s="307"/>
      <c r="AG349" s="307"/>
      <c r="AH349" s="436"/>
      <c r="AI349" s="436"/>
      <c r="AJ349" s="436"/>
      <c r="AK349" s="436"/>
      <c r="AL349" s="436"/>
      <c r="AM349" s="436"/>
      <c r="AN349" s="436"/>
      <c r="AO349" s="436"/>
      <c r="AP349" s="436"/>
      <c r="AQ349" s="436"/>
      <c r="AR349" s="436"/>
      <c r="AS349" s="436"/>
      <c r="AT349" s="436"/>
      <c r="AU349" s="436"/>
      <c r="AV349" s="436"/>
      <c r="AW349" s="436"/>
      <c r="AX349" s="436"/>
      <c r="AY349" s="436"/>
      <c r="AZ349" s="436"/>
      <c r="BA349" s="436"/>
      <c r="BB349" s="436"/>
      <c r="BC349" s="436"/>
      <c r="BD349" s="436"/>
      <c r="BE349" s="436"/>
      <c r="BF349" s="436"/>
      <c r="BG349" s="436"/>
      <c r="BH349" s="436"/>
      <c r="BI349" s="436"/>
      <c r="BJ349" s="436"/>
      <c r="BK349" s="436"/>
      <c r="BL349" s="436"/>
      <c r="BM349" s="436"/>
      <c r="BN349" s="436"/>
      <c r="BO349" s="436"/>
      <c r="BP349" s="436"/>
      <c r="BQ349" s="436"/>
      <c r="BR349" s="436"/>
      <c r="BS349" s="436"/>
      <c r="BT349" s="436"/>
      <c r="BU349" s="436"/>
      <c r="BV349" s="436"/>
      <c r="BW349" s="436"/>
      <c r="BX349" s="436"/>
      <c r="BY349" s="436"/>
      <c r="BZ349" s="436"/>
      <c r="CA349" s="436"/>
      <c r="CB349" s="436"/>
      <c r="CC349" s="436"/>
      <c r="CD349" s="436"/>
      <c r="CE349" s="436"/>
      <c r="CF349" s="436"/>
      <c r="CG349" s="436"/>
      <c r="CH349" s="436"/>
      <c r="CI349" s="436"/>
      <c r="CJ349" s="436"/>
      <c r="CK349" s="436"/>
      <c r="CL349" s="436"/>
      <c r="CM349" s="436"/>
      <c r="CN349" s="436"/>
      <c r="CO349" s="436"/>
      <c r="CP349" s="436"/>
      <c r="CQ349" s="436"/>
      <c r="CR349" s="436"/>
      <c r="CS349" s="436"/>
      <c r="CT349" s="436"/>
      <c r="CU349" s="436"/>
      <c r="CV349" s="437"/>
    </row>
    <row r="350" spans="1:100" s="1137" customFormat="1" ht="13.5" customHeight="1">
      <c r="A350" s="1057" t="s">
        <v>1002</v>
      </c>
      <c r="B350" s="294">
        <v>2471721</v>
      </c>
      <c r="C350" s="294">
        <v>2471721</v>
      </c>
      <c r="D350" s="294">
        <v>1844181</v>
      </c>
      <c r="E350" s="480">
        <v>74.61121218778332</v>
      </c>
      <c r="F350" s="294">
        <v>482750</v>
      </c>
      <c r="G350" s="307"/>
      <c r="H350" s="399"/>
      <c r="I350" s="1045"/>
      <c r="J350" s="1045"/>
      <c r="K350" s="307"/>
      <c r="L350" s="307"/>
      <c r="M350" s="307"/>
      <c r="N350" s="307"/>
      <c r="O350" s="307"/>
      <c r="P350" s="307"/>
      <c r="Q350" s="307"/>
      <c r="R350" s="307"/>
      <c r="S350" s="307"/>
      <c r="T350" s="307"/>
      <c r="U350" s="307"/>
      <c r="V350" s="307"/>
      <c r="W350" s="307"/>
      <c r="X350" s="307"/>
      <c r="Y350" s="307"/>
      <c r="Z350" s="307"/>
      <c r="AA350" s="307"/>
      <c r="AB350" s="307"/>
      <c r="AC350" s="307"/>
      <c r="AD350" s="307"/>
      <c r="AE350" s="307"/>
      <c r="AF350" s="307"/>
      <c r="AG350" s="307"/>
      <c r="AH350" s="436"/>
      <c r="AI350" s="436"/>
      <c r="AJ350" s="436"/>
      <c r="AK350" s="436"/>
      <c r="AL350" s="436"/>
      <c r="AM350" s="436"/>
      <c r="AN350" s="436"/>
      <c r="AO350" s="436"/>
      <c r="AP350" s="436"/>
      <c r="AQ350" s="436"/>
      <c r="AR350" s="436"/>
      <c r="AS350" s="436"/>
      <c r="AT350" s="436"/>
      <c r="AU350" s="436"/>
      <c r="AV350" s="436"/>
      <c r="AW350" s="436"/>
      <c r="AX350" s="436"/>
      <c r="AY350" s="436"/>
      <c r="AZ350" s="436"/>
      <c r="BA350" s="436"/>
      <c r="BB350" s="436"/>
      <c r="BC350" s="436"/>
      <c r="BD350" s="436"/>
      <c r="BE350" s="436"/>
      <c r="BF350" s="436"/>
      <c r="BG350" s="436"/>
      <c r="BH350" s="436"/>
      <c r="BI350" s="436"/>
      <c r="BJ350" s="436"/>
      <c r="BK350" s="436"/>
      <c r="BL350" s="436"/>
      <c r="BM350" s="436"/>
      <c r="BN350" s="436"/>
      <c r="BO350" s="436"/>
      <c r="BP350" s="436"/>
      <c r="BQ350" s="436"/>
      <c r="BR350" s="436"/>
      <c r="BS350" s="436"/>
      <c r="BT350" s="436"/>
      <c r="BU350" s="436"/>
      <c r="BV350" s="436"/>
      <c r="BW350" s="436"/>
      <c r="BX350" s="436"/>
      <c r="BY350" s="436"/>
      <c r="BZ350" s="436"/>
      <c r="CA350" s="436"/>
      <c r="CB350" s="436"/>
      <c r="CC350" s="436"/>
      <c r="CD350" s="436"/>
      <c r="CE350" s="436"/>
      <c r="CF350" s="436"/>
      <c r="CG350" s="436"/>
      <c r="CH350" s="436"/>
      <c r="CI350" s="436"/>
      <c r="CJ350" s="436"/>
      <c r="CK350" s="436"/>
      <c r="CL350" s="436"/>
      <c r="CM350" s="436"/>
      <c r="CN350" s="436"/>
      <c r="CO350" s="436"/>
      <c r="CP350" s="436"/>
      <c r="CQ350" s="436"/>
      <c r="CR350" s="436"/>
      <c r="CS350" s="436"/>
      <c r="CT350" s="436"/>
      <c r="CU350" s="436"/>
      <c r="CV350" s="437"/>
    </row>
    <row r="351" spans="1:100" s="1137" customFormat="1" ht="13.5" customHeight="1">
      <c r="A351" s="330" t="s">
        <v>1358</v>
      </c>
      <c r="B351" s="294"/>
      <c r="C351" s="294"/>
      <c r="D351" s="294"/>
      <c r="E351" s="480"/>
      <c r="F351" s="294"/>
      <c r="G351" s="307"/>
      <c r="H351" s="399"/>
      <c r="I351" s="1045"/>
      <c r="J351" s="1045"/>
      <c r="K351" s="307"/>
      <c r="L351" s="307"/>
      <c r="M351" s="307"/>
      <c r="N351" s="307"/>
      <c r="O351" s="307"/>
      <c r="P351" s="307"/>
      <c r="Q351" s="307"/>
      <c r="R351" s="307"/>
      <c r="S351" s="307"/>
      <c r="T351" s="307"/>
      <c r="U351" s="307"/>
      <c r="V351" s="307"/>
      <c r="W351" s="307"/>
      <c r="X351" s="307"/>
      <c r="Y351" s="307"/>
      <c r="Z351" s="307"/>
      <c r="AA351" s="307"/>
      <c r="AB351" s="307"/>
      <c r="AC351" s="307"/>
      <c r="AD351" s="307"/>
      <c r="AE351" s="307"/>
      <c r="AF351" s="307"/>
      <c r="AG351" s="307"/>
      <c r="AH351" s="436"/>
      <c r="AI351" s="436"/>
      <c r="AJ351" s="436"/>
      <c r="AK351" s="436"/>
      <c r="AL351" s="436"/>
      <c r="AM351" s="436"/>
      <c r="AN351" s="436"/>
      <c r="AO351" s="436"/>
      <c r="AP351" s="436"/>
      <c r="AQ351" s="436"/>
      <c r="AR351" s="436"/>
      <c r="AS351" s="436"/>
      <c r="AT351" s="436"/>
      <c r="AU351" s="436"/>
      <c r="AV351" s="436"/>
      <c r="AW351" s="436"/>
      <c r="AX351" s="436"/>
      <c r="AY351" s="436"/>
      <c r="AZ351" s="436"/>
      <c r="BA351" s="436"/>
      <c r="BB351" s="436"/>
      <c r="BC351" s="436"/>
      <c r="BD351" s="436"/>
      <c r="BE351" s="436"/>
      <c r="BF351" s="436"/>
      <c r="BG351" s="436"/>
      <c r="BH351" s="436"/>
      <c r="BI351" s="436"/>
      <c r="BJ351" s="436"/>
      <c r="BK351" s="436"/>
      <c r="BL351" s="436"/>
      <c r="BM351" s="436"/>
      <c r="BN351" s="436"/>
      <c r="BO351" s="436"/>
      <c r="BP351" s="436"/>
      <c r="BQ351" s="436"/>
      <c r="BR351" s="436"/>
      <c r="BS351" s="436"/>
      <c r="BT351" s="436"/>
      <c r="BU351" s="436"/>
      <c r="BV351" s="436"/>
      <c r="BW351" s="436"/>
      <c r="BX351" s="436"/>
      <c r="BY351" s="436"/>
      <c r="BZ351" s="436"/>
      <c r="CA351" s="436"/>
      <c r="CB351" s="436"/>
      <c r="CC351" s="436"/>
      <c r="CD351" s="436"/>
      <c r="CE351" s="436"/>
      <c r="CF351" s="436"/>
      <c r="CG351" s="436"/>
      <c r="CH351" s="436"/>
      <c r="CI351" s="436"/>
      <c r="CJ351" s="436"/>
      <c r="CK351" s="436"/>
      <c r="CL351" s="436"/>
      <c r="CM351" s="436"/>
      <c r="CN351" s="436"/>
      <c r="CO351" s="436"/>
      <c r="CP351" s="436"/>
      <c r="CQ351" s="436"/>
      <c r="CR351" s="436"/>
      <c r="CS351" s="436"/>
      <c r="CT351" s="436"/>
      <c r="CU351" s="436"/>
      <c r="CV351" s="437"/>
    </row>
    <row r="352" spans="1:100" s="1137" customFormat="1" ht="13.5" customHeight="1">
      <c r="A352" s="1057" t="s">
        <v>1311</v>
      </c>
      <c r="B352" s="294">
        <v>977434</v>
      </c>
      <c r="C352" s="294">
        <v>0</v>
      </c>
      <c r="D352" s="294">
        <v>0</v>
      </c>
      <c r="E352" s="480">
        <v>0</v>
      </c>
      <c r="F352" s="294">
        <v>0</v>
      </c>
      <c r="G352" s="307"/>
      <c r="H352" s="399"/>
      <c r="I352" s="1045"/>
      <c r="J352" s="1045"/>
      <c r="K352" s="307"/>
      <c r="L352" s="307"/>
      <c r="M352" s="307"/>
      <c r="N352" s="307"/>
      <c r="O352" s="307"/>
      <c r="P352" s="307"/>
      <c r="Q352" s="307"/>
      <c r="R352" s="307"/>
      <c r="S352" s="307"/>
      <c r="T352" s="307"/>
      <c r="U352" s="307"/>
      <c r="V352" s="307"/>
      <c r="W352" s="307"/>
      <c r="X352" s="307"/>
      <c r="Y352" s="307"/>
      <c r="Z352" s="307"/>
      <c r="AA352" s="307"/>
      <c r="AB352" s="307"/>
      <c r="AC352" s="307"/>
      <c r="AD352" s="307"/>
      <c r="AE352" s="307"/>
      <c r="AF352" s="307"/>
      <c r="AG352" s="307"/>
      <c r="AH352" s="436"/>
      <c r="AI352" s="436"/>
      <c r="AJ352" s="436"/>
      <c r="AK352" s="436"/>
      <c r="AL352" s="436"/>
      <c r="AM352" s="436"/>
      <c r="AN352" s="436"/>
      <c r="AO352" s="436"/>
      <c r="AP352" s="436"/>
      <c r="AQ352" s="436"/>
      <c r="AR352" s="436"/>
      <c r="AS352" s="436"/>
      <c r="AT352" s="436"/>
      <c r="AU352" s="436"/>
      <c r="AV352" s="436"/>
      <c r="AW352" s="436"/>
      <c r="AX352" s="436"/>
      <c r="AY352" s="436"/>
      <c r="AZ352" s="436"/>
      <c r="BA352" s="436"/>
      <c r="BB352" s="436"/>
      <c r="BC352" s="436"/>
      <c r="BD352" s="436"/>
      <c r="BE352" s="436"/>
      <c r="BF352" s="436"/>
      <c r="BG352" s="436"/>
      <c r="BH352" s="436"/>
      <c r="BI352" s="436"/>
      <c r="BJ352" s="436"/>
      <c r="BK352" s="436"/>
      <c r="BL352" s="436"/>
      <c r="BM352" s="436"/>
      <c r="BN352" s="436"/>
      <c r="BO352" s="436"/>
      <c r="BP352" s="436"/>
      <c r="BQ352" s="436"/>
      <c r="BR352" s="436"/>
      <c r="BS352" s="436"/>
      <c r="BT352" s="436"/>
      <c r="BU352" s="436"/>
      <c r="BV352" s="436"/>
      <c r="BW352" s="436"/>
      <c r="BX352" s="436"/>
      <c r="BY352" s="436"/>
      <c r="BZ352" s="436"/>
      <c r="CA352" s="436"/>
      <c r="CB352" s="436"/>
      <c r="CC352" s="436"/>
      <c r="CD352" s="436"/>
      <c r="CE352" s="436"/>
      <c r="CF352" s="436"/>
      <c r="CG352" s="436"/>
      <c r="CH352" s="436"/>
      <c r="CI352" s="436"/>
      <c r="CJ352" s="436"/>
      <c r="CK352" s="436"/>
      <c r="CL352" s="436"/>
      <c r="CM352" s="436"/>
      <c r="CN352" s="436"/>
      <c r="CO352" s="436"/>
      <c r="CP352" s="436"/>
      <c r="CQ352" s="436"/>
      <c r="CR352" s="436"/>
      <c r="CS352" s="436"/>
      <c r="CT352" s="436"/>
      <c r="CU352" s="436"/>
      <c r="CV352" s="437"/>
    </row>
    <row r="353" spans="1:100" s="1137" customFormat="1" ht="13.5" customHeight="1">
      <c r="A353" s="1138" t="s">
        <v>692</v>
      </c>
      <c r="B353" s="294">
        <v>977434</v>
      </c>
      <c r="C353" s="294">
        <v>0</v>
      </c>
      <c r="D353" s="294">
        <v>0</v>
      </c>
      <c r="E353" s="480">
        <v>0</v>
      </c>
      <c r="F353" s="294">
        <v>0</v>
      </c>
      <c r="G353" s="307"/>
      <c r="H353" s="399"/>
      <c r="I353" s="1045"/>
      <c r="J353" s="1045"/>
      <c r="K353" s="307"/>
      <c r="L353" s="307"/>
      <c r="M353" s="307"/>
      <c r="N353" s="307"/>
      <c r="O353" s="307"/>
      <c r="P353" s="307"/>
      <c r="Q353" s="307"/>
      <c r="R353" s="307"/>
      <c r="S353" s="307"/>
      <c r="T353" s="307"/>
      <c r="U353" s="307"/>
      <c r="V353" s="307"/>
      <c r="W353" s="307"/>
      <c r="X353" s="307"/>
      <c r="Y353" s="307"/>
      <c r="Z353" s="307"/>
      <c r="AA353" s="307"/>
      <c r="AB353" s="307"/>
      <c r="AC353" s="307"/>
      <c r="AD353" s="307"/>
      <c r="AE353" s="307"/>
      <c r="AF353" s="307"/>
      <c r="AG353" s="307"/>
      <c r="AH353" s="436"/>
      <c r="AI353" s="436"/>
      <c r="AJ353" s="436"/>
      <c r="AK353" s="436"/>
      <c r="AL353" s="436"/>
      <c r="AM353" s="436"/>
      <c r="AN353" s="436"/>
      <c r="AO353" s="436"/>
      <c r="AP353" s="436"/>
      <c r="AQ353" s="436"/>
      <c r="AR353" s="436"/>
      <c r="AS353" s="436"/>
      <c r="AT353" s="436"/>
      <c r="AU353" s="436"/>
      <c r="AV353" s="436"/>
      <c r="AW353" s="436"/>
      <c r="AX353" s="436"/>
      <c r="AY353" s="436"/>
      <c r="AZ353" s="436"/>
      <c r="BA353" s="436"/>
      <c r="BB353" s="436"/>
      <c r="BC353" s="436"/>
      <c r="BD353" s="436"/>
      <c r="BE353" s="436"/>
      <c r="BF353" s="436"/>
      <c r="BG353" s="436"/>
      <c r="BH353" s="436"/>
      <c r="BI353" s="436"/>
      <c r="BJ353" s="436"/>
      <c r="BK353" s="436"/>
      <c r="BL353" s="436"/>
      <c r="BM353" s="436"/>
      <c r="BN353" s="436"/>
      <c r="BO353" s="436"/>
      <c r="BP353" s="436"/>
      <c r="BQ353" s="436"/>
      <c r="BR353" s="436"/>
      <c r="BS353" s="436"/>
      <c r="BT353" s="436"/>
      <c r="BU353" s="436"/>
      <c r="BV353" s="436"/>
      <c r="BW353" s="436"/>
      <c r="BX353" s="436"/>
      <c r="BY353" s="436"/>
      <c r="BZ353" s="436"/>
      <c r="CA353" s="436"/>
      <c r="CB353" s="436"/>
      <c r="CC353" s="436"/>
      <c r="CD353" s="436"/>
      <c r="CE353" s="436"/>
      <c r="CF353" s="436"/>
      <c r="CG353" s="436"/>
      <c r="CH353" s="436"/>
      <c r="CI353" s="436"/>
      <c r="CJ353" s="436"/>
      <c r="CK353" s="436"/>
      <c r="CL353" s="436"/>
      <c r="CM353" s="436"/>
      <c r="CN353" s="436"/>
      <c r="CO353" s="436"/>
      <c r="CP353" s="436"/>
      <c r="CQ353" s="436"/>
      <c r="CR353" s="436"/>
      <c r="CS353" s="436"/>
      <c r="CT353" s="436"/>
      <c r="CU353" s="436"/>
      <c r="CV353" s="437"/>
    </row>
    <row r="354" spans="1:100" s="1137" customFormat="1" ht="13.5" customHeight="1">
      <c r="A354" s="1057" t="s">
        <v>960</v>
      </c>
      <c r="B354" s="294">
        <v>977434</v>
      </c>
      <c r="C354" s="294">
        <v>0</v>
      </c>
      <c r="D354" s="294">
        <v>0</v>
      </c>
      <c r="E354" s="480">
        <v>0</v>
      </c>
      <c r="F354" s="294">
        <v>0</v>
      </c>
      <c r="G354" s="307"/>
      <c r="H354" s="399"/>
      <c r="I354" s="1045"/>
      <c r="J354" s="1045"/>
      <c r="K354" s="307"/>
      <c r="L354" s="307"/>
      <c r="M354" s="307"/>
      <c r="N354" s="307"/>
      <c r="O354" s="307"/>
      <c r="P354" s="307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  <c r="AC354" s="307"/>
      <c r="AD354" s="307"/>
      <c r="AE354" s="307"/>
      <c r="AF354" s="307"/>
      <c r="AG354" s="307"/>
      <c r="AH354" s="436"/>
      <c r="AI354" s="436"/>
      <c r="AJ354" s="436"/>
      <c r="AK354" s="436"/>
      <c r="AL354" s="436"/>
      <c r="AM354" s="436"/>
      <c r="AN354" s="436"/>
      <c r="AO354" s="436"/>
      <c r="AP354" s="436"/>
      <c r="AQ354" s="436"/>
      <c r="AR354" s="436"/>
      <c r="AS354" s="436"/>
      <c r="AT354" s="436"/>
      <c r="AU354" s="436"/>
      <c r="AV354" s="436"/>
      <c r="AW354" s="436"/>
      <c r="AX354" s="436"/>
      <c r="AY354" s="436"/>
      <c r="AZ354" s="436"/>
      <c r="BA354" s="436"/>
      <c r="BB354" s="436"/>
      <c r="BC354" s="436"/>
      <c r="BD354" s="436"/>
      <c r="BE354" s="436"/>
      <c r="BF354" s="436"/>
      <c r="BG354" s="436"/>
      <c r="BH354" s="436"/>
      <c r="BI354" s="436"/>
      <c r="BJ354" s="436"/>
      <c r="BK354" s="436"/>
      <c r="BL354" s="436"/>
      <c r="BM354" s="436"/>
      <c r="BN354" s="436"/>
      <c r="BO354" s="436"/>
      <c r="BP354" s="436"/>
      <c r="BQ354" s="436"/>
      <c r="BR354" s="436"/>
      <c r="BS354" s="436"/>
      <c r="BT354" s="436"/>
      <c r="BU354" s="436"/>
      <c r="BV354" s="436"/>
      <c r="BW354" s="436"/>
      <c r="BX354" s="436"/>
      <c r="BY354" s="436"/>
      <c r="BZ354" s="436"/>
      <c r="CA354" s="436"/>
      <c r="CB354" s="436"/>
      <c r="CC354" s="436"/>
      <c r="CD354" s="436"/>
      <c r="CE354" s="436"/>
      <c r="CF354" s="436"/>
      <c r="CG354" s="436"/>
      <c r="CH354" s="436"/>
      <c r="CI354" s="436"/>
      <c r="CJ354" s="436"/>
      <c r="CK354" s="436"/>
      <c r="CL354" s="436"/>
      <c r="CM354" s="436"/>
      <c r="CN354" s="436"/>
      <c r="CO354" s="436"/>
      <c r="CP354" s="436"/>
      <c r="CQ354" s="436"/>
      <c r="CR354" s="436"/>
      <c r="CS354" s="436"/>
      <c r="CT354" s="436"/>
      <c r="CU354" s="436"/>
      <c r="CV354" s="437"/>
    </row>
    <row r="355" spans="1:100" s="1137" customFormat="1" ht="13.5" customHeight="1">
      <c r="A355" s="1047" t="s">
        <v>971</v>
      </c>
      <c r="B355" s="294">
        <v>977434</v>
      </c>
      <c r="C355" s="294">
        <v>0</v>
      </c>
      <c r="D355" s="294">
        <v>0</v>
      </c>
      <c r="E355" s="480">
        <v>0</v>
      </c>
      <c r="F355" s="294">
        <v>0</v>
      </c>
      <c r="G355" s="307"/>
      <c r="H355" s="399"/>
      <c r="I355" s="1045"/>
      <c r="J355" s="1045"/>
      <c r="K355" s="307"/>
      <c r="L355" s="307"/>
      <c r="M355" s="307"/>
      <c r="N355" s="307"/>
      <c r="O355" s="307"/>
      <c r="P355" s="307"/>
      <c r="Q355" s="307"/>
      <c r="R355" s="307"/>
      <c r="S355" s="307"/>
      <c r="T355" s="307"/>
      <c r="U355" s="307"/>
      <c r="V355" s="307"/>
      <c r="W355" s="307"/>
      <c r="X355" s="307"/>
      <c r="Y355" s="307"/>
      <c r="Z355" s="307"/>
      <c r="AA355" s="307"/>
      <c r="AB355" s="307"/>
      <c r="AC355" s="307"/>
      <c r="AD355" s="307"/>
      <c r="AE355" s="307"/>
      <c r="AF355" s="307"/>
      <c r="AG355" s="307"/>
      <c r="AH355" s="436"/>
      <c r="AI355" s="436"/>
      <c r="AJ355" s="436"/>
      <c r="AK355" s="436"/>
      <c r="AL355" s="436"/>
      <c r="AM355" s="436"/>
      <c r="AN355" s="436"/>
      <c r="AO355" s="436"/>
      <c r="AP355" s="436"/>
      <c r="AQ355" s="436"/>
      <c r="AR355" s="436"/>
      <c r="AS355" s="436"/>
      <c r="AT355" s="436"/>
      <c r="AU355" s="436"/>
      <c r="AV355" s="436"/>
      <c r="AW355" s="436"/>
      <c r="AX355" s="436"/>
      <c r="AY355" s="436"/>
      <c r="AZ355" s="436"/>
      <c r="BA355" s="436"/>
      <c r="BB355" s="436"/>
      <c r="BC355" s="436"/>
      <c r="BD355" s="436"/>
      <c r="BE355" s="436"/>
      <c r="BF355" s="436"/>
      <c r="BG355" s="436"/>
      <c r="BH355" s="436"/>
      <c r="BI355" s="436"/>
      <c r="BJ355" s="436"/>
      <c r="BK355" s="436"/>
      <c r="BL355" s="436"/>
      <c r="BM355" s="436"/>
      <c r="BN355" s="436"/>
      <c r="BO355" s="436"/>
      <c r="BP355" s="436"/>
      <c r="BQ355" s="436"/>
      <c r="BR355" s="436"/>
      <c r="BS355" s="436"/>
      <c r="BT355" s="436"/>
      <c r="BU355" s="436"/>
      <c r="BV355" s="436"/>
      <c r="BW355" s="436"/>
      <c r="BX355" s="436"/>
      <c r="BY355" s="436"/>
      <c r="BZ355" s="436"/>
      <c r="CA355" s="436"/>
      <c r="CB355" s="436"/>
      <c r="CC355" s="436"/>
      <c r="CD355" s="436"/>
      <c r="CE355" s="436"/>
      <c r="CF355" s="436"/>
      <c r="CG355" s="436"/>
      <c r="CH355" s="436"/>
      <c r="CI355" s="436"/>
      <c r="CJ355" s="436"/>
      <c r="CK355" s="436"/>
      <c r="CL355" s="436"/>
      <c r="CM355" s="436"/>
      <c r="CN355" s="436"/>
      <c r="CO355" s="436"/>
      <c r="CP355" s="436"/>
      <c r="CQ355" s="436"/>
      <c r="CR355" s="436"/>
      <c r="CS355" s="436"/>
      <c r="CT355" s="436"/>
      <c r="CU355" s="436"/>
      <c r="CV355" s="437"/>
    </row>
    <row r="356" spans="1:100" s="1137" customFormat="1" ht="13.5" customHeight="1">
      <c r="A356" s="1053" t="s">
        <v>1756</v>
      </c>
      <c r="B356" s="294">
        <v>977434</v>
      </c>
      <c r="C356" s="294">
        <v>0</v>
      </c>
      <c r="D356" s="294">
        <v>0</v>
      </c>
      <c r="E356" s="480">
        <v>0</v>
      </c>
      <c r="F356" s="294">
        <v>0</v>
      </c>
      <c r="G356" s="307"/>
      <c r="H356" s="399"/>
      <c r="I356" s="1045"/>
      <c r="J356" s="1045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/>
      <c r="AA356" s="307"/>
      <c r="AB356" s="307"/>
      <c r="AC356" s="307"/>
      <c r="AD356" s="307"/>
      <c r="AE356" s="307"/>
      <c r="AF356" s="307"/>
      <c r="AG356" s="307"/>
      <c r="AH356" s="436"/>
      <c r="AI356" s="436"/>
      <c r="AJ356" s="436"/>
      <c r="AK356" s="436"/>
      <c r="AL356" s="436"/>
      <c r="AM356" s="436"/>
      <c r="AN356" s="436"/>
      <c r="AO356" s="436"/>
      <c r="AP356" s="436"/>
      <c r="AQ356" s="436"/>
      <c r="AR356" s="436"/>
      <c r="AS356" s="436"/>
      <c r="AT356" s="436"/>
      <c r="AU356" s="436"/>
      <c r="AV356" s="436"/>
      <c r="AW356" s="436"/>
      <c r="AX356" s="436"/>
      <c r="AY356" s="436"/>
      <c r="AZ356" s="436"/>
      <c r="BA356" s="436"/>
      <c r="BB356" s="436"/>
      <c r="BC356" s="436"/>
      <c r="BD356" s="436"/>
      <c r="BE356" s="436"/>
      <c r="BF356" s="436"/>
      <c r="BG356" s="436"/>
      <c r="BH356" s="436"/>
      <c r="BI356" s="436"/>
      <c r="BJ356" s="436"/>
      <c r="BK356" s="436"/>
      <c r="BL356" s="436"/>
      <c r="BM356" s="436"/>
      <c r="BN356" s="436"/>
      <c r="BO356" s="436"/>
      <c r="BP356" s="436"/>
      <c r="BQ356" s="436"/>
      <c r="BR356" s="436"/>
      <c r="BS356" s="436"/>
      <c r="BT356" s="436"/>
      <c r="BU356" s="436"/>
      <c r="BV356" s="436"/>
      <c r="BW356" s="436"/>
      <c r="BX356" s="436"/>
      <c r="BY356" s="436"/>
      <c r="BZ356" s="436"/>
      <c r="CA356" s="436"/>
      <c r="CB356" s="436"/>
      <c r="CC356" s="436"/>
      <c r="CD356" s="436"/>
      <c r="CE356" s="436"/>
      <c r="CF356" s="436"/>
      <c r="CG356" s="436"/>
      <c r="CH356" s="436"/>
      <c r="CI356" s="436"/>
      <c r="CJ356" s="436"/>
      <c r="CK356" s="436"/>
      <c r="CL356" s="436"/>
      <c r="CM356" s="436"/>
      <c r="CN356" s="436"/>
      <c r="CO356" s="436"/>
      <c r="CP356" s="436"/>
      <c r="CQ356" s="436"/>
      <c r="CR356" s="436"/>
      <c r="CS356" s="436"/>
      <c r="CT356" s="436"/>
      <c r="CU356" s="436"/>
      <c r="CV356" s="437"/>
    </row>
    <row r="357" spans="1:100" s="1137" customFormat="1" ht="13.5" customHeight="1">
      <c r="A357" s="330" t="s">
        <v>1359</v>
      </c>
      <c r="B357" s="294"/>
      <c r="C357" s="294"/>
      <c r="D357" s="294"/>
      <c r="E357" s="480"/>
      <c r="F357" s="294"/>
      <c r="G357" s="307"/>
      <c r="H357" s="399"/>
      <c r="I357" s="1045"/>
      <c r="J357" s="1045"/>
      <c r="K357" s="307"/>
      <c r="L357" s="307"/>
      <c r="M357" s="307"/>
      <c r="N357" s="307"/>
      <c r="O357" s="307"/>
      <c r="P357" s="307"/>
      <c r="Q357" s="307"/>
      <c r="R357" s="307"/>
      <c r="S357" s="307"/>
      <c r="T357" s="307"/>
      <c r="U357" s="307"/>
      <c r="V357" s="307"/>
      <c r="W357" s="307"/>
      <c r="X357" s="307"/>
      <c r="Y357" s="307"/>
      <c r="Z357" s="307"/>
      <c r="AA357" s="307"/>
      <c r="AB357" s="307"/>
      <c r="AC357" s="307"/>
      <c r="AD357" s="307"/>
      <c r="AE357" s="307"/>
      <c r="AF357" s="307"/>
      <c r="AG357" s="307"/>
      <c r="AH357" s="436"/>
      <c r="AI357" s="436"/>
      <c r="AJ357" s="436"/>
      <c r="AK357" s="436"/>
      <c r="AL357" s="436"/>
      <c r="AM357" s="436"/>
      <c r="AN357" s="436"/>
      <c r="AO357" s="436"/>
      <c r="AP357" s="436"/>
      <c r="AQ357" s="436"/>
      <c r="AR357" s="436"/>
      <c r="AS357" s="436"/>
      <c r="AT357" s="436"/>
      <c r="AU357" s="436"/>
      <c r="AV357" s="436"/>
      <c r="AW357" s="436"/>
      <c r="AX357" s="436"/>
      <c r="AY357" s="436"/>
      <c r="AZ357" s="436"/>
      <c r="BA357" s="436"/>
      <c r="BB357" s="436"/>
      <c r="BC357" s="436"/>
      <c r="BD357" s="436"/>
      <c r="BE357" s="436"/>
      <c r="BF357" s="436"/>
      <c r="BG357" s="436"/>
      <c r="BH357" s="436"/>
      <c r="BI357" s="436"/>
      <c r="BJ357" s="436"/>
      <c r="BK357" s="436"/>
      <c r="BL357" s="436"/>
      <c r="BM357" s="436"/>
      <c r="BN357" s="436"/>
      <c r="BO357" s="436"/>
      <c r="BP357" s="436"/>
      <c r="BQ357" s="436"/>
      <c r="BR357" s="436"/>
      <c r="BS357" s="436"/>
      <c r="BT357" s="436"/>
      <c r="BU357" s="436"/>
      <c r="BV357" s="436"/>
      <c r="BW357" s="436"/>
      <c r="BX357" s="436"/>
      <c r="BY357" s="436"/>
      <c r="BZ357" s="436"/>
      <c r="CA357" s="436"/>
      <c r="CB357" s="436"/>
      <c r="CC357" s="436"/>
      <c r="CD357" s="436"/>
      <c r="CE357" s="436"/>
      <c r="CF357" s="436"/>
      <c r="CG357" s="436"/>
      <c r="CH357" s="436"/>
      <c r="CI357" s="436"/>
      <c r="CJ357" s="436"/>
      <c r="CK357" s="436"/>
      <c r="CL357" s="436"/>
      <c r="CM357" s="436"/>
      <c r="CN357" s="436"/>
      <c r="CO357" s="436"/>
      <c r="CP357" s="436"/>
      <c r="CQ357" s="436"/>
      <c r="CR357" s="436"/>
      <c r="CS357" s="436"/>
      <c r="CT357" s="436"/>
      <c r="CU357" s="436"/>
      <c r="CV357" s="437"/>
    </row>
    <row r="358" spans="1:100" s="1137" customFormat="1" ht="13.5" customHeight="1">
      <c r="A358" s="1057" t="s">
        <v>1311</v>
      </c>
      <c r="B358" s="294">
        <v>6604025</v>
      </c>
      <c r="C358" s="294">
        <v>5096050</v>
      </c>
      <c r="D358" s="294">
        <v>6604025</v>
      </c>
      <c r="E358" s="480">
        <v>100</v>
      </c>
      <c r="F358" s="294">
        <v>0</v>
      </c>
      <c r="G358" s="307"/>
      <c r="H358" s="399"/>
      <c r="I358" s="1045"/>
      <c r="J358" s="1045"/>
      <c r="K358" s="307"/>
      <c r="L358" s="307"/>
      <c r="M358" s="307"/>
      <c r="N358" s="307"/>
      <c r="O358" s="307"/>
      <c r="P358" s="307"/>
      <c r="Q358" s="307"/>
      <c r="R358" s="307"/>
      <c r="S358" s="307"/>
      <c r="T358" s="307"/>
      <c r="U358" s="307"/>
      <c r="V358" s="307"/>
      <c r="W358" s="307"/>
      <c r="X358" s="307"/>
      <c r="Y358" s="307"/>
      <c r="Z358" s="307"/>
      <c r="AA358" s="307"/>
      <c r="AB358" s="307"/>
      <c r="AC358" s="307"/>
      <c r="AD358" s="307"/>
      <c r="AE358" s="307"/>
      <c r="AF358" s="307"/>
      <c r="AG358" s="307"/>
      <c r="AH358" s="436"/>
      <c r="AI358" s="436"/>
      <c r="AJ358" s="436"/>
      <c r="AK358" s="436"/>
      <c r="AL358" s="436"/>
      <c r="AM358" s="436"/>
      <c r="AN358" s="436"/>
      <c r="AO358" s="436"/>
      <c r="AP358" s="436"/>
      <c r="AQ358" s="436"/>
      <c r="AR358" s="436"/>
      <c r="AS358" s="436"/>
      <c r="AT358" s="436"/>
      <c r="AU358" s="436"/>
      <c r="AV358" s="436"/>
      <c r="AW358" s="436"/>
      <c r="AX358" s="436"/>
      <c r="AY358" s="436"/>
      <c r="AZ358" s="436"/>
      <c r="BA358" s="436"/>
      <c r="BB358" s="436"/>
      <c r="BC358" s="436"/>
      <c r="BD358" s="436"/>
      <c r="BE358" s="436"/>
      <c r="BF358" s="436"/>
      <c r="BG358" s="436"/>
      <c r="BH358" s="436"/>
      <c r="BI358" s="436"/>
      <c r="BJ358" s="436"/>
      <c r="BK358" s="436"/>
      <c r="BL358" s="436"/>
      <c r="BM358" s="436"/>
      <c r="BN358" s="436"/>
      <c r="BO358" s="436"/>
      <c r="BP358" s="436"/>
      <c r="BQ358" s="436"/>
      <c r="BR358" s="436"/>
      <c r="BS358" s="436"/>
      <c r="BT358" s="436"/>
      <c r="BU358" s="436"/>
      <c r="BV358" s="436"/>
      <c r="BW358" s="436"/>
      <c r="BX358" s="436"/>
      <c r="BY358" s="436"/>
      <c r="BZ358" s="436"/>
      <c r="CA358" s="436"/>
      <c r="CB358" s="436"/>
      <c r="CC358" s="436"/>
      <c r="CD358" s="436"/>
      <c r="CE358" s="436"/>
      <c r="CF358" s="436"/>
      <c r="CG358" s="436"/>
      <c r="CH358" s="436"/>
      <c r="CI358" s="436"/>
      <c r="CJ358" s="436"/>
      <c r="CK358" s="436"/>
      <c r="CL358" s="436"/>
      <c r="CM358" s="436"/>
      <c r="CN358" s="436"/>
      <c r="CO358" s="436"/>
      <c r="CP358" s="436"/>
      <c r="CQ358" s="436"/>
      <c r="CR358" s="436"/>
      <c r="CS358" s="436"/>
      <c r="CT358" s="436"/>
      <c r="CU358" s="436"/>
      <c r="CV358" s="437"/>
    </row>
    <row r="359" spans="1:100" s="1137" customFormat="1" ht="13.5" customHeight="1">
      <c r="A359" s="1138" t="s">
        <v>692</v>
      </c>
      <c r="B359" s="294">
        <v>6604025</v>
      </c>
      <c r="C359" s="294">
        <v>5096050</v>
      </c>
      <c r="D359" s="294">
        <v>6604025</v>
      </c>
      <c r="E359" s="480">
        <v>100</v>
      </c>
      <c r="F359" s="294">
        <v>0</v>
      </c>
      <c r="G359" s="307"/>
      <c r="H359" s="399"/>
      <c r="I359" s="1045"/>
      <c r="J359" s="1045"/>
      <c r="K359" s="307"/>
      <c r="L359" s="307"/>
      <c r="M359" s="307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  <c r="AF359" s="307"/>
      <c r="AG359" s="307"/>
      <c r="AH359" s="436"/>
      <c r="AI359" s="436"/>
      <c r="AJ359" s="436"/>
      <c r="AK359" s="436"/>
      <c r="AL359" s="436"/>
      <c r="AM359" s="436"/>
      <c r="AN359" s="436"/>
      <c r="AO359" s="436"/>
      <c r="AP359" s="436"/>
      <c r="AQ359" s="436"/>
      <c r="AR359" s="436"/>
      <c r="AS359" s="436"/>
      <c r="AT359" s="436"/>
      <c r="AU359" s="436"/>
      <c r="AV359" s="436"/>
      <c r="AW359" s="436"/>
      <c r="AX359" s="436"/>
      <c r="AY359" s="436"/>
      <c r="AZ359" s="436"/>
      <c r="BA359" s="436"/>
      <c r="BB359" s="436"/>
      <c r="BC359" s="436"/>
      <c r="BD359" s="436"/>
      <c r="BE359" s="436"/>
      <c r="BF359" s="436"/>
      <c r="BG359" s="436"/>
      <c r="BH359" s="436"/>
      <c r="BI359" s="436"/>
      <c r="BJ359" s="436"/>
      <c r="BK359" s="436"/>
      <c r="BL359" s="436"/>
      <c r="BM359" s="436"/>
      <c r="BN359" s="436"/>
      <c r="BO359" s="436"/>
      <c r="BP359" s="436"/>
      <c r="BQ359" s="436"/>
      <c r="BR359" s="436"/>
      <c r="BS359" s="436"/>
      <c r="BT359" s="436"/>
      <c r="BU359" s="436"/>
      <c r="BV359" s="436"/>
      <c r="BW359" s="436"/>
      <c r="BX359" s="436"/>
      <c r="BY359" s="436"/>
      <c r="BZ359" s="436"/>
      <c r="CA359" s="436"/>
      <c r="CB359" s="436"/>
      <c r="CC359" s="436"/>
      <c r="CD359" s="436"/>
      <c r="CE359" s="436"/>
      <c r="CF359" s="436"/>
      <c r="CG359" s="436"/>
      <c r="CH359" s="436"/>
      <c r="CI359" s="436"/>
      <c r="CJ359" s="436"/>
      <c r="CK359" s="436"/>
      <c r="CL359" s="436"/>
      <c r="CM359" s="436"/>
      <c r="CN359" s="436"/>
      <c r="CO359" s="436"/>
      <c r="CP359" s="436"/>
      <c r="CQ359" s="436"/>
      <c r="CR359" s="436"/>
      <c r="CS359" s="436"/>
      <c r="CT359" s="436"/>
      <c r="CU359" s="436"/>
      <c r="CV359" s="437"/>
    </row>
    <row r="360" spans="1:100" s="1137" customFormat="1" ht="13.5" customHeight="1">
      <c r="A360" s="1057" t="s">
        <v>960</v>
      </c>
      <c r="B360" s="294">
        <v>6604025</v>
      </c>
      <c r="C360" s="294">
        <v>5096050</v>
      </c>
      <c r="D360" s="294">
        <v>3483691</v>
      </c>
      <c r="E360" s="480">
        <v>52.75102683590689</v>
      </c>
      <c r="F360" s="294">
        <v>62208</v>
      </c>
      <c r="G360" s="307"/>
      <c r="H360" s="399"/>
      <c r="I360" s="1045"/>
      <c r="J360" s="1045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  <c r="V360" s="307"/>
      <c r="W360" s="307"/>
      <c r="X360" s="307"/>
      <c r="Y360" s="307"/>
      <c r="Z360" s="307"/>
      <c r="AA360" s="307"/>
      <c r="AB360" s="307"/>
      <c r="AC360" s="307"/>
      <c r="AD360" s="307"/>
      <c r="AE360" s="307"/>
      <c r="AF360" s="307"/>
      <c r="AG360" s="307"/>
      <c r="AH360" s="436"/>
      <c r="AI360" s="436"/>
      <c r="AJ360" s="436"/>
      <c r="AK360" s="436"/>
      <c r="AL360" s="436"/>
      <c r="AM360" s="436"/>
      <c r="AN360" s="436"/>
      <c r="AO360" s="436"/>
      <c r="AP360" s="436"/>
      <c r="AQ360" s="436"/>
      <c r="AR360" s="436"/>
      <c r="AS360" s="436"/>
      <c r="AT360" s="436"/>
      <c r="AU360" s="436"/>
      <c r="AV360" s="436"/>
      <c r="AW360" s="436"/>
      <c r="AX360" s="436"/>
      <c r="AY360" s="436"/>
      <c r="AZ360" s="436"/>
      <c r="BA360" s="436"/>
      <c r="BB360" s="436"/>
      <c r="BC360" s="436"/>
      <c r="BD360" s="436"/>
      <c r="BE360" s="436"/>
      <c r="BF360" s="436"/>
      <c r="BG360" s="436"/>
      <c r="BH360" s="436"/>
      <c r="BI360" s="436"/>
      <c r="BJ360" s="436"/>
      <c r="BK360" s="436"/>
      <c r="BL360" s="436"/>
      <c r="BM360" s="436"/>
      <c r="BN360" s="436"/>
      <c r="BO360" s="436"/>
      <c r="BP360" s="436"/>
      <c r="BQ360" s="436"/>
      <c r="BR360" s="436"/>
      <c r="BS360" s="436"/>
      <c r="BT360" s="436"/>
      <c r="BU360" s="436"/>
      <c r="BV360" s="436"/>
      <c r="BW360" s="436"/>
      <c r="BX360" s="436"/>
      <c r="BY360" s="436"/>
      <c r="BZ360" s="436"/>
      <c r="CA360" s="436"/>
      <c r="CB360" s="436"/>
      <c r="CC360" s="436"/>
      <c r="CD360" s="436"/>
      <c r="CE360" s="436"/>
      <c r="CF360" s="436"/>
      <c r="CG360" s="436"/>
      <c r="CH360" s="436"/>
      <c r="CI360" s="436"/>
      <c r="CJ360" s="436"/>
      <c r="CK360" s="436"/>
      <c r="CL360" s="436"/>
      <c r="CM360" s="436"/>
      <c r="CN360" s="436"/>
      <c r="CO360" s="436"/>
      <c r="CP360" s="436"/>
      <c r="CQ360" s="436"/>
      <c r="CR360" s="436"/>
      <c r="CS360" s="436"/>
      <c r="CT360" s="436"/>
      <c r="CU360" s="436"/>
      <c r="CV360" s="437"/>
    </row>
    <row r="361" spans="1:100" s="1137" customFormat="1" ht="13.5" customHeight="1">
      <c r="A361" s="1047" t="s">
        <v>987</v>
      </c>
      <c r="B361" s="294">
        <v>6604025</v>
      </c>
      <c r="C361" s="294">
        <v>5096050</v>
      </c>
      <c r="D361" s="294">
        <v>3483691</v>
      </c>
      <c r="E361" s="480">
        <v>52.75102683590689</v>
      </c>
      <c r="F361" s="294">
        <v>62208</v>
      </c>
      <c r="G361" s="307"/>
      <c r="H361" s="399"/>
      <c r="I361" s="1045"/>
      <c r="J361" s="1045"/>
      <c r="K361" s="307"/>
      <c r="L361" s="307"/>
      <c r="M361" s="307"/>
      <c r="N361" s="307"/>
      <c r="O361" s="307"/>
      <c r="P361" s="307"/>
      <c r="Q361" s="307"/>
      <c r="R361" s="307"/>
      <c r="S361" s="307"/>
      <c r="T361" s="307"/>
      <c r="U361" s="307"/>
      <c r="V361" s="307"/>
      <c r="W361" s="307"/>
      <c r="X361" s="307"/>
      <c r="Y361" s="307"/>
      <c r="Z361" s="307"/>
      <c r="AA361" s="307"/>
      <c r="AB361" s="307"/>
      <c r="AC361" s="307"/>
      <c r="AD361" s="307"/>
      <c r="AE361" s="307"/>
      <c r="AF361" s="307"/>
      <c r="AG361" s="307"/>
      <c r="AH361" s="436"/>
      <c r="AI361" s="436"/>
      <c r="AJ361" s="436"/>
      <c r="AK361" s="436"/>
      <c r="AL361" s="436"/>
      <c r="AM361" s="436"/>
      <c r="AN361" s="436"/>
      <c r="AO361" s="436"/>
      <c r="AP361" s="436"/>
      <c r="AQ361" s="436"/>
      <c r="AR361" s="436"/>
      <c r="AS361" s="436"/>
      <c r="AT361" s="436"/>
      <c r="AU361" s="436"/>
      <c r="AV361" s="436"/>
      <c r="AW361" s="436"/>
      <c r="AX361" s="436"/>
      <c r="AY361" s="436"/>
      <c r="AZ361" s="436"/>
      <c r="BA361" s="436"/>
      <c r="BB361" s="436"/>
      <c r="BC361" s="436"/>
      <c r="BD361" s="436"/>
      <c r="BE361" s="436"/>
      <c r="BF361" s="436"/>
      <c r="BG361" s="436"/>
      <c r="BH361" s="436"/>
      <c r="BI361" s="436"/>
      <c r="BJ361" s="436"/>
      <c r="BK361" s="436"/>
      <c r="BL361" s="436"/>
      <c r="BM361" s="436"/>
      <c r="BN361" s="436"/>
      <c r="BO361" s="436"/>
      <c r="BP361" s="436"/>
      <c r="BQ361" s="436"/>
      <c r="BR361" s="436"/>
      <c r="BS361" s="436"/>
      <c r="BT361" s="436"/>
      <c r="BU361" s="436"/>
      <c r="BV361" s="436"/>
      <c r="BW361" s="436"/>
      <c r="BX361" s="436"/>
      <c r="BY361" s="436"/>
      <c r="BZ361" s="436"/>
      <c r="CA361" s="436"/>
      <c r="CB361" s="436"/>
      <c r="CC361" s="436"/>
      <c r="CD361" s="436"/>
      <c r="CE361" s="436"/>
      <c r="CF361" s="436"/>
      <c r="CG361" s="436"/>
      <c r="CH361" s="436"/>
      <c r="CI361" s="436"/>
      <c r="CJ361" s="436"/>
      <c r="CK361" s="436"/>
      <c r="CL361" s="436"/>
      <c r="CM361" s="436"/>
      <c r="CN361" s="436"/>
      <c r="CO361" s="436"/>
      <c r="CP361" s="436"/>
      <c r="CQ361" s="436"/>
      <c r="CR361" s="436"/>
      <c r="CS361" s="436"/>
      <c r="CT361" s="436"/>
      <c r="CU361" s="436"/>
      <c r="CV361" s="437"/>
    </row>
    <row r="362" spans="1:100" s="1137" customFormat="1" ht="13.5" customHeight="1">
      <c r="A362" s="1047" t="s">
        <v>1496</v>
      </c>
      <c r="B362" s="294">
        <v>1268788</v>
      </c>
      <c r="C362" s="294">
        <v>276791</v>
      </c>
      <c r="D362" s="294">
        <v>275591</v>
      </c>
      <c r="E362" s="480">
        <v>21.720807573842123</v>
      </c>
      <c r="F362" s="294">
        <v>37208</v>
      </c>
      <c r="G362" s="307"/>
      <c r="H362" s="399"/>
      <c r="I362" s="1045"/>
      <c r="J362" s="1045"/>
      <c r="K362" s="307"/>
      <c r="L362" s="307"/>
      <c r="M362" s="307"/>
      <c r="N362" s="307"/>
      <c r="O362" s="307"/>
      <c r="P362" s="307"/>
      <c r="Q362" s="307"/>
      <c r="R362" s="307"/>
      <c r="S362" s="307"/>
      <c r="T362" s="307"/>
      <c r="U362" s="307"/>
      <c r="V362" s="307"/>
      <c r="W362" s="307"/>
      <c r="X362" s="307"/>
      <c r="Y362" s="307"/>
      <c r="Z362" s="307"/>
      <c r="AA362" s="307"/>
      <c r="AB362" s="307"/>
      <c r="AC362" s="307"/>
      <c r="AD362" s="307"/>
      <c r="AE362" s="307"/>
      <c r="AF362" s="307"/>
      <c r="AG362" s="307"/>
      <c r="AH362" s="436"/>
      <c r="AI362" s="436"/>
      <c r="AJ362" s="436"/>
      <c r="AK362" s="436"/>
      <c r="AL362" s="436"/>
      <c r="AM362" s="436"/>
      <c r="AN362" s="436"/>
      <c r="AO362" s="436"/>
      <c r="AP362" s="436"/>
      <c r="AQ362" s="436"/>
      <c r="AR362" s="436"/>
      <c r="AS362" s="436"/>
      <c r="AT362" s="436"/>
      <c r="AU362" s="436"/>
      <c r="AV362" s="436"/>
      <c r="AW362" s="436"/>
      <c r="AX362" s="436"/>
      <c r="AY362" s="436"/>
      <c r="AZ362" s="436"/>
      <c r="BA362" s="436"/>
      <c r="BB362" s="436"/>
      <c r="BC362" s="436"/>
      <c r="BD362" s="436"/>
      <c r="BE362" s="436"/>
      <c r="BF362" s="436"/>
      <c r="BG362" s="436"/>
      <c r="BH362" s="436"/>
      <c r="BI362" s="436"/>
      <c r="BJ362" s="436"/>
      <c r="BK362" s="436"/>
      <c r="BL362" s="436"/>
      <c r="BM362" s="436"/>
      <c r="BN362" s="436"/>
      <c r="BO362" s="436"/>
      <c r="BP362" s="436"/>
      <c r="BQ362" s="436"/>
      <c r="BR362" s="436"/>
      <c r="BS362" s="436"/>
      <c r="BT362" s="436"/>
      <c r="BU362" s="436"/>
      <c r="BV362" s="436"/>
      <c r="BW362" s="436"/>
      <c r="BX362" s="436"/>
      <c r="BY362" s="436"/>
      <c r="BZ362" s="436"/>
      <c r="CA362" s="436"/>
      <c r="CB362" s="436"/>
      <c r="CC362" s="436"/>
      <c r="CD362" s="436"/>
      <c r="CE362" s="436"/>
      <c r="CF362" s="436"/>
      <c r="CG362" s="436"/>
      <c r="CH362" s="436"/>
      <c r="CI362" s="436"/>
      <c r="CJ362" s="436"/>
      <c r="CK362" s="436"/>
      <c r="CL362" s="436"/>
      <c r="CM362" s="436"/>
      <c r="CN362" s="436"/>
      <c r="CO362" s="436"/>
      <c r="CP362" s="436"/>
      <c r="CQ362" s="436"/>
      <c r="CR362" s="436"/>
      <c r="CS362" s="436"/>
      <c r="CT362" s="436"/>
      <c r="CU362" s="436"/>
      <c r="CV362" s="437"/>
    </row>
    <row r="363" spans="1:100" s="1137" customFormat="1" ht="13.5" customHeight="1">
      <c r="A363" s="1053" t="s">
        <v>3</v>
      </c>
      <c r="B363" s="294">
        <v>5335237</v>
      </c>
      <c r="C363" s="294">
        <v>4819259</v>
      </c>
      <c r="D363" s="294">
        <v>3208100</v>
      </c>
      <c r="E363" s="480">
        <v>60.13041220099501</v>
      </c>
      <c r="F363" s="294">
        <v>25000</v>
      </c>
      <c r="G363" s="307"/>
      <c r="H363" s="399"/>
      <c r="I363" s="1045"/>
      <c r="J363" s="1045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  <c r="V363" s="307"/>
      <c r="W363" s="307"/>
      <c r="X363" s="307"/>
      <c r="Y363" s="307"/>
      <c r="Z363" s="307"/>
      <c r="AA363" s="307"/>
      <c r="AB363" s="307"/>
      <c r="AC363" s="307"/>
      <c r="AD363" s="307"/>
      <c r="AE363" s="307"/>
      <c r="AF363" s="307"/>
      <c r="AG363" s="307"/>
      <c r="AH363" s="436"/>
      <c r="AI363" s="436"/>
      <c r="AJ363" s="436"/>
      <c r="AK363" s="436"/>
      <c r="AL363" s="436"/>
      <c r="AM363" s="436"/>
      <c r="AN363" s="436"/>
      <c r="AO363" s="436"/>
      <c r="AP363" s="436"/>
      <c r="AQ363" s="436"/>
      <c r="AR363" s="436"/>
      <c r="AS363" s="436"/>
      <c r="AT363" s="436"/>
      <c r="AU363" s="436"/>
      <c r="AV363" s="436"/>
      <c r="AW363" s="436"/>
      <c r="AX363" s="436"/>
      <c r="AY363" s="436"/>
      <c r="AZ363" s="436"/>
      <c r="BA363" s="436"/>
      <c r="BB363" s="436"/>
      <c r="BC363" s="436"/>
      <c r="BD363" s="436"/>
      <c r="BE363" s="436"/>
      <c r="BF363" s="436"/>
      <c r="BG363" s="436"/>
      <c r="BH363" s="436"/>
      <c r="BI363" s="436"/>
      <c r="BJ363" s="436"/>
      <c r="BK363" s="436"/>
      <c r="BL363" s="436"/>
      <c r="BM363" s="436"/>
      <c r="BN363" s="436"/>
      <c r="BO363" s="436"/>
      <c r="BP363" s="436"/>
      <c r="BQ363" s="436"/>
      <c r="BR363" s="436"/>
      <c r="BS363" s="436"/>
      <c r="BT363" s="436"/>
      <c r="BU363" s="436"/>
      <c r="BV363" s="436"/>
      <c r="BW363" s="436"/>
      <c r="BX363" s="436"/>
      <c r="BY363" s="436"/>
      <c r="BZ363" s="436"/>
      <c r="CA363" s="436"/>
      <c r="CB363" s="436"/>
      <c r="CC363" s="436"/>
      <c r="CD363" s="436"/>
      <c r="CE363" s="436"/>
      <c r="CF363" s="436"/>
      <c r="CG363" s="436"/>
      <c r="CH363" s="436"/>
      <c r="CI363" s="436"/>
      <c r="CJ363" s="436"/>
      <c r="CK363" s="436"/>
      <c r="CL363" s="436"/>
      <c r="CM363" s="436"/>
      <c r="CN363" s="436"/>
      <c r="CO363" s="436"/>
      <c r="CP363" s="436"/>
      <c r="CQ363" s="436"/>
      <c r="CR363" s="436"/>
      <c r="CS363" s="436"/>
      <c r="CT363" s="436"/>
      <c r="CU363" s="436"/>
      <c r="CV363" s="437"/>
    </row>
    <row r="364" spans="1:100" s="1137" customFormat="1" ht="13.5" customHeight="1">
      <c r="A364" s="1056" t="s">
        <v>1344</v>
      </c>
      <c r="B364" s="294">
        <v>2126921</v>
      </c>
      <c r="C364" s="294">
        <v>2101921</v>
      </c>
      <c r="D364" s="294">
        <v>2101921</v>
      </c>
      <c r="E364" s="480">
        <v>98.82459198061423</v>
      </c>
      <c r="F364" s="294">
        <v>25000</v>
      </c>
      <c r="G364" s="307"/>
      <c r="H364" s="399"/>
      <c r="I364" s="1045"/>
      <c r="J364" s="1045"/>
      <c r="K364" s="307"/>
      <c r="L364" s="307"/>
      <c r="M364" s="307"/>
      <c r="N364" s="307"/>
      <c r="O364" s="307"/>
      <c r="P364" s="307"/>
      <c r="Q364" s="307"/>
      <c r="R364" s="307"/>
      <c r="S364" s="307"/>
      <c r="T364" s="307"/>
      <c r="U364" s="307"/>
      <c r="V364" s="307"/>
      <c r="W364" s="307"/>
      <c r="X364" s="307"/>
      <c r="Y364" s="307"/>
      <c r="Z364" s="307"/>
      <c r="AA364" s="307"/>
      <c r="AB364" s="307"/>
      <c r="AC364" s="307"/>
      <c r="AD364" s="307"/>
      <c r="AE364" s="307"/>
      <c r="AF364" s="307"/>
      <c r="AG364" s="307"/>
      <c r="AH364" s="436"/>
      <c r="AI364" s="436"/>
      <c r="AJ364" s="436"/>
      <c r="AK364" s="436"/>
      <c r="AL364" s="436"/>
      <c r="AM364" s="436"/>
      <c r="AN364" s="436"/>
      <c r="AO364" s="436"/>
      <c r="AP364" s="436"/>
      <c r="AQ364" s="436"/>
      <c r="AR364" s="436"/>
      <c r="AS364" s="436"/>
      <c r="AT364" s="436"/>
      <c r="AU364" s="436"/>
      <c r="AV364" s="436"/>
      <c r="AW364" s="436"/>
      <c r="AX364" s="436"/>
      <c r="AY364" s="436"/>
      <c r="AZ364" s="436"/>
      <c r="BA364" s="436"/>
      <c r="BB364" s="436"/>
      <c r="BC364" s="436"/>
      <c r="BD364" s="436"/>
      <c r="BE364" s="436"/>
      <c r="BF364" s="436"/>
      <c r="BG364" s="436"/>
      <c r="BH364" s="436"/>
      <c r="BI364" s="436"/>
      <c r="BJ364" s="436"/>
      <c r="BK364" s="436"/>
      <c r="BL364" s="436"/>
      <c r="BM364" s="436"/>
      <c r="BN364" s="436"/>
      <c r="BO364" s="436"/>
      <c r="BP364" s="436"/>
      <c r="BQ364" s="436"/>
      <c r="BR364" s="436"/>
      <c r="BS364" s="436"/>
      <c r="BT364" s="436"/>
      <c r="BU364" s="436"/>
      <c r="BV364" s="436"/>
      <c r="BW364" s="436"/>
      <c r="BX364" s="436"/>
      <c r="BY364" s="436"/>
      <c r="BZ364" s="436"/>
      <c r="CA364" s="436"/>
      <c r="CB364" s="436"/>
      <c r="CC364" s="436"/>
      <c r="CD364" s="436"/>
      <c r="CE364" s="436"/>
      <c r="CF364" s="436"/>
      <c r="CG364" s="436"/>
      <c r="CH364" s="436"/>
      <c r="CI364" s="436"/>
      <c r="CJ364" s="436"/>
      <c r="CK364" s="436"/>
      <c r="CL364" s="436"/>
      <c r="CM364" s="436"/>
      <c r="CN364" s="436"/>
      <c r="CO364" s="436"/>
      <c r="CP364" s="436"/>
      <c r="CQ364" s="436"/>
      <c r="CR364" s="436"/>
      <c r="CS364" s="436"/>
      <c r="CT364" s="436"/>
      <c r="CU364" s="436"/>
      <c r="CV364" s="437"/>
    </row>
    <row r="365" spans="1:100" s="1137" customFormat="1" ht="13.5" customHeight="1">
      <c r="A365" s="1056" t="s">
        <v>24</v>
      </c>
      <c r="B365" s="294">
        <v>3208316</v>
      </c>
      <c r="C365" s="294">
        <v>2717338</v>
      </c>
      <c r="D365" s="294">
        <v>1106179</v>
      </c>
      <c r="E365" s="480">
        <v>34.47849276692197</v>
      </c>
      <c r="F365" s="294">
        <v>0</v>
      </c>
      <c r="G365" s="307"/>
      <c r="H365" s="399"/>
      <c r="I365" s="1045"/>
      <c r="J365" s="1045"/>
      <c r="K365" s="307"/>
      <c r="L365" s="307"/>
      <c r="M365" s="307"/>
      <c r="N365" s="307"/>
      <c r="O365" s="307"/>
      <c r="P365" s="307"/>
      <c r="Q365" s="307"/>
      <c r="R365" s="307"/>
      <c r="S365" s="307"/>
      <c r="T365" s="307"/>
      <c r="U365" s="307"/>
      <c r="V365" s="307"/>
      <c r="W365" s="307"/>
      <c r="X365" s="307"/>
      <c r="Y365" s="307"/>
      <c r="Z365" s="307"/>
      <c r="AA365" s="307"/>
      <c r="AB365" s="307"/>
      <c r="AC365" s="307"/>
      <c r="AD365" s="307"/>
      <c r="AE365" s="307"/>
      <c r="AF365" s="307"/>
      <c r="AG365" s="307"/>
      <c r="AH365" s="436"/>
      <c r="AI365" s="436"/>
      <c r="AJ365" s="436"/>
      <c r="AK365" s="436"/>
      <c r="AL365" s="436"/>
      <c r="AM365" s="436"/>
      <c r="AN365" s="436"/>
      <c r="AO365" s="436"/>
      <c r="AP365" s="436"/>
      <c r="AQ365" s="436"/>
      <c r="AR365" s="436"/>
      <c r="AS365" s="436"/>
      <c r="AT365" s="436"/>
      <c r="AU365" s="436"/>
      <c r="AV365" s="436"/>
      <c r="AW365" s="436"/>
      <c r="AX365" s="436"/>
      <c r="AY365" s="436"/>
      <c r="AZ365" s="436"/>
      <c r="BA365" s="436"/>
      <c r="BB365" s="436"/>
      <c r="BC365" s="436"/>
      <c r="BD365" s="436"/>
      <c r="BE365" s="436"/>
      <c r="BF365" s="436"/>
      <c r="BG365" s="436"/>
      <c r="BH365" s="436"/>
      <c r="BI365" s="436"/>
      <c r="BJ365" s="436"/>
      <c r="BK365" s="436"/>
      <c r="BL365" s="436"/>
      <c r="BM365" s="436"/>
      <c r="BN365" s="436"/>
      <c r="BO365" s="436"/>
      <c r="BP365" s="436"/>
      <c r="BQ365" s="436"/>
      <c r="BR365" s="436"/>
      <c r="BS365" s="436"/>
      <c r="BT365" s="436"/>
      <c r="BU365" s="436"/>
      <c r="BV365" s="436"/>
      <c r="BW365" s="436"/>
      <c r="BX365" s="436"/>
      <c r="BY365" s="436"/>
      <c r="BZ365" s="436"/>
      <c r="CA365" s="436"/>
      <c r="CB365" s="436"/>
      <c r="CC365" s="436"/>
      <c r="CD365" s="436"/>
      <c r="CE365" s="436"/>
      <c r="CF365" s="436"/>
      <c r="CG365" s="436"/>
      <c r="CH365" s="436"/>
      <c r="CI365" s="436"/>
      <c r="CJ365" s="436"/>
      <c r="CK365" s="436"/>
      <c r="CL365" s="436"/>
      <c r="CM365" s="436"/>
      <c r="CN365" s="436"/>
      <c r="CO365" s="436"/>
      <c r="CP365" s="436"/>
      <c r="CQ365" s="436"/>
      <c r="CR365" s="436"/>
      <c r="CS365" s="436"/>
      <c r="CT365" s="436"/>
      <c r="CU365" s="436"/>
      <c r="CV365" s="437"/>
    </row>
    <row r="366" spans="1:100" s="1137" customFormat="1" ht="13.5" customHeight="1">
      <c r="A366" s="330" t="s">
        <v>1360</v>
      </c>
      <c r="B366" s="294"/>
      <c r="C366" s="294"/>
      <c r="D366" s="294"/>
      <c r="E366" s="480"/>
      <c r="F366" s="294"/>
      <c r="G366" s="307"/>
      <c r="H366" s="399"/>
      <c r="I366" s="1045"/>
      <c r="J366" s="1045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436"/>
      <c r="AI366" s="436"/>
      <c r="AJ366" s="436"/>
      <c r="AK366" s="436"/>
      <c r="AL366" s="436"/>
      <c r="AM366" s="436"/>
      <c r="AN366" s="436"/>
      <c r="AO366" s="436"/>
      <c r="AP366" s="436"/>
      <c r="AQ366" s="436"/>
      <c r="AR366" s="436"/>
      <c r="AS366" s="436"/>
      <c r="AT366" s="436"/>
      <c r="AU366" s="436"/>
      <c r="AV366" s="436"/>
      <c r="AW366" s="436"/>
      <c r="AX366" s="436"/>
      <c r="AY366" s="436"/>
      <c r="AZ366" s="436"/>
      <c r="BA366" s="436"/>
      <c r="BB366" s="436"/>
      <c r="BC366" s="436"/>
      <c r="BD366" s="436"/>
      <c r="BE366" s="436"/>
      <c r="BF366" s="436"/>
      <c r="BG366" s="436"/>
      <c r="BH366" s="436"/>
      <c r="BI366" s="436"/>
      <c r="BJ366" s="436"/>
      <c r="BK366" s="436"/>
      <c r="BL366" s="436"/>
      <c r="BM366" s="436"/>
      <c r="BN366" s="436"/>
      <c r="BO366" s="436"/>
      <c r="BP366" s="436"/>
      <c r="BQ366" s="436"/>
      <c r="BR366" s="436"/>
      <c r="BS366" s="436"/>
      <c r="BT366" s="436"/>
      <c r="BU366" s="436"/>
      <c r="BV366" s="436"/>
      <c r="BW366" s="436"/>
      <c r="BX366" s="436"/>
      <c r="BY366" s="436"/>
      <c r="BZ366" s="436"/>
      <c r="CA366" s="436"/>
      <c r="CB366" s="436"/>
      <c r="CC366" s="436"/>
      <c r="CD366" s="436"/>
      <c r="CE366" s="436"/>
      <c r="CF366" s="436"/>
      <c r="CG366" s="436"/>
      <c r="CH366" s="436"/>
      <c r="CI366" s="436"/>
      <c r="CJ366" s="436"/>
      <c r="CK366" s="436"/>
      <c r="CL366" s="436"/>
      <c r="CM366" s="436"/>
      <c r="CN366" s="436"/>
      <c r="CO366" s="436"/>
      <c r="CP366" s="436"/>
      <c r="CQ366" s="436"/>
      <c r="CR366" s="436"/>
      <c r="CS366" s="436"/>
      <c r="CT366" s="436"/>
      <c r="CU366" s="436"/>
      <c r="CV366" s="437"/>
    </row>
    <row r="367" spans="1:100" s="1137" customFormat="1" ht="13.5" customHeight="1">
      <c r="A367" s="330" t="s">
        <v>1357</v>
      </c>
      <c r="B367" s="264"/>
      <c r="C367" s="264"/>
      <c r="D367" s="264"/>
      <c r="E367" s="480"/>
      <c r="F367" s="264"/>
      <c r="G367" s="307"/>
      <c r="H367" s="399"/>
      <c r="I367" s="1045"/>
      <c r="J367" s="1045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436"/>
      <c r="AI367" s="436"/>
      <c r="AJ367" s="436"/>
      <c r="AK367" s="436"/>
      <c r="AL367" s="436"/>
      <c r="AM367" s="436"/>
      <c r="AN367" s="436"/>
      <c r="AO367" s="436"/>
      <c r="AP367" s="436"/>
      <c r="AQ367" s="436"/>
      <c r="AR367" s="436"/>
      <c r="AS367" s="436"/>
      <c r="AT367" s="436"/>
      <c r="AU367" s="436"/>
      <c r="AV367" s="436"/>
      <c r="AW367" s="436"/>
      <c r="AX367" s="436"/>
      <c r="AY367" s="436"/>
      <c r="AZ367" s="436"/>
      <c r="BA367" s="436"/>
      <c r="BB367" s="436"/>
      <c r="BC367" s="436"/>
      <c r="BD367" s="436"/>
      <c r="BE367" s="436"/>
      <c r="BF367" s="436"/>
      <c r="BG367" s="436"/>
      <c r="BH367" s="436"/>
      <c r="BI367" s="436"/>
      <c r="BJ367" s="436"/>
      <c r="BK367" s="436"/>
      <c r="BL367" s="436"/>
      <c r="BM367" s="436"/>
      <c r="BN367" s="436"/>
      <c r="BO367" s="436"/>
      <c r="BP367" s="436"/>
      <c r="BQ367" s="436"/>
      <c r="BR367" s="436"/>
      <c r="BS367" s="436"/>
      <c r="BT367" s="436"/>
      <c r="BU367" s="436"/>
      <c r="BV367" s="436"/>
      <c r="BW367" s="436"/>
      <c r="BX367" s="436"/>
      <c r="BY367" s="436"/>
      <c r="BZ367" s="436"/>
      <c r="CA367" s="436"/>
      <c r="CB367" s="436"/>
      <c r="CC367" s="436"/>
      <c r="CD367" s="436"/>
      <c r="CE367" s="436"/>
      <c r="CF367" s="436"/>
      <c r="CG367" s="436"/>
      <c r="CH367" s="436"/>
      <c r="CI367" s="436"/>
      <c r="CJ367" s="436"/>
      <c r="CK367" s="436"/>
      <c r="CL367" s="436"/>
      <c r="CM367" s="436"/>
      <c r="CN367" s="436"/>
      <c r="CO367" s="436"/>
      <c r="CP367" s="436"/>
      <c r="CQ367" s="436"/>
      <c r="CR367" s="436"/>
      <c r="CS367" s="436"/>
      <c r="CT367" s="436"/>
      <c r="CU367" s="436"/>
      <c r="CV367" s="437"/>
    </row>
    <row r="368" spans="1:100" s="1137" customFormat="1" ht="13.5" customHeight="1">
      <c r="A368" s="1140" t="s">
        <v>1311</v>
      </c>
      <c r="B368" s="264">
        <v>95587</v>
      </c>
      <c r="C368" s="264">
        <v>0</v>
      </c>
      <c r="D368" s="264">
        <v>0</v>
      </c>
      <c r="E368" s="479">
        <v>0</v>
      </c>
      <c r="F368" s="80">
        <v>0</v>
      </c>
      <c r="G368" s="307"/>
      <c r="H368" s="399"/>
      <c r="I368" s="1045"/>
      <c r="J368" s="1045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436"/>
      <c r="AI368" s="436"/>
      <c r="AJ368" s="436"/>
      <c r="AK368" s="436"/>
      <c r="AL368" s="436"/>
      <c r="AM368" s="436"/>
      <c r="AN368" s="436"/>
      <c r="AO368" s="436"/>
      <c r="AP368" s="436"/>
      <c r="AQ368" s="436"/>
      <c r="AR368" s="436"/>
      <c r="AS368" s="436"/>
      <c r="AT368" s="436"/>
      <c r="AU368" s="436"/>
      <c r="AV368" s="436"/>
      <c r="AW368" s="436"/>
      <c r="AX368" s="436"/>
      <c r="AY368" s="436"/>
      <c r="AZ368" s="436"/>
      <c r="BA368" s="436"/>
      <c r="BB368" s="436"/>
      <c r="BC368" s="436"/>
      <c r="BD368" s="436"/>
      <c r="BE368" s="436"/>
      <c r="BF368" s="436"/>
      <c r="BG368" s="436"/>
      <c r="BH368" s="436"/>
      <c r="BI368" s="436"/>
      <c r="BJ368" s="436"/>
      <c r="BK368" s="436"/>
      <c r="BL368" s="436"/>
      <c r="BM368" s="436"/>
      <c r="BN368" s="436"/>
      <c r="BO368" s="436"/>
      <c r="BP368" s="436"/>
      <c r="BQ368" s="436"/>
      <c r="BR368" s="436"/>
      <c r="BS368" s="436"/>
      <c r="BT368" s="436"/>
      <c r="BU368" s="436"/>
      <c r="BV368" s="436"/>
      <c r="BW368" s="436"/>
      <c r="BX368" s="436"/>
      <c r="BY368" s="436"/>
      <c r="BZ368" s="436"/>
      <c r="CA368" s="436"/>
      <c r="CB368" s="436"/>
      <c r="CC368" s="436"/>
      <c r="CD368" s="436"/>
      <c r="CE368" s="436"/>
      <c r="CF368" s="436"/>
      <c r="CG368" s="436"/>
      <c r="CH368" s="436"/>
      <c r="CI368" s="436"/>
      <c r="CJ368" s="436"/>
      <c r="CK368" s="436"/>
      <c r="CL368" s="436"/>
      <c r="CM368" s="436"/>
      <c r="CN368" s="436"/>
      <c r="CO368" s="436"/>
      <c r="CP368" s="436"/>
      <c r="CQ368" s="436"/>
      <c r="CR368" s="436"/>
      <c r="CS368" s="436"/>
      <c r="CT368" s="436"/>
      <c r="CU368" s="436"/>
      <c r="CV368" s="437"/>
    </row>
    <row r="369" spans="1:100" s="1137" customFormat="1" ht="13.5" customHeight="1">
      <c r="A369" s="1141" t="s">
        <v>1312</v>
      </c>
      <c r="B369" s="264">
        <v>95587</v>
      </c>
      <c r="C369" s="264">
        <v>0</v>
      </c>
      <c r="D369" s="264">
        <v>0</v>
      </c>
      <c r="E369" s="479">
        <v>0</v>
      </c>
      <c r="F369" s="80">
        <v>0</v>
      </c>
      <c r="G369" s="307"/>
      <c r="H369" s="399"/>
      <c r="I369" s="1045"/>
      <c r="J369" s="1045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436"/>
      <c r="AI369" s="436"/>
      <c r="AJ369" s="436"/>
      <c r="AK369" s="436"/>
      <c r="AL369" s="436"/>
      <c r="AM369" s="436"/>
      <c r="AN369" s="436"/>
      <c r="AO369" s="436"/>
      <c r="AP369" s="436"/>
      <c r="AQ369" s="436"/>
      <c r="AR369" s="436"/>
      <c r="AS369" s="436"/>
      <c r="AT369" s="436"/>
      <c r="AU369" s="436"/>
      <c r="AV369" s="436"/>
      <c r="AW369" s="436"/>
      <c r="AX369" s="436"/>
      <c r="AY369" s="436"/>
      <c r="AZ369" s="436"/>
      <c r="BA369" s="436"/>
      <c r="BB369" s="436"/>
      <c r="BC369" s="436"/>
      <c r="BD369" s="436"/>
      <c r="BE369" s="436"/>
      <c r="BF369" s="436"/>
      <c r="BG369" s="436"/>
      <c r="BH369" s="436"/>
      <c r="BI369" s="436"/>
      <c r="BJ369" s="436"/>
      <c r="BK369" s="436"/>
      <c r="BL369" s="436"/>
      <c r="BM369" s="436"/>
      <c r="BN369" s="436"/>
      <c r="BO369" s="436"/>
      <c r="BP369" s="436"/>
      <c r="BQ369" s="436"/>
      <c r="BR369" s="436"/>
      <c r="BS369" s="436"/>
      <c r="BT369" s="436"/>
      <c r="BU369" s="436"/>
      <c r="BV369" s="436"/>
      <c r="BW369" s="436"/>
      <c r="BX369" s="436"/>
      <c r="BY369" s="436"/>
      <c r="BZ369" s="436"/>
      <c r="CA369" s="436"/>
      <c r="CB369" s="436"/>
      <c r="CC369" s="436"/>
      <c r="CD369" s="436"/>
      <c r="CE369" s="436"/>
      <c r="CF369" s="436"/>
      <c r="CG369" s="436"/>
      <c r="CH369" s="436"/>
      <c r="CI369" s="436"/>
      <c r="CJ369" s="436"/>
      <c r="CK369" s="436"/>
      <c r="CL369" s="436"/>
      <c r="CM369" s="436"/>
      <c r="CN369" s="436"/>
      <c r="CO369" s="436"/>
      <c r="CP369" s="436"/>
      <c r="CQ369" s="436"/>
      <c r="CR369" s="436"/>
      <c r="CS369" s="436"/>
      <c r="CT369" s="436"/>
      <c r="CU369" s="436"/>
      <c r="CV369" s="437"/>
    </row>
    <row r="370" spans="1:100" s="1137" customFormat="1" ht="13.5" customHeight="1">
      <c r="A370" s="1140" t="s">
        <v>960</v>
      </c>
      <c r="B370" s="264">
        <v>95587</v>
      </c>
      <c r="C370" s="264">
        <v>0</v>
      </c>
      <c r="D370" s="264">
        <v>0</v>
      </c>
      <c r="E370" s="479">
        <v>0</v>
      </c>
      <c r="F370" s="80">
        <v>0</v>
      </c>
      <c r="G370" s="307"/>
      <c r="H370" s="399"/>
      <c r="I370" s="1045"/>
      <c r="J370" s="1045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436"/>
      <c r="AI370" s="436"/>
      <c r="AJ370" s="436"/>
      <c r="AK370" s="436"/>
      <c r="AL370" s="436"/>
      <c r="AM370" s="436"/>
      <c r="AN370" s="436"/>
      <c r="AO370" s="436"/>
      <c r="AP370" s="436"/>
      <c r="AQ370" s="436"/>
      <c r="AR370" s="436"/>
      <c r="AS370" s="436"/>
      <c r="AT370" s="436"/>
      <c r="AU370" s="436"/>
      <c r="AV370" s="436"/>
      <c r="AW370" s="436"/>
      <c r="AX370" s="436"/>
      <c r="AY370" s="436"/>
      <c r="AZ370" s="436"/>
      <c r="BA370" s="436"/>
      <c r="BB370" s="436"/>
      <c r="BC370" s="436"/>
      <c r="BD370" s="436"/>
      <c r="BE370" s="436"/>
      <c r="BF370" s="436"/>
      <c r="BG370" s="436"/>
      <c r="BH370" s="436"/>
      <c r="BI370" s="436"/>
      <c r="BJ370" s="436"/>
      <c r="BK370" s="436"/>
      <c r="BL370" s="436"/>
      <c r="BM370" s="436"/>
      <c r="BN370" s="436"/>
      <c r="BO370" s="436"/>
      <c r="BP370" s="436"/>
      <c r="BQ370" s="436"/>
      <c r="BR370" s="436"/>
      <c r="BS370" s="436"/>
      <c r="BT370" s="436"/>
      <c r="BU370" s="436"/>
      <c r="BV370" s="436"/>
      <c r="BW370" s="436"/>
      <c r="BX370" s="436"/>
      <c r="BY370" s="436"/>
      <c r="BZ370" s="436"/>
      <c r="CA370" s="436"/>
      <c r="CB370" s="436"/>
      <c r="CC370" s="436"/>
      <c r="CD370" s="436"/>
      <c r="CE370" s="436"/>
      <c r="CF370" s="436"/>
      <c r="CG370" s="436"/>
      <c r="CH370" s="436"/>
      <c r="CI370" s="436"/>
      <c r="CJ370" s="436"/>
      <c r="CK370" s="436"/>
      <c r="CL370" s="436"/>
      <c r="CM370" s="436"/>
      <c r="CN370" s="436"/>
      <c r="CO370" s="436"/>
      <c r="CP370" s="436"/>
      <c r="CQ370" s="436"/>
      <c r="CR370" s="436"/>
      <c r="CS370" s="436"/>
      <c r="CT370" s="436"/>
      <c r="CU370" s="436"/>
      <c r="CV370" s="437"/>
    </row>
    <row r="371" spans="1:100" s="1137" customFormat="1" ht="13.5" customHeight="1">
      <c r="A371" s="1142" t="s">
        <v>987</v>
      </c>
      <c r="B371" s="264">
        <v>95587</v>
      </c>
      <c r="C371" s="264">
        <v>0</v>
      </c>
      <c r="D371" s="264">
        <v>0</v>
      </c>
      <c r="E371" s="479">
        <v>0</v>
      </c>
      <c r="F371" s="80">
        <v>0</v>
      </c>
      <c r="G371" s="307"/>
      <c r="H371" s="399"/>
      <c r="I371" s="1045"/>
      <c r="J371" s="1045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436"/>
      <c r="AI371" s="436"/>
      <c r="AJ371" s="436"/>
      <c r="AK371" s="436"/>
      <c r="AL371" s="436"/>
      <c r="AM371" s="436"/>
      <c r="AN371" s="436"/>
      <c r="AO371" s="436"/>
      <c r="AP371" s="436"/>
      <c r="AQ371" s="436"/>
      <c r="AR371" s="436"/>
      <c r="AS371" s="436"/>
      <c r="AT371" s="436"/>
      <c r="AU371" s="436"/>
      <c r="AV371" s="436"/>
      <c r="AW371" s="436"/>
      <c r="AX371" s="436"/>
      <c r="AY371" s="436"/>
      <c r="AZ371" s="436"/>
      <c r="BA371" s="436"/>
      <c r="BB371" s="436"/>
      <c r="BC371" s="436"/>
      <c r="BD371" s="436"/>
      <c r="BE371" s="436"/>
      <c r="BF371" s="436"/>
      <c r="BG371" s="436"/>
      <c r="BH371" s="436"/>
      <c r="BI371" s="436"/>
      <c r="BJ371" s="436"/>
      <c r="BK371" s="436"/>
      <c r="BL371" s="436"/>
      <c r="BM371" s="436"/>
      <c r="BN371" s="436"/>
      <c r="BO371" s="436"/>
      <c r="BP371" s="436"/>
      <c r="BQ371" s="436"/>
      <c r="BR371" s="436"/>
      <c r="BS371" s="436"/>
      <c r="BT371" s="436"/>
      <c r="BU371" s="436"/>
      <c r="BV371" s="436"/>
      <c r="BW371" s="436"/>
      <c r="BX371" s="436"/>
      <c r="BY371" s="436"/>
      <c r="BZ371" s="436"/>
      <c r="CA371" s="436"/>
      <c r="CB371" s="436"/>
      <c r="CC371" s="436"/>
      <c r="CD371" s="436"/>
      <c r="CE371" s="436"/>
      <c r="CF371" s="436"/>
      <c r="CG371" s="436"/>
      <c r="CH371" s="436"/>
      <c r="CI371" s="436"/>
      <c r="CJ371" s="436"/>
      <c r="CK371" s="436"/>
      <c r="CL371" s="436"/>
      <c r="CM371" s="436"/>
      <c r="CN371" s="436"/>
      <c r="CO371" s="436"/>
      <c r="CP371" s="436"/>
      <c r="CQ371" s="436"/>
      <c r="CR371" s="436"/>
      <c r="CS371" s="436"/>
      <c r="CT371" s="436"/>
      <c r="CU371" s="436"/>
      <c r="CV371" s="437"/>
    </row>
    <row r="372" spans="1:100" s="1137" customFormat="1" ht="13.5" customHeight="1">
      <c r="A372" s="1143" t="s">
        <v>3</v>
      </c>
      <c r="B372" s="264">
        <v>95587</v>
      </c>
      <c r="C372" s="264">
        <v>0</v>
      </c>
      <c r="D372" s="264">
        <v>0</v>
      </c>
      <c r="E372" s="479">
        <v>0</v>
      </c>
      <c r="F372" s="80">
        <v>0</v>
      </c>
      <c r="G372" s="307"/>
      <c r="H372" s="399"/>
      <c r="I372" s="1045"/>
      <c r="J372" s="1045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436"/>
      <c r="AI372" s="436"/>
      <c r="AJ372" s="436"/>
      <c r="AK372" s="436"/>
      <c r="AL372" s="436"/>
      <c r="AM372" s="436"/>
      <c r="AN372" s="436"/>
      <c r="AO372" s="436"/>
      <c r="AP372" s="436"/>
      <c r="AQ372" s="436"/>
      <c r="AR372" s="436"/>
      <c r="AS372" s="436"/>
      <c r="AT372" s="436"/>
      <c r="AU372" s="436"/>
      <c r="AV372" s="436"/>
      <c r="AW372" s="436"/>
      <c r="AX372" s="436"/>
      <c r="AY372" s="436"/>
      <c r="AZ372" s="436"/>
      <c r="BA372" s="436"/>
      <c r="BB372" s="436"/>
      <c r="BC372" s="436"/>
      <c r="BD372" s="436"/>
      <c r="BE372" s="436"/>
      <c r="BF372" s="436"/>
      <c r="BG372" s="436"/>
      <c r="BH372" s="436"/>
      <c r="BI372" s="436"/>
      <c r="BJ372" s="436"/>
      <c r="BK372" s="436"/>
      <c r="BL372" s="436"/>
      <c r="BM372" s="436"/>
      <c r="BN372" s="436"/>
      <c r="BO372" s="436"/>
      <c r="BP372" s="436"/>
      <c r="BQ372" s="436"/>
      <c r="BR372" s="436"/>
      <c r="BS372" s="436"/>
      <c r="BT372" s="436"/>
      <c r="BU372" s="436"/>
      <c r="BV372" s="436"/>
      <c r="BW372" s="436"/>
      <c r="BX372" s="436"/>
      <c r="BY372" s="436"/>
      <c r="BZ372" s="436"/>
      <c r="CA372" s="436"/>
      <c r="CB372" s="436"/>
      <c r="CC372" s="436"/>
      <c r="CD372" s="436"/>
      <c r="CE372" s="436"/>
      <c r="CF372" s="436"/>
      <c r="CG372" s="436"/>
      <c r="CH372" s="436"/>
      <c r="CI372" s="436"/>
      <c r="CJ372" s="436"/>
      <c r="CK372" s="436"/>
      <c r="CL372" s="436"/>
      <c r="CM372" s="436"/>
      <c r="CN372" s="436"/>
      <c r="CO372" s="436"/>
      <c r="CP372" s="436"/>
      <c r="CQ372" s="436"/>
      <c r="CR372" s="436"/>
      <c r="CS372" s="436"/>
      <c r="CT372" s="436"/>
      <c r="CU372" s="436"/>
      <c r="CV372" s="437"/>
    </row>
    <row r="373" spans="1:100" s="1137" customFormat="1" ht="13.5" customHeight="1">
      <c r="A373" s="1144" t="s">
        <v>1350</v>
      </c>
      <c r="B373" s="264">
        <v>95587</v>
      </c>
      <c r="C373" s="264">
        <v>0</v>
      </c>
      <c r="D373" s="264">
        <v>0</v>
      </c>
      <c r="E373" s="479">
        <v>0</v>
      </c>
      <c r="F373" s="80">
        <v>0</v>
      </c>
      <c r="G373" s="307"/>
      <c r="H373" s="399"/>
      <c r="I373" s="1045"/>
      <c r="J373" s="1045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436"/>
      <c r="AI373" s="436"/>
      <c r="AJ373" s="436"/>
      <c r="AK373" s="436"/>
      <c r="AL373" s="436"/>
      <c r="AM373" s="436"/>
      <c r="AN373" s="436"/>
      <c r="AO373" s="436"/>
      <c r="AP373" s="436"/>
      <c r="AQ373" s="436"/>
      <c r="AR373" s="436"/>
      <c r="AS373" s="436"/>
      <c r="AT373" s="436"/>
      <c r="AU373" s="436"/>
      <c r="AV373" s="436"/>
      <c r="AW373" s="436"/>
      <c r="AX373" s="436"/>
      <c r="AY373" s="436"/>
      <c r="AZ373" s="436"/>
      <c r="BA373" s="436"/>
      <c r="BB373" s="436"/>
      <c r="BC373" s="436"/>
      <c r="BD373" s="436"/>
      <c r="BE373" s="436"/>
      <c r="BF373" s="436"/>
      <c r="BG373" s="436"/>
      <c r="BH373" s="436"/>
      <c r="BI373" s="436"/>
      <c r="BJ373" s="436"/>
      <c r="BK373" s="436"/>
      <c r="BL373" s="436"/>
      <c r="BM373" s="436"/>
      <c r="BN373" s="436"/>
      <c r="BO373" s="436"/>
      <c r="BP373" s="436"/>
      <c r="BQ373" s="436"/>
      <c r="BR373" s="436"/>
      <c r="BS373" s="436"/>
      <c r="BT373" s="436"/>
      <c r="BU373" s="436"/>
      <c r="BV373" s="436"/>
      <c r="BW373" s="436"/>
      <c r="BX373" s="436"/>
      <c r="BY373" s="436"/>
      <c r="BZ373" s="436"/>
      <c r="CA373" s="436"/>
      <c r="CB373" s="436"/>
      <c r="CC373" s="436"/>
      <c r="CD373" s="436"/>
      <c r="CE373" s="436"/>
      <c r="CF373" s="436"/>
      <c r="CG373" s="436"/>
      <c r="CH373" s="436"/>
      <c r="CI373" s="436"/>
      <c r="CJ373" s="436"/>
      <c r="CK373" s="436"/>
      <c r="CL373" s="436"/>
      <c r="CM373" s="436"/>
      <c r="CN373" s="436"/>
      <c r="CO373" s="436"/>
      <c r="CP373" s="436"/>
      <c r="CQ373" s="436"/>
      <c r="CR373" s="436"/>
      <c r="CS373" s="436"/>
      <c r="CT373" s="436"/>
      <c r="CU373" s="436"/>
      <c r="CV373" s="437"/>
    </row>
    <row r="374" spans="1:94" s="1145" customFormat="1" ht="12.75">
      <c r="A374" s="413" t="s">
        <v>1361</v>
      </c>
      <c r="B374" s="80"/>
      <c r="C374" s="80"/>
      <c r="D374" s="80"/>
      <c r="E374" s="479"/>
      <c r="F374" s="80"/>
      <c r="G374" s="100"/>
      <c r="H374" s="399"/>
      <c r="I374" s="1045"/>
      <c r="J374" s="1045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429"/>
      <c r="AC374" s="429"/>
      <c r="AD374" s="429"/>
      <c r="AE374" s="429"/>
      <c r="AF374" s="429"/>
      <c r="AG374" s="429"/>
      <c r="AH374" s="429"/>
      <c r="AI374" s="429"/>
      <c r="AJ374" s="429"/>
      <c r="AK374" s="429"/>
      <c r="AL374" s="429"/>
      <c r="AM374" s="429"/>
      <c r="AN374" s="429"/>
      <c r="AO374" s="429"/>
      <c r="AP374" s="429"/>
      <c r="AQ374" s="429"/>
      <c r="AR374" s="429"/>
      <c r="AS374" s="429"/>
      <c r="AT374" s="429"/>
      <c r="AU374" s="429"/>
      <c r="AV374" s="429"/>
      <c r="AW374" s="429"/>
      <c r="AX374" s="429"/>
      <c r="AY374" s="429"/>
      <c r="AZ374" s="429"/>
      <c r="BA374" s="429"/>
      <c r="BB374" s="429"/>
      <c r="BC374" s="429"/>
      <c r="BD374" s="429"/>
      <c r="BE374" s="429"/>
      <c r="BF374" s="429"/>
      <c r="BG374" s="429"/>
      <c r="BH374" s="429"/>
      <c r="BI374" s="429"/>
      <c r="BJ374" s="429"/>
      <c r="BK374" s="429"/>
      <c r="BL374" s="429"/>
      <c r="BM374" s="429"/>
      <c r="BN374" s="429"/>
      <c r="BO374" s="429"/>
      <c r="BP374" s="429"/>
      <c r="BQ374" s="429"/>
      <c r="BR374" s="429"/>
      <c r="BS374" s="429"/>
      <c r="BT374" s="429"/>
      <c r="BU374" s="429"/>
      <c r="BV374" s="429"/>
      <c r="BW374" s="429"/>
      <c r="BX374" s="429"/>
      <c r="BY374" s="429"/>
      <c r="BZ374" s="429"/>
      <c r="CA374" s="429"/>
      <c r="CB374" s="429"/>
      <c r="CC374" s="429"/>
      <c r="CD374" s="429"/>
      <c r="CE374" s="429"/>
      <c r="CF374" s="429"/>
      <c r="CG374" s="429"/>
      <c r="CH374" s="429"/>
      <c r="CI374" s="429"/>
      <c r="CJ374" s="429"/>
      <c r="CK374" s="429"/>
      <c r="CL374" s="429"/>
      <c r="CM374" s="429"/>
      <c r="CN374" s="429"/>
      <c r="CO374" s="429"/>
      <c r="CP374" s="429"/>
    </row>
    <row r="375" spans="1:94" s="1147" customFormat="1" ht="12.75">
      <c r="A375" s="416" t="s">
        <v>1362</v>
      </c>
      <c r="B375" s="80"/>
      <c r="C375" s="80"/>
      <c r="D375" s="80"/>
      <c r="E375" s="479"/>
      <c r="F375" s="80"/>
      <c r="G375" s="100"/>
      <c r="H375" s="399"/>
      <c r="I375" s="1045"/>
      <c r="J375" s="1045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146"/>
      <c r="AC375" s="1146"/>
      <c r="AD375" s="1146"/>
      <c r="AE375" s="1146"/>
      <c r="AF375" s="1146"/>
      <c r="AG375" s="1146"/>
      <c r="AH375" s="1146"/>
      <c r="AI375" s="1146"/>
      <c r="AJ375" s="1146"/>
      <c r="AK375" s="1146"/>
      <c r="AL375" s="1146"/>
      <c r="AM375" s="1146"/>
      <c r="AN375" s="1146"/>
      <c r="AO375" s="1146"/>
      <c r="AP375" s="1146"/>
      <c r="AQ375" s="1146"/>
      <c r="AR375" s="1146"/>
      <c r="AS375" s="1146"/>
      <c r="AT375" s="1146"/>
      <c r="AU375" s="1146"/>
      <c r="AV375" s="1146"/>
      <c r="AW375" s="1146"/>
      <c r="AX375" s="1146"/>
      <c r="AY375" s="1146"/>
      <c r="AZ375" s="1146"/>
      <c r="BA375" s="1146"/>
      <c r="BB375" s="1146"/>
      <c r="BC375" s="1146"/>
      <c r="BD375" s="1146"/>
      <c r="BE375" s="1146"/>
      <c r="BF375" s="1146"/>
      <c r="BG375" s="1146"/>
      <c r="BH375" s="1146"/>
      <c r="BI375" s="1146"/>
      <c r="BJ375" s="1146"/>
      <c r="BK375" s="1146"/>
      <c r="BL375" s="1146"/>
      <c r="BM375" s="1146"/>
      <c r="BN375" s="1146"/>
      <c r="BO375" s="1146"/>
      <c r="BP375" s="1146"/>
      <c r="BQ375" s="1146"/>
      <c r="BR375" s="1146"/>
      <c r="BS375" s="1146"/>
      <c r="BT375" s="1146"/>
      <c r="BU375" s="1146"/>
      <c r="BV375" s="1146"/>
      <c r="BW375" s="1146"/>
      <c r="BX375" s="1146"/>
      <c r="BY375" s="1146"/>
      <c r="BZ375" s="1146"/>
      <c r="CA375" s="1146"/>
      <c r="CB375" s="1146"/>
      <c r="CC375" s="1146"/>
      <c r="CD375" s="1146"/>
      <c r="CE375" s="1146"/>
      <c r="CF375" s="1146"/>
      <c r="CG375" s="1146"/>
      <c r="CH375" s="1146"/>
      <c r="CI375" s="1146"/>
      <c r="CJ375" s="1146"/>
      <c r="CK375" s="1146"/>
      <c r="CL375" s="1146"/>
      <c r="CM375" s="1146"/>
      <c r="CN375" s="1146"/>
      <c r="CO375" s="1146"/>
      <c r="CP375" s="1146"/>
    </row>
    <row r="376" spans="1:94" s="1148" customFormat="1" ht="12.75">
      <c r="A376" s="1140" t="s">
        <v>1311</v>
      </c>
      <c r="B376" s="80">
        <v>1022847</v>
      </c>
      <c r="C376" s="80">
        <v>936338</v>
      </c>
      <c r="D376" s="80">
        <v>456317</v>
      </c>
      <c r="E376" s="479">
        <v>44.61243959262725</v>
      </c>
      <c r="F376" s="80">
        <v>66264</v>
      </c>
      <c r="G376" s="100"/>
      <c r="H376" s="399"/>
      <c r="I376" s="1045"/>
      <c r="J376" s="1045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429"/>
      <c r="AC376" s="429"/>
      <c r="AD376" s="429"/>
      <c r="AE376" s="429"/>
      <c r="AF376" s="429"/>
      <c r="AG376" s="429"/>
      <c r="AH376" s="429"/>
      <c r="AI376" s="429"/>
      <c r="AJ376" s="429"/>
      <c r="AK376" s="429"/>
      <c r="AL376" s="429"/>
      <c r="AM376" s="429"/>
      <c r="AN376" s="429"/>
      <c r="AO376" s="429"/>
      <c r="AP376" s="429"/>
      <c r="AQ376" s="429"/>
      <c r="AR376" s="429"/>
      <c r="AS376" s="429"/>
      <c r="AT376" s="429"/>
      <c r="AU376" s="429"/>
      <c r="AV376" s="429"/>
      <c r="AW376" s="429"/>
      <c r="AX376" s="429"/>
      <c r="AY376" s="429"/>
      <c r="AZ376" s="429"/>
      <c r="BA376" s="429"/>
      <c r="BB376" s="429"/>
      <c r="BC376" s="429"/>
      <c r="BD376" s="429"/>
      <c r="BE376" s="429"/>
      <c r="BF376" s="429"/>
      <c r="BG376" s="429"/>
      <c r="BH376" s="429"/>
      <c r="BI376" s="429"/>
      <c r="BJ376" s="429"/>
      <c r="BK376" s="429"/>
      <c r="BL376" s="429"/>
      <c r="BM376" s="429"/>
      <c r="BN376" s="429"/>
      <c r="BO376" s="429"/>
      <c r="BP376" s="429"/>
      <c r="BQ376" s="429"/>
      <c r="BR376" s="429"/>
      <c r="BS376" s="429"/>
      <c r="BT376" s="429"/>
      <c r="BU376" s="429"/>
      <c r="BV376" s="429"/>
      <c r="BW376" s="429"/>
      <c r="BX376" s="429"/>
      <c r="BY376" s="429"/>
      <c r="BZ376" s="429"/>
      <c r="CA376" s="429"/>
      <c r="CB376" s="429"/>
      <c r="CC376" s="429"/>
      <c r="CD376" s="429"/>
      <c r="CE376" s="429"/>
      <c r="CF376" s="429"/>
      <c r="CG376" s="429"/>
      <c r="CH376" s="429"/>
      <c r="CI376" s="429"/>
      <c r="CJ376" s="429"/>
      <c r="CK376" s="429"/>
      <c r="CL376" s="429"/>
      <c r="CM376" s="429"/>
      <c r="CN376" s="429"/>
      <c r="CO376" s="429"/>
      <c r="CP376" s="429"/>
    </row>
    <row r="377" spans="1:94" s="1148" customFormat="1" ht="12.75">
      <c r="A377" s="1141" t="s">
        <v>1312</v>
      </c>
      <c r="B377" s="80">
        <v>199864</v>
      </c>
      <c r="C377" s="80">
        <v>137451</v>
      </c>
      <c r="D377" s="80">
        <v>137451</v>
      </c>
      <c r="E377" s="479">
        <v>68.7722651402954</v>
      </c>
      <c r="F377" s="80">
        <v>0</v>
      </c>
      <c r="G377" s="100"/>
      <c r="H377" s="399"/>
      <c r="I377" s="1045"/>
      <c r="J377" s="1045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429"/>
      <c r="AC377" s="429"/>
      <c r="AD377" s="429"/>
      <c r="AE377" s="429"/>
      <c r="AF377" s="429"/>
      <c r="AG377" s="429"/>
      <c r="AH377" s="429"/>
      <c r="AI377" s="429"/>
      <c r="AJ377" s="429"/>
      <c r="AK377" s="429"/>
      <c r="AL377" s="429"/>
      <c r="AM377" s="429"/>
      <c r="AN377" s="429"/>
      <c r="AO377" s="429"/>
      <c r="AP377" s="429"/>
      <c r="AQ377" s="429"/>
      <c r="AR377" s="429"/>
      <c r="AS377" s="429"/>
      <c r="AT377" s="429"/>
      <c r="AU377" s="429"/>
      <c r="AV377" s="429"/>
      <c r="AW377" s="429"/>
      <c r="AX377" s="429"/>
      <c r="AY377" s="429"/>
      <c r="AZ377" s="429"/>
      <c r="BA377" s="429"/>
      <c r="BB377" s="429"/>
      <c r="BC377" s="429"/>
      <c r="BD377" s="429"/>
      <c r="BE377" s="429"/>
      <c r="BF377" s="429"/>
      <c r="BG377" s="429"/>
      <c r="BH377" s="429"/>
      <c r="BI377" s="429"/>
      <c r="BJ377" s="429"/>
      <c r="BK377" s="429"/>
      <c r="BL377" s="429"/>
      <c r="BM377" s="429"/>
      <c r="BN377" s="429"/>
      <c r="BO377" s="429"/>
      <c r="BP377" s="429"/>
      <c r="BQ377" s="429"/>
      <c r="BR377" s="429"/>
      <c r="BS377" s="429"/>
      <c r="BT377" s="429"/>
      <c r="BU377" s="429"/>
      <c r="BV377" s="429"/>
      <c r="BW377" s="429"/>
      <c r="BX377" s="429"/>
      <c r="BY377" s="429"/>
      <c r="BZ377" s="429"/>
      <c r="CA377" s="429"/>
      <c r="CB377" s="429"/>
      <c r="CC377" s="429"/>
      <c r="CD377" s="429"/>
      <c r="CE377" s="429"/>
      <c r="CF377" s="429"/>
      <c r="CG377" s="429"/>
      <c r="CH377" s="429"/>
      <c r="CI377" s="429"/>
      <c r="CJ377" s="429"/>
      <c r="CK377" s="429"/>
      <c r="CL377" s="429"/>
      <c r="CM377" s="429"/>
      <c r="CN377" s="429"/>
      <c r="CO377" s="429"/>
      <c r="CP377" s="429"/>
    </row>
    <row r="378" spans="1:94" s="1148" customFormat="1" ht="12.75">
      <c r="A378" s="1141" t="s">
        <v>692</v>
      </c>
      <c r="B378" s="80">
        <v>822983</v>
      </c>
      <c r="C378" s="80">
        <v>798887</v>
      </c>
      <c r="D378" s="80">
        <v>318866</v>
      </c>
      <c r="E378" s="479">
        <v>38.745150264343245</v>
      </c>
      <c r="F378" s="80">
        <v>66264</v>
      </c>
      <c r="G378" s="100"/>
      <c r="H378" s="399"/>
      <c r="I378" s="1045"/>
      <c r="J378" s="1045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429"/>
      <c r="AC378" s="429"/>
      <c r="AD378" s="429"/>
      <c r="AE378" s="429"/>
      <c r="AF378" s="429"/>
      <c r="AG378" s="429"/>
      <c r="AH378" s="429"/>
      <c r="AI378" s="429"/>
      <c r="AJ378" s="429"/>
      <c r="AK378" s="429"/>
      <c r="AL378" s="429"/>
      <c r="AM378" s="429"/>
      <c r="AN378" s="429"/>
      <c r="AO378" s="429"/>
      <c r="AP378" s="429"/>
      <c r="AQ378" s="429"/>
      <c r="AR378" s="429"/>
      <c r="AS378" s="429"/>
      <c r="AT378" s="429"/>
      <c r="AU378" s="429"/>
      <c r="AV378" s="429"/>
      <c r="AW378" s="429"/>
      <c r="AX378" s="429"/>
      <c r="AY378" s="429"/>
      <c r="AZ378" s="429"/>
      <c r="BA378" s="429"/>
      <c r="BB378" s="429"/>
      <c r="BC378" s="429"/>
      <c r="BD378" s="429"/>
      <c r="BE378" s="429"/>
      <c r="BF378" s="429"/>
      <c r="BG378" s="429"/>
      <c r="BH378" s="429"/>
      <c r="BI378" s="429"/>
      <c r="BJ378" s="429"/>
      <c r="BK378" s="429"/>
      <c r="BL378" s="429"/>
      <c r="BM378" s="429"/>
      <c r="BN378" s="429"/>
      <c r="BO378" s="429"/>
      <c r="BP378" s="429"/>
      <c r="BQ378" s="429"/>
      <c r="BR378" s="429"/>
      <c r="BS378" s="429"/>
      <c r="BT378" s="429"/>
      <c r="BU378" s="429"/>
      <c r="BV378" s="429"/>
      <c r="BW378" s="429"/>
      <c r="BX378" s="429"/>
      <c r="BY378" s="429"/>
      <c r="BZ378" s="429"/>
      <c r="CA378" s="429"/>
      <c r="CB378" s="429"/>
      <c r="CC378" s="429"/>
      <c r="CD378" s="429"/>
      <c r="CE378" s="429"/>
      <c r="CF378" s="429"/>
      <c r="CG378" s="429"/>
      <c r="CH378" s="429"/>
      <c r="CI378" s="429"/>
      <c r="CJ378" s="429"/>
      <c r="CK378" s="429"/>
      <c r="CL378" s="429"/>
      <c r="CM378" s="429"/>
      <c r="CN378" s="429"/>
      <c r="CO378" s="429"/>
      <c r="CP378" s="429"/>
    </row>
    <row r="379" spans="1:94" s="1148" customFormat="1" ht="12.75">
      <c r="A379" s="1140" t="s">
        <v>960</v>
      </c>
      <c r="B379" s="80">
        <v>1022847</v>
      </c>
      <c r="C379" s="80">
        <v>936338</v>
      </c>
      <c r="D379" s="80">
        <v>437217</v>
      </c>
      <c r="E379" s="479">
        <v>42.74510263998428</v>
      </c>
      <c r="F379" s="80">
        <v>66264</v>
      </c>
      <c r="G379" s="100"/>
      <c r="H379" s="399"/>
      <c r="I379" s="1045"/>
      <c r="J379" s="1045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429"/>
      <c r="AC379" s="429"/>
      <c r="AD379" s="429"/>
      <c r="AE379" s="429"/>
      <c r="AF379" s="429"/>
      <c r="AG379" s="429"/>
      <c r="AH379" s="429"/>
      <c r="AI379" s="429"/>
      <c r="AJ379" s="429"/>
      <c r="AK379" s="429"/>
      <c r="AL379" s="429"/>
      <c r="AM379" s="429"/>
      <c r="AN379" s="429"/>
      <c r="AO379" s="429"/>
      <c r="AP379" s="429"/>
      <c r="AQ379" s="429"/>
      <c r="AR379" s="429"/>
      <c r="AS379" s="429"/>
      <c r="AT379" s="429"/>
      <c r="AU379" s="429"/>
      <c r="AV379" s="429"/>
      <c r="AW379" s="429"/>
      <c r="AX379" s="429"/>
      <c r="AY379" s="429"/>
      <c r="AZ379" s="429"/>
      <c r="BA379" s="429"/>
      <c r="BB379" s="429"/>
      <c r="BC379" s="429"/>
      <c r="BD379" s="429"/>
      <c r="BE379" s="429"/>
      <c r="BF379" s="429"/>
      <c r="BG379" s="429"/>
      <c r="BH379" s="429"/>
      <c r="BI379" s="429"/>
      <c r="BJ379" s="429"/>
      <c r="BK379" s="429"/>
      <c r="BL379" s="429"/>
      <c r="BM379" s="429"/>
      <c r="BN379" s="429"/>
      <c r="BO379" s="429"/>
      <c r="BP379" s="429"/>
      <c r="BQ379" s="429"/>
      <c r="BR379" s="429"/>
      <c r="BS379" s="429"/>
      <c r="BT379" s="429"/>
      <c r="BU379" s="429"/>
      <c r="BV379" s="429"/>
      <c r="BW379" s="429"/>
      <c r="BX379" s="429"/>
      <c r="BY379" s="429"/>
      <c r="BZ379" s="429"/>
      <c r="CA379" s="429"/>
      <c r="CB379" s="429"/>
      <c r="CC379" s="429"/>
      <c r="CD379" s="429"/>
      <c r="CE379" s="429"/>
      <c r="CF379" s="429"/>
      <c r="CG379" s="429"/>
      <c r="CH379" s="429"/>
      <c r="CI379" s="429"/>
      <c r="CJ379" s="429"/>
      <c r="CK379" s="429"/>
      <c r="CL379" s="429"/>
      <c r="CM379" s="429"/>
      <c r="CN379" s="429"/>
      <c r="CO379" s="429"/>
      <c r="CP379" s="429"/>
    </row>
    <row r="380" spans="1:94" s="1149" customFormat="1" ht="12.75">
      <c r="A380" s="1142" t="s">
        <v>987</v>
      </c>
      <c r="B380" s="80">
        <v>314856</v>
      </c>
      <c r="C380" s="80">
        <v>314856</v>
      </c>
      <c r="D380" s="80">
        <v>14000</v>
      </c>
      <c r="E380" s="479">
        <v>4.446477119699164</v>
      </c>
      <c r="F380" s="80">
        <v>0</v>
      </c>
      <c r="G380" s="100"/>
      <c r="H380" s="399"/>
      <c r="I380" s="1045"/>
      <c r="J380" s="1045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429"/>
      <c r="AC380" s="429"/>
      <c r="AD380" s="429"/>
      <c r="AE380" s="429"/>
      <c r="AF380" s="429"/>
      <c r="AG380" s="429"/>
      <c r="AH380" s="429"/>
      <c r="AI380" s="429"/>
      <c r="AJ380" s="429"/>
      <c r="AK380" s="429"/>
      <c r="AL380" s="429"/>
      <c r="AM380" s="429"/>
      <c r="AN380" s="429"/>
      <c r="AO380" s="429"/>
      <c r="AP380" s="429"/>
      <c r="AQ380" s="429"/>
      <c r="AR380" s="429"/>
      <c r="AS380" s="429"/>
      <c r="AT380" s="429"/>
      <c r="AU380" s="429"/>
      <c r="AV380" s="429"/>
      <c r="AW380" s="429"/>
      <c r="AX380" s="429"/>
      <c r="AY380" s="429"/>
      <c r="AZ380" s="429"/>
      <c r="BA380" s="429"/>
      <c r="BB380" s="429"/>
      <c r="BC380" s="429"/>
      <c r="BD380" s="429"/>
      <c r="BE380" s="429"/>
      <c r="BF380" s="429"/>
      <c r="BG380" s="429"/>
      <c r="BH380" s="429"/>
      <c r="BI380" s="429"/>
      <c r="BJ380" s="429"/>
      <c r="BK380" s="429"/>
      <c r="BL380" s="429"/>
      <c r="BM380" s="429"/>
      <c r="BN380" s="429"/>
      <c r="BO380" s="429"/>
      <c r="BP380" s="429"/>
      <c r="BQ380" s="429"/>
      <c r="BR380" s="429"/>
      <c r="BS380" s="429"/>
      <c r="BT380" s="429"/>
      <c r="BU380" s="429"/>
      <c r="BV380" s="429"/>
      <c r="BW380" s="429"/>
      <c r="BX380" s="429"/>
      <c r="BY380" s="429"/>
      <c r="BZ380" s="429"/>
      <c r="CA380" s="429"/>
      <c r="CB380" s="429"/>
      <c r="CC380" s="429"/>
      <c r="CD380" s="429"/>
      <c r="CE380" s="429"/>
      <c r="CF380" s="429"/>
      <c r="CG380" s="429"/>
      <c r="CH380" s="429"/>
      <c r="CI380" s="429"/>
      <c r="CJ380" s="429"/>
      <c r="CK380" s="429"/>
      <c r="CL380" s="429"/>
      <c r="CM380" s="429"/>
      <c r="CN380" s="429"/>
      <c r="CO380" s="429"/>
      <c r="CP380" s="429"/>
    </row>
    <row r="381" spans="1:94" s="1145" customFormat="1" ht="12.75">
      <c r="A381" s="1143" t="s">
        <v>1496</v>
      </c>
      <c r="B381" s="80">
        <v>314856</v>
      </c>
      <c r="C381" s="80">
        <v>314856</v>
      </c>
      <c r="D381" s="80">
        <v>14000</v>
      </c>
      <c r="E381" s="479">
        <v>4.446477119699164</v>
      </c>
      <c r="F381" s="80">
        <v>0</v>
      </c>
      <c r="G381" s="100"/>
      <c r="H381" s="399"/>
      <c r="I381" s="1045"/>
      <c r="J381" s="1045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429"/>
      <c r="AC381" s="429"/>
      <c r="AD381" s="429"/>
      <c r="AE381" s="429"/>
      <c r="AF381" s="429"/>
      <c r="AG381" s="429"/>
      <c r="AH381" s="429"/>
      <c r="AI381" s="429"/>
      <c r="AJ381" s="429"/>
      <c r="AK381" s="429"/>
      <c r="AL381" s="429"/>
      <c r="AM381" s="429"/>
      <c r="AN381" s="429"/>
      <c r="AO381" s="429"/>
      <c r="AP381" s="429"/>
      <c r="AQ381" s="429"/>
      <c r="AR381" s="429"/>
      <c r="AS381" s="429"/>
      <c r="AT381" s="429"/>
      <c r="AU381" s="429"/>
      <c r="AV381" s="429"/>
      <c r="AW381" s="429"/>
      <c r="AX381" s="429"/>
      <c r="AY381" s="429"/>
      <c r="AZ381" s="429"/>
      <c r="BA381" s="429"/>
      <c r="BB381" s="429"/>
      <c r="BC381" s="429"/>
      <c r="BD381" s="429"/>
      <c r="BE381" s="429"/>
      <c r="BF381" s="429"/>
      <c r="BG381" s="429"/>
      <c r="BH381" s="429"/>
      <c r="BI381" s="429"/>
      <c r="BJ381" s="429"/>
      <c r="BK381" s="429"/>
      <c r="BL381" s="429"/>
      <c r="BM381" s="429"/>
      <c r="BN381" s="429"/>
      <c r="BO381" s="429"/>
      <c r="BP381" s="429"/>
      <c r="BQ381" s="429"/>
      <c r="BR381" s="429"/>
      <c r="BS381" s="429"/>
      <c r="BT381" s="429"/>
      <c r="BU381" s="429"/>
      <c r="BV381" s="429"/>
      <c r="BW381" s="429"/>
      <c r="BX381" s="429"/>
      <c r="BY381" s="429"/>
      <c r="BZ381" s="429"/>
      <c r="CA381" s="429"/>
      <c r="CB381" s="429"/>
      <c r="CC381" s="429"/>
      <c r="CD381" s="429"/>
      <c r="CE381" s="429"/>
      <c r="CF381" s="429"/>
      <c r="CG381" s="429"/>
      <c r="CH381" s="429"/>
      <c r="CI381" s="429"/>
      <c r="CJ381" s="429"/>
      <c r="CK381" s="429"/>
      <c r="CL381" s="429"/>
      <c r="CM381" s="429"/>
      <c r="CN381" s="429"/>
      <c r="CO381" s="429"/>
      <c r="CP381" s="429"/>
    </row>
    <row r="382" spans="1:94" s="1145" customFormat="1" ht="12.75">
      <c r="A382" s="1141" t="s">
        <v>971</v>
      </c>
      <c r="B382" s="80">
        <v>707991</v>
      </c>
      <c r="C382" s="80">
        <v>621482</v>
      </c>
      <c r="D382" s="80">
        <v>423217</v>
      </c>
      <c r="E382" s="479">
        <v>59.77717230868754</v>
      </c>
      <c r="F382" s="80">
        <v>66264</v>
      </c>
      <c r="G382" s="100"/>
      <c r="H382" s="399"/>
      <c r="I382" s="1045"/>
      <c r="J382" s="1045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429"/>
      <c r="AC382" s="429"/>
      <c r="AD382" s="429"/>
      <c r="AE382" s="429"/>
      <c r="AF382" s="429"/>
      <c r="AG382" s="429"/>
      <c r="AH382" s="429"/>
      <c r="AI382" s="429"/>
      <c r="AJ382" s="429"/>
      <c r="AK382" s="429"/>
      <c r="AL382" s="429"/>
      <c r="AM382" s="429"/>
      <c r="AN382" s="429"/>
      <c r="AO382" s="429"/>
      <c r="AP382" s="429"/>
      <c r="AQ382" s="429"/>
      <c r="AR382" s="429"/>
      <c r="AS382" s="429"/>
      <c r="AT382" s="429"/>
      <c r="AU382" s="429"/>
      <c r="AV382" s="429"/>
      <c r="AW382" s="429"/>
      <c r="AX382" s="429"/>
      <c r="AY382" s="429"/>
      <c r="AZ382" s="429"/>
      <c r="BA382" s="429"/>
      <c r="BB382" s="429"/>
      <c r="BC382" s="429"/>
      <c r="BD382" s="429"/>
      <c r="BE382" s="429"/>
      <c r="BF382" s="429"/>
      <c r="BG382" s="429"/>
      <c r="BH382" s="429"/>
      <c r="BI382" s="429"/>
      <c r="BJ382" s="429"/>
      <c r="BK382" s="429"/>
      <c r="BL382" s="429"/>
      <c r="BM382" s="429"/>
      <c r="BN382" s="429"/>
      <c r="BO382" s="429"/>
      <c r="BP382" s="429"/>
      <c r="BQ382" s="429"/>
      <c r="BR382" s="429"/>
      <c r="BS382" s="429"/>
      <c r="BT382" s="429"/>
      <c r="BU382" s="429"/>
      <c r="BV382" s="429"/>
      <c r="BW382" s="429"/>
      <c r="BX382" s="429"/>
      <c r="BY382" s="429"/>
      <c r="BZ382" s="429"/>
      <c r="CA382" s="429"/>
      <c r="CB382" s="429"/>
      <c r="CC382" s="429"/>
      <c r="CD382" s="429"/>
      <c r="CE382" s="429"/>
      <c r="CF382" s="429"/>
      <c r="CG382" s="429"/>
      <c r="CH382" s="429"/>
      <c r="CI382" s="429"/>
      <c r="CJ382" s="429"/>
      <c r="CK382" s="429"/>
      <c r="CL382" s="429"/>
      <c r="CM382" s="429"/>
      <c r="CN382" s="429"/>
      <c r="CO382" s="429"/>
      <c r="CP382" s="429"/>
    </row>
    <row r="383" spans="1:94" s="1145" customFormat="1" ht="12.75">
      <c r="A383" s="310" t="s">
        <v>1319</v>
      </c>
      <c r="B383" s="80">
        <v>707991</v>
      </c>
      <c r="C383" s="80">
        <v>621482</v>
      </c>
      <c r="D383" s="80">
        <v>423217</v>
      </c>
      <c r="E383" s="479">
        <v>59.77717230868754</v>
      </c>
      <c r="F383" s="80">
        <v>66264</v>
      </c>
      <c r="G383" s="100"/>
      <c r="H383" s="399"/>
      <c r="I383" s="1045"/>
      <c r="J383" s="1045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429"/>
      <c r="AC383" s="429"/>
      <c r="AD383" s="429"/>
      <c r="AE383" s="429"/>
      <c r="AF383" s="429"/>
      <c r="AG383" s="429"/>
      <c r="AH383" s="429"/>
      <c r="AI383" s="429"/>
      <c r="AJ383" s="429"/>
      <c r="AK383" s="429"/>
      <c r="AL383" s="429"/>
      <c r="AM383" s="429"/>
      <c r="AN383" s="429"/>
      <c r="AO383" s="429"/>
      <c r="AP383" s="429"/>
      <c r="AQ383" s="429"/>
      <c r="AR383" s="429"/>
      <c r="AS383" s="429"/>
      <c r="AT383" s="429"/>
      <c r="AU383" s="429"/>
      <c r="AV383" s="429"/>
      <c r="AW383" s="429"/>
      <c r="AX383" s="429"/>
      <c r="AY383" s="429"/>
      <c r="AZ383" s="429"/>
      <c r="BA383" s="429"/>
      <c r="BB383" s="429"/>
      <c r="BC383" s="429"/>
      <c r="BD383" s="429"/>
      <c r="BE383" s="429"/>
      <c r="BF383" s="429"/>
      <c r="BG383" s="429"/>
      <c r="BH383" s="429"/>
      <c r="BI383" s="429"/>
      <c r="BJ383" s="429"/>
      <c r="BK383" s="429"/>
      <c r="BL383" s="429"/>
      <c r="BM383" s="429"/>
      <c r="BN383" s="429"/>
      <c r="BO383" s="429"/>
      <c r="BP383" s="429"/>
      <c r="BQ383" s="429"/>
      <c r="BR383" s="429"/>
      <c r="BS383" s="429"/>
      <c r="BT383" s="429"/>
      <c r="BU383" s="429"/>
      <c r="BV383" s="429"/>
      <c r="BW383" s="429"/>
      <c r="BX383" s="429"/>
      <c r="BY383" s="429"/>
      <c r="BZ383" s="429"/>
      <c r="CA383" s="429"/>
      <c r="CB383" s="429"/>
      <c r="CC383" s="429"/>
      <c r="CD383" s="429"/>
      <c r="CE383" s="429"/>
      <c r="CF383" s="429"/>
      <c r="CG383" s="429"/>
      <c r="CH383" s="429"/>
      <c r="CI383" s="429"/>
      <c r="CJ383" s="429"/>
      <c r="CK383" s="429"/>
      <c r="CL383" s="429"/>
      <c r="CM383" s="429"/>
      <c r="CN383" s="429"/>
      <c r="CO383" s="429"/>
      <c r="CP383" s="429"/>
    </row>
    <row r="384" spans="1:94" s="1145" customFormat="1" ht="12.75">
      <c r="A384" s="330" t="s">
        <v>1357</v>
      </c>
      <c r="B384" s="80"/>
      <c r="C384" s="80"/>
      <c r="D384" s="80"/>
      <c r="E384" s="479"/>
      <c r="F384" s="80"/>
      <c r="G384" s="100"/>
      <c r="H384" s="399"/>
      <c r="I384" s="1045"/>
      <c r="J384" s="1045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429"/>
      <c r="AC384" s="429"/>
      <c r="AD384" s="429"/>
      <c r="AE384" s="429"/>
      <c r="AF384" s="429"/>
      <c r="AG384" s="429"/>
      <c r="AH384" s="429"/>
      <c r="AI384" s="429"/>
      <c r="AJ384" s="429"/>
      <c r="AK384" s="429"/>
      <c r="AL384" s="429"/>
      <c r="AM384" s="429"/>
      <c r="AN384" s="429"/>
      <c r="AO384" s="429"/>
      <c r="AP384" s="429"/>
      <c r="AQ384" s="429"/>
      <c r="AR384" s="429"/>
      <c r="AS384" s="429"/>
      <c r="AT384" s="429"/>
      <c r="AU384" s="429"/>
      <c r="AV384" s="429"/>
      <c r="AW384" s="429"/>
      <c r="AX384" s="429"/>
      <c r="AY384" s="429"/>
      <c r="AZ384" s="429"/>
      <c r="BA384" s="429"/>
      <c r="BB384" s="429"/>
      <c r="BC384" s="429"/>
      <c r="BD384" s="429"/>
      <c r="BE384" s="429"/>
      <c r="BF384" s="429"/>
      <c r="BG384" s="429"/>
      <c r="BH384" s="429"/>
      <c r="BI384" s="429"/>
      <c r="BJ384" s="429"/>
      <c r="BK384" s="429"/>
      <c r="BL384" s="429"/>
      <c r="BM384" s="429"/>
      <c r="BN384" s="429"/>
      <c r="BO384" s="429"/>
      <c r="BP384" s="429"/>
      <c r="BQ384" s="429"/>
      <c r="BR384" s="429"/>
      <c r="BS384" s="429"/>
      <c r="BT384" s="429"/>
      <c r="BU384" s="429"/>
      <c r="BV384" s="429"/>
      <c r="BW384" s="429"/>
      <c r="BX384" s="429"/>
      <c r="BY384" s="429"/>
      <c r="BZ384" s="429"/>
      <c r="CA384" s="429"/>
      <c r="CB384" s="429"/>
      <c r="CC384" s="429"/>
      <c r="CD384" s="429"/>
      <c r="CE384" s="429"/>
      <c r="CF384" s="429"/>
      <c r="CG384" s="429"/>
      <c r="CH384" s="429"/>
      <c r="CI384" s="429"/>
      <c r="CJ384" s="429"/>
      <c r="CK384" s="429"/>
      <c r="CL384" s="429"/>
      <c r="CM384" s="429"/>
      <c r="CN384" s="429"/>
      <c r="CO384" s="429"/>
      <c r="CP384" s="429"/>
    </row>
    <row r="385" spans="1:94" s="1145" customFormat="1" ht="12.75">
      <c r="A385" s="1140" t="s">
        <v>1311</v>
      </c>
      <c r="B385" s="80">
        <v>7150</v>
      </c>
      <c r="C385" s="80">
        <v>0</v>
      </c>
      <c r="D385" s="80">
        <v>0</v>
      </c>
      <c r="E385" s="479">
        <v>0</v>
      </c>
      <c r="F385" s="80">
        <v>0</v>
      </c>
      <c r="G385" s="100"/>
      <c r="H385" s="399"/>
      <c r="I385" s="1045"/>
      <c r="J385" s="1045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429"/>
      <c r="AC385" s="429"/>
      <c r="AD385" s="429"/>
      <c r="AE385" s="429"/>
      <c r="AF385" s="429"/>
      <c r="AG385" s="429"/>
      <c r="AH385" s="429"/>
      <c r="AI385" s="429"/>
      <c r="AJ385" s="429"/>
      <c r="AK385" s="429"/>
      <c r="AL385" s="429"/>
      <c r="AM385" s="429"/>
      <c r="AN385" s="429"/>
      <c r="AO385" s="429"/>
      <c r="AP385" s="429"/>
      <c r="AQ385" s="429"/>
      <c r="AR385" s="429"/>
      <c r="AS385" s="429"/>
      <c r="AT385" s="429"/>
      <c r="AU385" s="429"/>
      <c r="AV385" s="429"/>
      <c r="AW385" s="429"/>
      <c r="AX385" s="429"/>
      <c r="AY385" s="429"/>
      <c r="AZ385" s="429"/>
      <c r="BA385" s="429"/>
      <c r="BB385" s="429"/>
      <c r="BC385" s="429"/>
      <c r="BD385" s="429"/>
      <c r="BE385" s="429"/>
      <c r="BF385" s="429"/>
      <c r="BG385" s="429"/>
      <c r="BH385" s="429"/>
      <c r="BI385" s="429"/>
      <c r="BJ385" s="429"/>
      <c r="BK385" s="429"/>
      <c r="BL385" s="429"/>
      <c r="BM385" s="429"/>
      <c r="BN385" s="429"/>
      <c r="BO385" s="429"/>
      <c r="BP385" s="429"/>
      <c r="BQ385" s="429"/>
      <c r="BR385" s="429"/>
      <c r="BS385" s="429"/>
      <c r="BT385" s="429"/>
      <c r="BU385" s="429"/>
      <c r="BV385" s="429"/>
      <c r="BW385" s="429"/>
      <c r="BX385" s="429"/>
      <c r="BY385" s="429"/>
      <c r="BZ385" s="429"/>
      <c r="CA385" s="429"/>
      <c r="CB385" s="429"/>
      <c r="CC385" s="429"/>
      <c r="CD385" s="429"/>
      <c r="CE385" s="429"/>
      <c r="CF385" s="429"/>
      <c r="CG385" s="429"/>
      <c r="CH385" s="429"/>
      <c r="CI385" s="429"/>
      <c r="CJ385" s="429"/>
      <c r="CK385" s="429"/>
      <c r="CL385" s="429"/>
      <c r="CM385" s="429"/>
      <c r="CN385" s="429"/>
      <c r="CO385" s="429"/>
      <c r="CP385" s="429"/>
    </row>
    <row r="386" spans="1:94" s="1145" customFormat="1" ht="12.75">
      <c r="A386" s="1141" t="s">
        <v>1312</v>
      </c>
      <c r="B386" s="80">
        <v>7150</v>
      </c>
      <c r="C386" s="80">
        <v>0</v>
      </c>
      <c r="D386" s="80">
        <v>0</v>
      </c>
      <c r="E386" s="479">
        <v>0</v>
      </c>
      <c r="F386" s="80">
        <v>0</v>
      </c>
      <c r="G386" s="100"/>
      <c r="H386" s="399"/>
      <c r="I386" s="1045"/>
      <c r="J386" s="1045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429"/>
      <c r="AC386" s="429"/>
      <c r="AD386" s="429"/>
      <c r="AE386" s="429"/>
      <c r="AF386" s="429"/>
      <c r="AG386" s="429"/>
      <c r="AH386" s="429"/>
      <c r="AI386" s="429"/>
      <c r="AJ386" s="429"/>
      <c r="AK386" s="429"/>
      <c r="AL386" s="429"/>
      <c r="AM386" s="429"/>
      <c r="AN386" s="429"/>
      <c r="AO386" s="429"/>
      <c r="AP386" s="429"/>
      <c r="AQ386" s="429"/>
      <c r="AR386" s="429"/>
      <c r="AS386" s="429"/>
      <c r="AT386" s="429"/>
      <c r="AU386" s="429"/>
      <c r="AV386" s="429"/>
      <c r="AW386" s="429"/>
      <c r="AX386" s="429"/>
      <c r="AY386" s="429"/>
      <c r="AZ386" s="429"/>
      <c r="BA386" s="429"/>
      <c r="BB386" s="429"/>
      <c r="BC386" s="429"/>
      <c r="BD386" s="429"/>
      <c r="BE386" s="429"/>
      <c r="BF386" s="429"/>
      <c r="BG386" s="429"/>
      <c r="BH386" s="429"/>
      <c r="BI386" s="429"/>
      <c r="BJ386" s="429"/>
      <c r="BK386" s="429"/>
      <c r="BL386" s="429"/>
      <c r="BM386" s="429"/>
      <c r="BN386" s="429"/>
      <c r="BO386" s="429"/>
      <c r="BP386" s="429"/>
      <c r="BQ386" s="429"/>
      <c r="BR386" s="429"/>
      <c r="BS386" s="429"/>
      <c r="BT386" s="429"/>
      <c r="BU386" s="429"/>
      <c r="BV386" s="429"/>
      <c r="BW386" s="429"/>
      <c r="BX386" s="429"/>
      <c r="BY386" s="429"/>
      <c r="BZ386" s="429"/>
      <c r="CA386" s="429"/>
      <c r="CB386" s="429"/>
      <c r="CC386" s="429"/>
      <c r="CD386" s="429"/>
      <c r="CE386" s="429"/>
      <c r="CF386" s="429"/>
      <c r="CG386" s="429"/>
      <c r="CH386" s="429"/>
      <c r="CI386" s="429"/>
      <c r="CJ386" s="429"/>
      <c r="CK386" s="429"/>
      <c r="CL386" s="429"/>
      <c r="CM386" s="429"/>
      <c r="CN386" s="429"/>
      <c r="CO386" s="429"/>
      <c r="CP386" s="429"/>
    </row>
    <row r="387" spans="1:94" s="1145" customFormat="1" ht="12.75">
      <c r="A387" s="1140" t="s">
        <v>960</v>
      </c>
      <c r="B387" s="80">
        <v>7150</v>
      </c>
      <c r="C387" s="80">
        <v>0</v>
      </c>
      <c r="D387" s="80">
        <v>0</v>
      </c>
      <c r="E387" s="479">
        <v>0</v>
      </c>
      <c r="F387" s="80">
        <v>0</v>
      </c>
      <c r="G387" s="100"/>
      <c r="H387" s="399"/>
      <c r="I387" s="1045"/>
      <c r="J387" s="1045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429"/>
      <c r="AC387" s="429"/>
      <c r="AD387" s="429"/>
      <c r="AE387" s="429"/>
      <c r="AF387" s="429"/>
      <c r="AG387" s="429"/>
      <c r="AH387" s="429"/>
      <c r="AI387" s="429"/>
      <c r="AJ387" s="429"/>
      <c r="AK387" s="429"/>
      <c r="AL387" s="429"/>
      <c r="AM387" s="429"/>
      <c r="AN387" s="429"/>
      <c r="AO387" s="429"/>
      <c r="AP387" s="429"/>
      <c r="AQ387" s="429"/>
      <c r="AR387" s="429"/>
      <c r="AS387" s="429"/>
      <c r="AT387" s="429"/>
      <c r="AU387" s="429"/>
      <c r="AV387" s="429"/>
      <c r="AW387" s="429"/>
      <c r="AX387" s="429"/>
      <c r="AY387" s="429"/>
      <c r="AZ387" s="429"/>
      <c r="BA387" s="429"/>
      <c r="BB387" s="429"/>
      <c r="BC387" s="429"/>
      <c r="BD387" s="429"/>
      <c r="BE387" s="429"/>
      <c r="BF387" s="429"/>
      <c r="BG387" s="429"/>
      <c r="BH387" s="429"/>
      <c r="BI387" s="429"/>
      <c r="BJ387" s="429"/>
      <c r="BK387" s="429"/>
      <c r="BL387" s="429"/>
      <c r="BM387" s="429"/>
      <c r="BN387" s="429"/>
      <c r="BO387" s="429"/>
      <c r="BP387" s="429"/>
      <c r="BQ387" s="429"/>
      <c r="BR387" s="429"/>
      <c r="BS387" s="429"/>
      <c r="BT387" s="429"/>
      <c r="BU387" s="429"/>
      <c r="BV387" s="429"/>
      <c r="BW387" s="429"/>
      <c r="BX387" s="429"/>
      <c r="BY387" s="429"/>
      <c r="BZ387" s="429"/>
      <c r="CA387" s="429"/>
      <c r="CB387" s="429"/>
      <c r="CC387" s="429"/>
      <c r="CD387" s="429"/>
      <c r="CE387" s="429"/>
      <c r="CF387" s="429"/>
      <c r="CG387" s="429"/>
      <c r="CH387" s="429"/>
      <c r="CI387" s="429"/>
      <c r="CJ387" s="429"/>
      <c r="CK387" s="429"/>
      <c r="CL387" s="429"/>
      <c r="CM387" s="429"/>
      <c r="CN387" s="429"/>
      <c r="CO387" s="429"/>
      <c r="CP387" s="429"/>
    </row>
    <row r="388" spans="1:94" s="1145" customFormat="1" ht="12.75">
      <c r="A388" s="1142" t="s">
        <v>987</v>
      </c>
      <c r="B388" s="80">
        <v>7150</v>
      </c>
      <c r="C388" s="80">
        <v>0</v>
      </c>
      <c r="D388" s="80">
        <v>0</v>
      </c>
      <c r="E388" s="479">
        <v>0</v>
      </c>
      <c r="F388" s="80">
        <v>0</v>
      </c>
      <c r="G388" s="100"/>
      <c r="H388" s="399"/>
      <c r="I388" s="1045"/>
      <c r="J388" s="1045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429"/>
      <c r="AC388" s="429"/>
      <c r="AD388" s="429"/>
      <c r="AE388" s="429"/>
      <c r="AF388" s="429"/>
      <c r="AG388" s="429"/>
      <c r="AH388" s="429"/>
      <c r="AI388" s="429"/>
      <c r="AJ388" s="429"/>
      <c r="AK388" s="429"/>
      <c r="AL388" s="429"/>
      <c r="AM388" s="429"/>
      <c r="AN388" s="429"/>
      <c r="AO388" s="429"/>
      <c r="AP388" s="429"/>
      <c r="AQ388" s="429"/>
      <c r="AR388" s="429"/>
      <c r="AS388" s="429"/>
      <c r="AT388" s="429"/>
      <c r="AU388" s="429"/>
      <c r="AV388" s="429"/>
      <c r="AW388" s="429"/>
      <c r="AX388" s="429"/>
      <c r="AY388" s="429"/>
      <c r="AZ388" s="429"/>
      <c r="BA388" s="429"/>
      <c r="BB388" s="429"/>
      <c r="BC388" s="429"/>
      <c r="BD388" s="429"/>
      <c r="BE388" s="429"/>
      <c r="BF388" s="429"/>
      <c r="BG388" s="429"/>
      <c r="BH388" s="429"/>
      <c r="BI388" s="429"/>
      <c r="BJ388" s="429"/>
      <c r="BK388" s="429"/>
      <c r="BL388" s="429"/>
      <c r="BM388" s="429"/>
      <c r="BN388" s="429"/>
      <c r="BO388" s="429"/>
      <c r="BP388" s="429"/>
      <c r="BQ388" s="429"/>
      <c r="BR388" s="429"/>
      <c r="BS388" s="429"/>
      <c r="BT388" s="429"/>
      <c r="BU388" s="429"/>
      <c r="BV388" s="429"/>
      <c r="BW388" s="429"/>
      <c r="BX388" s="429"/>
      <c r="BY388" s="429"/>
      <c r="BZ388" s="429"/>
      <c r="CA388" s="429"/>
      <c r="CB388" s="429"/>
      <c r="CC388" s="429"/>
      <c r="CD388" s="429"/>
      <c r="CE388" s="429"/>
      <c r="CF388" s="429"/>
      <c r="CG388" s="429"/>
      <c r="CH388" s="429"/>
      <c r="CI388" s="429"/>
      <c r="CJ388" s="429"/>
      <c r="CK388" s="429"/>
      <c r="CL388" s="429"/>
      <c r="CM388" s="429"/>
      <c r="CN388" s="429"/>
      <c r="CO388" s="429"/>
      <c r="CP388" s="429"/>
    </row>
    <row r="389" spans="1:94" s="1145" customFormat="1" ht="12.75">
      <c r="A389" s="1143" t="s">
        <v>3</v>
      </c>
      <c r="B389" s="80">
        <v>7150</v>
      </c>
      <c r="C389" s="80">
        <v>0</v>
      </c>
      <c r="D389" s="80">
        <v>0</v>
      </c>
      <c r="E389" s="479">
        <v>0</v>
      </c>
      <c r="F389" s="80">
        <v>0</v>
      </c>
      <c r="G389" s="100"/>
      <c r="H389" s="399"/>
      <c r="I389" s="1045"/>
      <c r="J389" s="1045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429"/>
      <c r="AC389" s="429"/>
      <c r="AD389" s="429"/>
      <c r="AE389" s="429"/>
      <c r="AF389" s="429"/>
      <c r="AG389" s="429"/>
      <c r="AH389" s="429"/>
      <c r="AI389" s="429"/>
      <c r="AJ389" s="429"/>
      <c r="AK389" s="429"/>
      <c r="AL389" s="429"/>
      <c r="AM389" s="429"/>
      <c r="AN389" s="429"/>
      <c r="AO389" s="429"/>
      <c r="AP389" s="429"/>
      <c r="AQ389" s="429"/>
      <c r="AR389" s="429"/>
      <c r="AS389" s="429"/>
      <c r="AT389" s="429"/>
      <c r="AU389" s="429"/>
      <c r="AV389" s="429"/>
      <c r="AW389" s="429"/>
      <c r="AX389" s="429"/>
      <c r="AY389" s="429"/>
      <c r="AZ389" s="429"/>
      <c r="BA389" s="429"/>
      <c r="BB389" s="429"/>
      <c r="BC389" s="429"/>
      <c r="BD389" s="429"/>
      <c r="BE389" s="429"/>
      <c r="BF389" s="429"/>
      <c r="BG389" s="429"/>
      <c r="BH389" s="429"/>
      <c r="BI389" s="429"/>
      <c r="BJ389" s="429"/>
      <c r="BK389" s="429"/>
      <c r="BL389" s="429"/>
      <c r="BM389" s="429"/>
      <c r="BN389" s="429"/>
      <c r="BO389" s="429"/>
      <c r="BP389" s="429"/>
      <c r="BQ389" s="429"/>
      <c r="BR389" s="429"/>
      <c r="BS389" s="429"/>
      <c r="BT389" s="429"/>
      <c r="BU389" s="429"/>
      <c r="BV389" s="429"/>
      <c r="BW389" s="429"/>
      <c r="BX389" s="429"/>
      <c r="BY389" s="429"/>
      <c r="BZ389" s="429"/>
      <c r="CA389" s="429"/>
      <c r="CB389" s="429"/>
      <c r="CC389" s="429"/>
      <c r="CD389" s="429"/>
      <c r="CE389" s="429"/>
      <c r="CF389" s="429"/>
      <c r="CG389" s="429"/>
      <c r="CH389" s="429"/>
      <c r="CI389" s="429"/>
      <c r="CJ389" s="429"/>
      <c r="CK389" s="429"/>
      <c r="CL389" s="429"/>
      <c r="CM389" s="429"/>
      <c r="CN389" s="429"/>
      <c r="CO389" s="429"/>
      <c r="CP389" s="429"/>
    </row>
    <row r="390" spans="1:94" s="1145" customFormat="1" ht="12.75">
      <c r="A390" s="1144" t="s">
        <v>1350</v>
      </c>
      <c r="B390" s="80">
        <v>7150</v>
      </c>
      <c r="C390" s="80">
        <v>0</v>
      </c>
      <c r="D390" s="80">
        <v>0</v>
      </c>
      <c r="E390" s="479">
        <v>0</v>
      </c>
      <c r="F390" s="80">
        <v>0</v>
      </c>
      <c r="G390" s="100"/>
      <c r="H390" s="399"/>
      <c r="I390" s="1045"/>
      <c r="J390" s="1045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429"/>
      <c r="AC390" s="429"/>
      <c r="AD390" s="429"/>
      <c r="AE390" s="429"/>
      <c r="AF390" s="429"/>
      <c r="AG390" s="429"/>
      <c r="AH390" s="429"/>
      <c r="AI390" s="429"/>
      <c r="AJ390" s="429"/>
      <c r="AK390" s="429"/>
      <c r="AL390" s="429"/>
      <c r="AM390" s="429"/>
      <c r="AN390" s="429"/>
      <c r="AO390" s="429"/>
      <c r="AP390" s="429"/>
      <c r="AQ390" s="429"/>
      <c r="AR390" s="429"/>
      <c r="AS390" s="429"/>
      <c r="AT390" s="429"/>
      <c r="AU390" s="429"/>
      <c r="AV390" s="429"/>
      <c r="AW390" s="429"/>
      <c r="AX390" s="429"/>
      <c r="AY390" s="429"/>
      <c r="AZ390" s="429"/>
      <c r="BA390" s="429"/>
      <c r="BB390" s="429"/>
      <c r="BC390" s="429"/>
      <c r="BD390" s="429"/>
      <c r="BE390" s="429"/>
      <c r="BF390" s="429"/>
      <c r="BG390" s="429"/>
      <c r="BH390" s="429"/>
      <c r="BI390" s="429"/>
      <c r="BJ390" s="429"/>
      <c r="BK390" s="429"/>
      <c r="BL390" s="429"/>
      <c r="BM390" s="429"/>
      <c r="BN390" s="429"/>
      <c r="BO390" s="429"/>
      <c r="BP390" s="429"/>
      <c r="BQ390" s="429"/>
      <c r="BR390" s="429"/>
      <c r="BS390" s="429"/>
      <c r="BT390" s="429"/>
      <c r="BU390" s="429"/>
      <c r="BV390" s="429"/>
      <c r="BW390" s="429"/>
      <c r="BX390" s="429"/>
      <c r="BY390" s="429"/>
      <c r="BZ390" s="429"/>
      <c r="CA390" s="429"/>
      <c r="CB390" s="429"/>
      <c r="CC390" s="429"/>
      <c r="CD390" s="429"/>
      <c r="CE390" s="429"/>
      <c r="CF390" s="429"/>
      <c r="CG390" s="429"/>
      <c r="CH390" s="429"/>
      <c r="CI390" s="429"/>
      <c r="CJ390" s="429"/>
      <c r="CK390" s="429"/>
      <c r="CL390" s="429"/>
      <c r="CM390" s="429"/>
      <c r="CN390" s="429"/>
      <c r="CO390" s="429"/>
      <c r="CP390" s="429"/>
    </row>
    <row r="391" spans="1:94" s="1145" customFormat="1" ht="12.75">
      <c r="A391" s="416" t="s">
        <v>1363</v>
      </c>
      <c r="B391" s="80"/>
      <c r="C391" s="80"/>
      <c r="D391" s="80"/>
      <c r="E391" s="479"/>
      <c r="F391" s="80"/>
      <c r="G391" s="100"/>
      <c r="H391" s="399"/>
      <c r="I391" s="1045"/>
      <c r="J391" s="1045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429"/>
      <c r="AC391" s="429"/>
      <c r="AD391" s="429"/>
      <c r="AE391" s="429"/>
      <c r="AF391" s="429"/>
      <c r="AG391" s="429"/>
      <c r="AH391" s="429"/>
      <c r="AI391" s="429"/>
      <c r="AJ391" s="429"/>
      <c r="AK391" s="429"/>
      <c r="AL391" s="429"/>
      <c r="AM391" s="429"/>
      <c r="AN391" s="429"/>
      <c r="AO391" s="429"/>
      <c r="AP391" s="429"/>
      <c r="AQ391" s="429"/>
      <c r="AR391" s="429"/>
      <c r="AS391" s="429"/>
      <c r="AT391" s="429"/>
      <c r="AU391" s="429"/>
      <c r="AV391" s="429"/>
      <c r="AW391" s="429"/>
      <c r="AX391" s="429"/>
      <c r="AY391" s="429"/>
      <c r="AZ391" s="429"/>
      <c r="BA391" s="429"/>
      <c r="BB391" s="429"/>
      <c r="BC391" s="429"/>
      <c r="BD391" s="429"/>
      <c r="BE391" s="429"/>
      <c r="BF391" s="429"/>
      <c r="BG391" s="429"/>
      <c r="BH391" s="429"/>
      <c r="BI391" s="429"/>
      <c r="BJ391" s="429"/>
      <c r="BK391" s="429"/>
      <c r="BL391" s="429"/>
      <c r="BM391" s="429"/>
      <c r="BN391" s="429"/>
      <c r="BO391" s="429"/>
      <c r="BP391" s="429"/>
      <c r="BQ391" s="429"/>
      <c r="BR391" s="429"/>
      <c r="BS391" s="429"/>
      <c r="BT391" s="429"/>
      <c r="BU391" s="429"/>
      <c r="BV391" s="429"/>
      <c r="BW391" s="429"/>
      <c r="BX391" s="429"/>
      <c r="BY391" s="429"/>
      <c r="BZ391" s="429"/>
      <c r="CA391" s="429"/>
      <c r="CB391" s="429"/>
      <c r="CC391" s="429"/>
      <c r="CD391" s="429"/>
      <c r="CE391" s="429"/>
      <c r="CF391" s="429"/>
      <c r="CG391" s="429"/>
      <c r="CH391" s="429"/>
      <c r="CI391" s="429"/>
      <c r="CJ391" s="429"/>
      <c r="CK391" s="429"/>
      <c r="CL391" s="429"/>
      <c r="CM391" s="429"/>
      <c r="CN391" s="429"/>
      <c r="CO391" s="429"/>
      <c r="CP391" s="429"/>
    </row>
    <row r="392" spans="1:94" s="1145" customFormat="1" ht="12.75">
      <c r="A392" s="416" t="s">
        <v>1362</v>
      </c>
      <c r="B392" s="80"/>
      <c r="C392" s="80"/>
      <c r="D392" s="80"/>
      <c r="E392" s="479"/>
      <c r="F392" s="80"/>
      <c r="G392" s="1150"/>
      <c r="H392" s="399"/>
      <c r="I392" s="1045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429"/>
      <c r="AC392" s="429"/>
      <c r="AD392" s="429"/>
      <c r="AE392" s="429"/>
      <c r="AF392" s="429"/>
      <c r="AG392" s="429"/>
      <c r="AH392" s="429"/>
      <c r="AI392" s="429"/>
      <c r="AJ392" s="429"/>
      <c r="AK392" s="429"/>
      <c r="AL392" s="429"/>
      <c r="AM392" s="429"/>
      <c r="AN392" s="429"/>
      <c r="AO392" s="429"/>
      <c r="AP392" s="429"/>
      <c r="AQ392" s="429"/>
      <c r="AR392" s="429"/>
      <c r="AS392" s="429"/>
      <c r="AT392" s="429"/>
      <c r="AU392" s="429"/>
      <c r="AV392" s="429"/>
      <c r="AW392" s="429"/>
      <c r="AX392" s="429"/>
      <c r="AY392" s="429"/>
      <c r="AZ392" s="429"/>
      <c r="BA392" s="429"/>
      <c r="BB392" s="429"/>
      <c r="BC392" s="429"/>
      <c r="BD392" s="429"/>
      <c r="BE392" s="429"/>
      <c r="BF392" s="429"/>
      <c r="BG392" s="429"/>
      <c r="BH392" s="429"/>
      <c r="BI392" s="429"/>
      <c r="BJ392" s="429"/>
      <c r="BK392" s="429"/>
      <c r="BL392" s="429"/>
      <c r="BM392" s="429"/>
      <c r="BN392" s="429"/>
      <c r="BO392" s="429"/>
      <c r="BP392" s="429"/>
      <c r="BQ392" s="429"/>
      <c r="BR392" s="429"/>
      <c r="BS392" s="429"/>
      <c r="BT392" s="429"/>
      <c r="BU392" s="429"/>
      <c r="BV392" s="429"/>
      <c r="BW392" s="429"/>
      <c r="BX392" s="429"/>
      <c r="BY392" s="429"/>
      <c r="BZ392" s="429"/>
      <c r="CA392" s="429"/>
      <c r="CB392" s="429"/>
      <c r="CC392" s="429"/>
      <c r="CD392" s="429"/>
      <c r="CE392" s="429"/>
      <c r="CF392" s="429"/>
      <c r="CG392" s="429"/>
      <c r="CH392" s="429"/>
      <c r="CI392" s="429"/>
      <c r="CJ392" s="429"/>
      <c r="CK392" s="429"/>
      <c r="CL392" s="429"/>
      <c r="CM392" s="429"/>
      <c r="CN392" s="429"/>
      <c r="CO392" s="429"/>
      <c r="CP392" s="429"/>
    </row>
    <row r="393" spans="1:94" s="1145" customFormat="1" ht="12.75">
      <c r="A393" s="1140" t="s">
        <v>1311</v>
      </c>
      <c r="B393" s="80">
        <v>82061</v>
      </c>
      <c r="C393" s="80">
        <v>0</v>
      </c>
      <c r="D393" s="80">
        <v>0</v>
      </c>
      <c r="E393" s="479">
        <v>0</v>
      </c>
      <c r="F393" s="80">
        <v>0</v>
      </c>
      <c r="G393" s="1151"/>
      <c r="H393" s="399"/>
      <c r="I393" s="1045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429"/>
      <c r="AC393" s="429"/>
      <c r="AD393" s="429"/>
      <c r="AE393" s="429"/>
      <c r="AF393" s="429"/>
      <c r="AG393" s="429"/>
      <c r="AH393" s="429"/>
      <c r="AI393" s="429"/>
      <c r="AJ393" s="429"/>
      <c r="AK393" s="429"/>
      <c r="AL393" s="429"/>
      <c r="AM393" s="429"/>
      <c r="AN393" s="429"/>
      <c r="AO393" s="429"/>
      <c r="AP393" s="429"/>
      <c r="AQ393" s="429"/>
      <c r="AR393" s="429"/>
      <c r="AS393" s="429"/>
      <c r="AT393" s="429"/>
      <c r="AU393" s="429"/>
      <c r="AV393" s="429"/>
      <c r="AW393" s="429"/>
      <c r="AX393" s="429"/>
      <c r="AY393" s="429"/>
      <c r="AZ393" s="429"/>
      <c r="BA393" s="429"/>
      <c r="BB393" s="429"/>
      <c r="BC393" s="429"/>
      <c r="BD393" s="429"/>
      <c r="BE393" s="429"/>
      <c r="BF393" s="429"/>
      <c r="BG393" s="429"/>
      <c r="BH393" s="429"/>
      <c r="BI393" s="429"/>
      <c r="BJ393" s="429"/>
      <c r="BK393" s="429"/>
      <c r="BL393" s="429"/>
      <c r="BM393" s="429"/>
      <c r="BN393" s="429"/>
      <c r="BO393" s="429"/>
      <c r="BP393" s="429"/>
      <c r="BQ393" s="429"/>
      <c r="BR393" s="429"/>
      <c r="BS393" s="429"/>
      <c r="BT393" s="429"/>
      <c r="BU393" s="429"/>
      <c r="BV393" s="429"/>
      <c r="BW393" s="429"/>
      <c r="BX393" s="429"/>
      <c r="BY393" s="429"/>
      <c r="BZ393" s="429"/>
      <c r="CA393" s="429"/>
      <c r="CB393" s="429"/>
      <c r="CC393" s="429"/>
      <c r="CD393" s="429"/>
      <c r="CE393" s="429"/>
      <c r="CF393" s="429"/>
      <c r="CG393" s="429"/>
      <c r="CH393" s="429"/>
      <c r="CI393" s="429"/>
      <c r="CJ393" s="429"/>
      <c r="CK393" s="429"/>
      <c r="CL393" s="429"/>
      <c r="CM393" s="429"/>
      <c r="CN393" s="429"/>
      <c r="CO393" s="429"/>
      <c r="CP393" s="429"/>
    </row>
    <row r="394" spans="1:94" s="1145" customFormat="1" ht="12.75">
      <c r="A394" s="1141" t="s">
        <v>1312</v>
      </c>
      <c r="B394" s="80">
        <v>23166</v>
      </c>
      <c r="C394" s="80">
        <v>0</v>
      </c>
      <c r="D394" s="80">
        <v>0</v>
      </c>
      <c r="E394" s="479">
        <v>0</v>
      </c>
      <c r="F394" s="80">
        <v>0</v>
      </c>
      <c r="G394" s="1151"/>
      <c r="H394" s="399"/>
      <c r="I394" s="1045"/>
      <c r="J394" s="1152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429"/>
      <c r="AC394" s="429"/>
      <c r="AD394" s="429"/>
      <c r="AE394" s="429"/>
      <c r="AF394" s="429"/>
      <c r="AG394" s="429"/>
      <c r="AH394" s="429"/>
      <c r="AI394" s="429"/>
      <c r="AJ394" s="429"/>
      <c r="AK394" s="429"/>
      <c r="AL394" s="429"/>
      <c r="AM394" s="429"/>
      <c r="AN394" s="429"/>
      <c r="AO394" s="429"/>
      <c r="AP394" s="429"/>
      <c r="AQ394" s="429"/>
      <c r="AR394" s="429"/>
      <c r="AS394" s="429"/>
      <c r="AT394" s="429"/>
      <c r="AU394" s="429"/>
      <c r="AV394" s="429"/>
      <c r="AW394" s="429"/>
      <c r="AX394" s="429"/>
      <c r="AY394" s="429"/>
      <c r="AZ394" s="429"/>
      <c r="BA394" s="429"/>
      <c r="BB394" s="429"/>
      <c r="BC394" s="429"/>
      <c r="BD394" s="429"/>
      <c r="BE394" s="429"/>
      <c r="BF394" s="429"/>
      <c r="BG394" s="429"/>
      <c r="BH394" s="429"/>
      <c r="BI394" s="429"/>
      <c r="BJ394" s="429"/>
      <c r="BK394" s="429"/>
      <c r="BL394" s="429"/>
      <c r="BM394" s="429"/>
      <c r="BN394" s="429"/>
      <c r="BO394" s="429"/>
      <c r="BP394" s="429"/>
      <c r="BQ394" s="429"/>
      <c r="BR394" s="429"/>
      <c r="BS394" s="429"/>
      <c r="BT394" s="429"/>
      <c r="BU394" s="429"/>
      <c r="BV394" s="429"/>
      <c r="BW394" s="429"/>
      <c r="BX394" s="429"/>
      <c r="BY394" s="429"/>
      <c r="BZ394" s="429"/>
      <c r="CA394" s="429"/>
      <c r="CB394" s="429"/>
      <c r="CC394" s="429"/>
      <c r="CD394" s="429"/>
      <c r="CE394" s="429"/>
      <c r="CF394" s="429"/>
      <c r="CG394" s="429"/>
      <c r="CH394" s="429"/>
      <c r="CI394" s="429"/>
      <c r="CJ394" s="429"/>
      <c r="CK394" s="429"/>
      <c r="CL394" s="429"/>
      <c r="CM394" s="429"/>
      <c r="CN394" s="429"/>
      <c r="CO394" s="429"/>
      <c r="CP394" s="429"/>
    </row>
    <row r="395" spans="1:94" s="1145" customFormat="1" ht="12.75">
      <c r="A395" s="1141" t="s">
        <v>692</v>
      </c>
      <c r="B395" s="80">
        <v>58895</v>
      </c>
      <c r="C395" s="80">
        <v>0</v>
      </c>
      <c r="D395" s="80">
        <v>0</v>
      </c>
      <c r="E395" s="479">
        <v>0</v>
      </c>
      <c r="F395" s="80">
        <v>0</v>
      </c>
      <c r="G395" s="1151"/>
      <c r="H395" s="399"/>
      <c r="I395" s="1045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429"/>
      <c r="AC395" s="429"/>
      <c r="AD395" s="429"/>
      <c r="AE395" s="429"/>
      <c r="AF395" s="429"/>
      <c r="AG395" s="429"/>
      <c r="AH395" s="429"/>
      <c r="AI395" s="429"/>
      <c r="AJ395" s="429"/>
      <c r="AK395" s="429"/>
      <c r="AL395" s="429"/>
      <c r="AM395" s="429"/>
      <c r="AN395" s="429"/>
      <c r="AO395" s="429"/>
      <c r="AP395" s="429"/>
      <c r="AQ395" s="429"/>
      <c r="AR395" s="429"/>
      <c r="AS395" s="429"/>
      <c r="AT395" s="429"/>
      <c r="AU395" s="429"/>
      <c r="AV395" s="429"/>
      <c r="AW395" s="429"/>
      <c r="AX395" s="429"/>
      <c r="AY395" s="429"/>
      <c r="AZ395" s="429"/>
      <c r="BA395" s="429"/>
      <c r="BB395" s="429"/>
      <c r="BC395" s="429"/>
      <c r="BD395" s="429"/>
      <c r="BE395" s="429"/>
      <c r="BF395" s="429"/>
      <c r="BG395" s="429"/>
      <c r="BH395" s="429"/>
      <c r="BI395" s="429"/>
      <c r="BJ395" s="429"/>
      <c r="BK395" s="429"/>
      <c r="BL395" s="429"/>
      <c r="BM395" s="429"/>
      <c r="BN395" s="429"/>
      <c r="BO395" s="429"/>
      <c r="BP395" s="429"/>
      <c r="BQ395" s="429"/>
      <c r="BR395" s="429"/>
      <c r="BS395" s="429"/>
      <c r="BT395" s="429"/>
      <c r="BU395" s="429"/>
      <c r="BV395" s="429"/>
      <c r="BW395" s="429"/>
      <c r="BX395" s="429"/>
      <c r="BY395" s="429"/>
      <c r="BZ395" s="429"/>
      <c r="CA395" s="429"/>
      <c r="CB395" s="429"/>
      <c r="CC395" s="429"/>
      <c r="CD395" s="429"/>
      <c r="CE395" s="429"/>
      <c r="CF395" s="429"/>
      <c r="CG395" s="429"/>
      <c r="CH395" s="429"/>
      <c r="CI395" s="429"/>
      <c r="CJ395" s="429"/>
      <c r="CK395" s="429"/>
      <c r="CL395" s="429"/>
      <c r="CM395" s="429"/>
      <c r="CN395" s="429"/>
      <c r="CO395" s="429"/>
      <c r="CP395" s="429"/>
    </row>
    <row r="396" spans="1:94" s="1145" customFormat="1" ht="12.75">
      <c r="A396" s="1140" t="s">
        <v>960</v>
      </c>
      <c r="B396" s="80">
        <v>82061</v>
      </c>
      <c r="C396" s="80">
        <v>0</v>
      </c>
      <c r="D396" s="80">
        <v>0</v>
      </c>
      <c r="E396" s="479">
        <v>0</v>
      </c>
      <c r="F396" s="80">
        <v>0</v>
      </c>
      <c r="G396" s="1151"/>
      <c r="H396" s="399"/>
      <c r="I396" s="1045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429"/>
      <c r="AC396" s="429"/>
      <c r="AD396" s="429"/>
      <c r="AE396" s="429"/>
      <c r="AF396" s="429"/>
      <c r="AG396" s="429"/>
      <c r="AH396" s="429"/>
      <c r="AI396" s="429"/>
      <c r="AJ396" s="429"/>
      <c r="AK396" s="429"/>
      <c r="AL396" s="429"/>
      <c r="AM396" s="429"/>
      <c r="AN396" s="429"/>
      <c r="AO396" s="429"/>
      <c r="AP396" s="429"/>
      <c r="AQ396" s="429"/>
      <c r="AR396" s="429"/>
      <c r="AS396" s="429"/>
      <c r="AT396" s="429"/>
      <c r="AU396" s="429"/>
      <c r="AV396" s="429"/>
      <c r="AW396" s="429"/>
      <c r="AX396" s="429"/>
      <c r="AY396" s="429"/>
      <c r="AZ396" s="429"/>
      <c r="BA396" s="429"/>
      <c r="BB396" s="429"/>
      <c r="BC396" s="429"/>
      <c r="BD396" s="429"/>
      <c r="BE396" s="429"/>
      <c r="BF396" s="429"/>
      <c r="BG396" s="429"/>
      <c r="BH396" s="429"/>
      <c r="BI396" s="429"/>
      <c r="BJ396" s="429"/>
      <c r="BK396" s="429"/>
      <c r="BL396" s="429"/>
      <c r="BM396" s="429"/>
      <c r="BN396" s="429"/>
      <c r="BO396" s="429"/>
      <c r="BP396" s="429"/>
      <c r="BQ396" s="429"/>
      <c r="BR396" s="429"/>
      <c r="BS396" s="429"/>
      <c r="BT396" s="429"/>
      <c r="BU396" s="429"/>
      <c r="BV396" s="429"/>
      <c r="BW396" s="429"/>
      <c r="BX396" s="429"/>
      <c r="BY396" s="429"/>
      <c r="BZ396" s="429"/>
      <c r="CA396" s="429"/>
      <c r="CB396" s="429"/>
      <c r="CC396" s="429"/>
      <c r="CD396" s="429"/>
      <c r="CE396" s="429"/>
      <c r="CF396" s="429"/>
      <c r="CG396" s="429"/>
      <c r="CH396" s="429"/>
      <c r="CI396" s="429"/>
      <c r="CJ396" s="429"/>
      <c r="CK396" s="429"/>
      <c r="CL396" s="429"/>
      <c r="CM396" s="429"/>
      <c r="CN396" s="429"/>
      <c r="CO396" s="429"/>
      <c r="CP396" s="429"/>
    </row>
    <row r="397" spans="1:94" s="1145" customFormat="1" ht="12.75">
      <c r="A397" s="1142" t="s">
        <v>987</v>
      </c>
      <c r="B397" s="80">
        <v>82061</v>
      </c>
      <c r="C397" s="80">
        <v>0</v>
      </c>
      <c r="D397" s="80">
        <v>0</v>
      </c>
      <c r="E397" s="479">
        <v>0</v>
      </c>
      <c r="F397" s="80">
        <v>0</v>
      </c>
      <c r="G397" s="1151"/>
      <c r="H397" s="399"/>
      <c r="I397" s="1045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429"/>
      <c r="AC397" s="429"/>
      <c r="AD397" s="429"/>
      <c r="AE397" s="429"/>
      <c r="AF397" s="429"/>
      <c r="AG397" s="429"/>
      <c r="AH397" s="429"/>
      <c r="AI397" s="429"/>
      <c r="AJ397" s="429"/>
      <c r="AK397" s="429"/>
      <c r="AL397" s="429"/>
      <c r="AM397" s="429"/>
      <c r="AN397" s="429"/>
      <c r="AO397" s="429"/>
      <c r="AP397" s="429"/>
      <c r="AQ397" s="429"/>
      <c r="AR397" s="429"/>
      <c r="AS397" s="429"/>
      <c r="AT397" s="429"/>
      <c r="AU397" s="429"/>
      <c r="AV397" s="429"/>
      <c r="AW397" s="429"/>
      <c r="AX397" s="429"/>
      <c r="AY397" s="429"/>
      <c r="AZ397" s="429"/>
      <c r="BA397" s="429"/>
      <c r="BB397" s="429"/>
      <c r="BC397" s="429"/>
      <c r="BD397" s="429"/>
      <c r="BE397" s="429"/>
      <c r="BF397" s="429"/>
      <c r="BG397" s="429"/>
      <c r="BH397" s="429"/>
      <c r="BI397" s="429"/>
      <c r="BJ397" s="429"/>
      <c r="BK397" s="429"/>
      <c r="BL397" s="429"/>
      <c r="BM397" s="429"/>
      <c r="BN397" s="429"/>
      <c r="BO397" s="429"/>
      <c r="BP397" s="429"/>
      <c r="BQ397" s="429"/>
      <c r="BR397" s="429"/>
      <c r="BS397" s="429"/>
      <c r="BT397" s="429"/>
      <c r="BU397" s="429"/>
      <c r="BV397" s="429"/>
      <c r="BW397" s="429"/>
      <c r="BX397" s="429"/>
      <c r="BY397" s="429"/>
      <c r="BZ397" s="429"/>
      <c r="CA397" s="429"/>
      <c r="CB397" s="429"/>
      <c r="CC397" s="429"/>
      <c r="CD397" s="429"/>
      <c r="CE397" s="429"/>
      <c r="CF397" s="429"/>
      <c r="CG397" s="429"/>
      <c r="CH397" s="429"/>
      <c r="CI397" s="429"/>
      <c r="CJ397" s="429"/>
      <c r="CK397" s="429"/>
      <c r="CL397" s="429"/>
      <c r="CM397" s="429"/>
      <c r="CN397" s="429"/>
      <c r="CO397" s="429"/>
      <c r="CP397" s="429"/>
    </row>
    <row r="398" spans="1:94" s="1145" customFormat="1" ht="12.75">
      <c r="A398" s="1143" t="s">
        <v>1496</v>
      </c>
      <c r="B398" s="80">
        <v>82061</v>
      </c>
      <c r="C398" s="80">
        <v>0</v>
      </c>
      <c r="D398" s="80">
        <v>0</v>
      </c>
      <c r="E398" s="479">
        <v>0</v>
      </c>
      <c r="F398" s="80">
        <v>0</v>
      </c>
      <c r="G398" s="1151"/>
      <c r="H398" s="399"/>
      <c r="I398" s="1045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429"/>
      <c r="AC398" s="429"/>
      <c r="AD398" s="429"/>
      <c r="AE398" s="429"/>
      <c r="AF398" s="429"/>
      <c r="AG398" s="429"/>
      <c r="AH398" s="429"/>
      <c r="AI398" s="429"/>
      <c r="AJ398" s="429"/>
      <c r="AK398" s="429"/>
      <c r="AL398" s="429"/>
      <c r="AM398" s="429"/>
      <c r="AN398" s="429"/>
      <c r="AO398" s="429"/>
      <c r="AP398" s="429"/>
      <c r="AQ398" s="429"/>
      <c r="AR398" s="429"/>
      <c r="AS398" s="429"/>
      <c r="AT398" s="429"/>
      <c r="AU398" s="429"/>
      <c r="AV398" s="429"/>
      <c r="AW398" s="429"/>
      <c r="AX398" s="429"/>
      <c r="AY398" s="429"/>
      <c r="AZ398" s="429"/>
      <c r="BA398" s="429"/>
      <c r="BB398" s="429"/>
      <c r="BC398" s="429"/>
      <c r="BD398" s="429"/>
      <c r="BE398" s="429"/>
      <c r="BF398" s="429"/>
      <c r="BG398" s="429"/>
      <c r="BH398" s="429"/>
      <c r="BI398" s="429"/>
      <c r="BJ398" s="429"/>
      <c r="BK398" s="429"/>
      <c r="BL398" s="429"/>
      <c r="BM398" s="429"/>
      <c r="BN398" s="429"/>
      <c r="BO398" s="429"/>
      <c r="BP398" s="429"/>
      <c r="BQ398" s="429"/>
      <c r="BR398" s="429"/>
      <c r="BS398" s="429"/>
      <c r="BT398" s="429"/>
      <c r="BU398" s="429"/>
      <c r="BV398" s="429"/>
      <c r="BW398" s="429"/>
      <c r="BX398" s="429"/>
      <c r="BY398" s="429"/>
      <c r="BZ398" s="429"/>
      <c r="CA398" s="429"/>
      <c r="CB398" s="429"/>
      <c r="CC398" s="429"/>
      <c r="CD398" s="429"/>
      <c r="CE398" s="429"/>
      <c r="CF398" s="429"/>
      <c r="CG398" s="429"/>
      <c r="CH398" s="429"/>
      <c r="CI398" s="429"/>
      <c r="CJ398" s="429"/>
      <c r="CK398" s="429"/>
      <c r="CL398" s="429"/>
      <c r="CM398" s="429"/>
      <c r="CN398" s="429"/>
      <c r="CO398" s="429"/>
      <c r="CP398" s="429"/>
    </row>
    <row r="399" spans="1:94" s="1145" customFormat="1" ht="25.5">
      <c r="A399" s="413" t="s">
        <v>1364</v>
      </c>
      <c r="B399" s="80"/>
      <c r="C399" s="80"/>
      <c r="D399" s="80"/>
      <c r="E399" s="479"/>
      <c r="F399" s="80"/>
      <c r="G399" s="100"/>
      <c r="H399" s="399"/>
      <c r="I399" s="1045"/>
      <c r="J399" s="1153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429"/>
      <c r="AC399" s="429"/>
      <c r="AD399" s="429"/>
      <c r="AE399" s="429"/>
      <c r="AF399" s="429"/>
      <c r="AG399" s="429"/>
      <c r="AH399" s="429"/>
      <c r="AI399" s="429"/>
      <c r="AJ399" s="429"/>
      <c r="AK399" s="429"/>
      <c r="AL399" s="429"/>
      <c r="AM399" s="429"/>
      <c r="AN399" s="429"/>
      <c r="AO399" s="429"/>
      <c r="AP399" s="429"/>
      <c r="AQ399" s="429"/>
      <c r="AR399" s="429"/>
      <c r="AS399" s="429"/>
      <c r="AT399" s="429"/>
      <c r="AU399" s="429"/>
      <c r="AV399" s="429"/>
      <c r="AW399" s="429"/>
      <c r="AX399" s="429"/>
      <c r="AY399" s="429"/>
      <c r="AZ399" s="429"/>
      <c r="BA399" s="429"/>
      <c r="BB399" s="429"/>
      <c r="BC399" s="429"/>
      <c r="BD399" s="429"/>
      <c r="BE399" s="429"/>
      <c r="BF399" s="429"/>
      <c r="BG399" s="429"/>
      <c r="BH399" s="429"/>
      <c r="BI399" s="429"/>
      <c r="BJ399" s="429"/>
      <c r="BK399" s="429"/>
      <c r="BL399" s="429"/>
      <c r="BM399" s="429"/>
      <c r="BN399" s="429"/>
      <c r="BO399" s="429"/>
      <c r="BP399" s="429"/>
      <c r="BQ399" s="429"/>
      <c r="BR399" s="429"/>
      <c r="BS399" s="429"/>
      <c r="BT399" s="429"/>
      <c r="BU399" s="429"/>
      <c r="BV399" s="429"/>
      <c r="BW399" s="429"/>
      <c r="BX399" s="429"/>
      <c r="BY399" s="429"/>
      <c r="BZ399" s="429"/>
      <c r="CA399" s="429"/>
      <c r="CB399" s="429"/>
      <c r="CC399" s="429"/>
      <c r="CD399" s="429"/>
      <c r="CE399" s="429"/>
      <c r="CF399" s="429"/>
      <c r="CG399" s="429"/>
      <c r="CH399" s="429"/>
      <c r="CI399" s="429"/>
      <c r="CJ399" s="429"/>
      <c r="CK399" s="429"/>
      <c r="CL399" s="429"/>
      <c r="CM399" s="429"/>
      <c r="CN399" s="429"/>
      <c r="CO399" s="429"/>
      <c r="CP399" s="429"/>
    </row>
    <row r="400" spans="1:94" s="1148" customFormat="1" ht="12.75">
      <c r="A400" s="1140" t="s">
        <v>1311</v>
      </c>
      <c r="B400" s="80">
        <v>16669839</v>
      </c>
      <c r="C400" s="80">
        <v>13200290</v>
      </c>
      <c r="D400" s="80">
        <v>13200290</v>
      </c>
      <c r="E400" s="479">
        <v>79.18666760968716</v>
      </c>
      <c r="F400" s="80">
        <v>1421015</v>
      </c>
      <c r="G400" s="100"/>
      <c r="H400" s="399"/>
      <c r="I400" s="1045"/>
      <c r="J400" s="1154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429"/>
      <c r="AC400" s="429"/>
      <c r="AD400" s="429"/>
      <c r="AE400" s="429"/>
      <c r="AF400" s="429"/>
      <c r="AG400" s="429"/>
      <c r="AH400" s="429"/>
      <c r="AI400" s="429"/>
      <c r="AJ400" s="429"/>
      <c r="AK400" s="429"/>
      <c r="AL400" s="429"/>
      <c r="AM400" s="429"/>
      <c r="AN400" s="429"/>
      <c r="AO400" s="429"/>
      <c r="AP400" s="429"/>
      <c r="AQ400" s="429"/>
      <c r="AR400" s="429"/>
      <c r="AS400" s="429"/>
      <c r="AT400" s="429"/>
      <c r="AU400" s="429"/>
      <c r="AV400" s="429"/>
      <c r="AW400" s="429"/>
      <c r="AX400" s="429"/>
      <c r="AY400" s="429"/>
      <c r="AZ400" s="429"/>
      <c r="BA400" s="429"/>
      <c r="BB400" s="429"/>
      <c r="BC400" s="429"/>
      <c r="BD400" s="429"/>
      <c r="BE400" s="429"/>
      <c r="BF400" s="429"/>
      <c r="BG400" s="429"/>
      <c r="BH400" s="429"/>
      <c r="BI400" s="429"/>
      <c r="BJ400" s="429"/>
      <c r="BK400" s="429"/>
      <c r="BL400" s="429"/>
      <c r="BM400" s="429"/>
      <c r="BN400" s="429"/>
      <c r="BO400" s="429"/>
      <c r="BP400" s="429"/>
      <c r="BQ400" s="429"/>
      <c r="BR400" s="429"/>
      <c r="BS400" s="429"/>
      <c r="BT400" s="429"/>
      <c r="BU400" s="429"/>
      <c r="BV400" s="429"/>
      <c r="BW400" s="429"/>
      <c r="BX400" s="429"/>
      <c r="BY400" s="429"/>
      <c r="BZ400" s="429"/>
      <c r="CA400" s="429"/>
      <c r="CB400" s="429"/>
      <c r="CC400" s="429"/>
      <c r="CD400" s="429"/>
      <c r="CE400" s="429"/>
      <c r="CF400" s="429"/>
      <c r="CG400" s="429"/>
      <c r="CH400" s="429"/>
      <c r="CI400" s="429"/>
      <c r="CJ400" s="429"/>
      <c r="CK400" s="429"/>
      <c r="CL400" s="429"/>
      <c r="CM400" s="429"/>
      <c r="CN400" s="429"/>
      <c r="CO400" s="429"/>
      <c r="CP400" s="429"/>
    </row>
    <row r="401" spans="1:94" s="1148" customFormat="1" ht="12.75">
      <c r="A401" s="1141" t="s">
        <v>1312</v>
      </c>
      <c r="B401" s="80">
        <v>16669839</v>
      </c>
      <c r="C401" s="264">
        <v>13200290</v>
      </c>
      <c r="D401" s="80">
        <v>13200290</v>
      </c>
      <c r="E401" s="479">
        <v>79.18666760968716</v>
      </c>
      <c r="F401" s="80">
        <v>1421015</v>
      </c>
      <c r="G401" s="100"/>
      <c r="H401" s="399"/>
      <c r="I401" s="1045"/>
      <c r="J401" s="1045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429"/>
      <c r="AC401" s="429"/>
      <c r="AD401" s="429"/>
      <c r="AE401" s="429"/>
      <c r="AF401" s="429"/>
      <c r="AG401" s="429"/>
      <c r="AH401" s="429"/>
      <c r="AI401" s="429"/>
      <c r="AJ401" s="429"/>
      <c r="AK401" s="429"/>
      <c r="AL401" s="429"/>
      <c r="AM401" s="429"/>
      <c r="AN401" s="429"/>
      <c r="AO401" s="429"/>
      <c r="AP401" s="429"/>
      <c r="AQ401" s="429"/>
      <c r="AR401" s="429"/>
      <c r="AS401" s="429"/>
      <c r="AT401" s="429"/>
      <c r="AU401" s="429"/>
      <c r="AV401" s="429"/>
      <c r="AW401" s="429"/>
      <c r="AX401" s="429"/>
      <c r="AY401" s="429"/>
      <c r="AZ401" s="429"/>
      <c r="BA401" s="429"/>
      <c r="BB401" s="429"/>
      <c r="BC401" s="429"/>
      <c r="BD401" s="429"/>
      <c r="BE401" s="429"/>
      <c r="BF401" s="429"/>
      <c r="BG401" s="429"/>
      <c r="BH401" s="429"/>
      <c r="BI401" s="429"/>
      <c r="BJ401" s="429"/>
      <c r="BK401" s="429"/>
      <c r="BL401" s="429"/>
      <c r="BM401" s="429"/>
      <c r="BN401" s="429"/>
      <c r="BO401" s="429"/>
      <c r="BP401" s="429"/>
      <c r="BQ401" s="429"/>
      <c r="BR401" s="429"/>
      <c r="BS401" s="429"/>
      <c r="BT401" s="429"/>
      <c r="BU401" s="429"/>
      <c r="BV401" s="429"/>
      <c r="BW401" s="429"/>
      <c r="BX401" s="429"/>
      <c r="BY401" s="429"/>
      <c r="BZ401" s="429"/>
      <c r="CA401" s="429"/>
      <c r="CB401" s="429"/>
      <c r="CC401" s="429"/>
      <c r="CD401" s="429"/>
      <c r="CE401" s="429"/>
      <c r="CF401" s="429"/>
      <c r="CG401" s="429"/>
      <c r="CH401" s="429"/>
      <c r="CI401" s="429"/>
      <c r="CJ401" s="429"/>
      <c r="CK401" s="429"/>
      <c r="CL401" s="429"/>
      <c r="CM401" s="429"/>
      <c r="CN401" s="429"/>
      <c r="CO401" s="429"/>
      <c r="CP401" s="429"/>
    </row>
    <row r="402" spans="1:94" s="1148" customFormat="1" ht="12.75" hidden="1">
      <c r="A402" s="1152" t="s">
        <v>691</v>
      </c>
      <c r="B402" s="507">
        <v>0</v>
      </c>
      <c r="C402" s="507">
        <v>0</v>
      </c>
      <c r="D402" s="507">
        <v>0</v>
      </c>
      <c r="E402" s="1155">
        <v>0</v>
      </c>
      <c r="F402" s="80">
        <v>0</v>
      </c>
      <c r="G402" s="100"/>
      <c r="H402" s="399"/>
      <c r="I402" s="1045"/>
      <c r="J402" s="1045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429"/>
      <c r="AC402" s="429"/>
      <c r="AD402" s="429"/>
      <c r="AE402" s="429"/>
      <c r="AF402" s="429"/>
      <c r="AG402" s="429"/>
      <c r="AH402" s="429"/>
      <c r="AI402" s="429"/>
      <c r="AJ402" s="429"/>
      <c r="AK402" s="429"/>
      <c r="AL402" s="429"/>
      <c r="AM402" s="429"/>
      <c r="AN402" s="429"/>
      <c r="AO402" s="429"/>
      <c r="AP402" s="429"/>
      <c r="AQ402" s="429"/>
      <c r="AR402" s="429"/>
      <c r="AS402" s="429"/>
      <c r="AT402" s="429"/>
      <c r="AU402" s="429"/>
      <c r="AV402" s="429"/>
      <c r="AW402" s="429"/>
      <c r="AX402" s="429"/>
      <c r="AY402" s="429"/>
      <c r="AZ402" s="429"/>
      <c r="BA402" s="429"/>
      <c r="BB402" s="429"/>
      <c r="BC402" s="429"/>
      <c r="BD402" s="429"/>
      <c r="BE402" s="429"/>
      <c r="BF402" s="429"/>
      <c r="BG402" s="429"/>
      <c r="BH402" s="429"/>
      <c r="BI402" s="429"/>
      <c r="BJ402" s="429"/>
      <c r="BK402" s="429"/>
      <c r="BL402" s="429"/>
      <c r="BM402" s="429"/>
      <c r="BN402" s="429"/>
      <c r="BO402" s="429"/>
      <c r="BP402" s="429"/>
      <c r="BQ402" s="429"/>
      <c r="BR402" s="429"/>
      <c r="BS402" s="429"/>
      <c r="BT402" s="429"/>
      <c r="BU402" s="429"/>
      <c r="BV402" s="429"/>
      <c r="BW402" s="429"/>
      <c r="BX402" s="429"/>
      <c r="BY402" s="429"/>
      <c r="BZ402" s="429"/>
      <c r="CA402" s="429"/>
      <c r="CB402" s="429"/>
      <c r="CC402" s="429"/>
      <c r="CD402" s="429"/>
      <c r="CE402" s="429"/>
      <c r="CF402" s="429"/>
      <c r="CG402" s="429"/>
      <c r="CH402" s="429"/>
      <c r="CI402" s="429"/>
      <c r="CJ402" s="429"/>
      <c r="CK402" s="429"/>
      <c r="CL402" s="429"/>
      <c r="CM402" s="429"/>
      <c r="CN402" s="429"/>
      <c r="CO402" s="429"/>
      <c r="CP402" s="429"/>
    </row>
    <row r="403" spans="1:94" s="1148" customFormat="1" ht="12.75">
      <c r="A403" s="1140" t="s">
        <v>960</v>
      </c>
      <c r="B403" s="80">
        <v>16669839</v>
      </c>
      <c r="C403" s="264">
        <v>13200290</v>
      </c>
      <c r="D403" s="80">
        <v>10525748</v>
      </c>
      <c r="E403" s="479">
        <v>63.14246946236254</v>
      </c>
      <c r="F403" s="80">
        <v>913613</v>
      </c>
      <c r="G403" s="100"/>
      <c r="H403" s="399"/>
      <c r="I403" s="1045"/>
      <c r="J403" s="1045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429"/>
      <c r="AC403" s="429"/>
      <c r="AD403" s="429"/>
      <c r="AE403" s="429"/>
      <c r="AF403" s="429"/>
      <c r="AG403" s="429"/>
      <c r="AH403" s="429"/>
      <c r="AI403" s="429"/>
      <c r="AJ403" s="429"/>
      <c r="AK403" s="429"/>
      <c r="AL403" s="429"/>
      <c r="AM403" s="429"/>
      <c r="AN403" s="429"/>
      <c r="AO403" s="429"/>
      <c r="AP403" s="429"/>
      <c r="AQ403" s="429"/>
      <c r="AR403" s="429"/>
      <c r="AS403" s="429"/>
      <c r="AT403" s="429"/>
      <c r="AU403" s="429"/>
      <c r="AV403" s="429"/>
      <c r="AW403" s="429"/>
      <c r="AX403" s="429"/>
      <c r="AY403" s="429"/>
      <c r="AZ403" s="429"/>
      <c r="BA403" s="429"/>
      <c r="BB403" s="429"/>
      <c r="BC403" s="429"/>
      <c r="BD403" s="429"/>
      <c r="BE403" s="429"/>
      <c r="BF403" s="429"/>
      <c r="BG403" s="429"/>
      <c r="BH403" s="429"/>
      <c r="BI403" s="429"/>
      <c r="BJ403" s="429"/>
      <c r="BK403" s="429"/>
      <c r="BL403" s="429"/>
      <c r="BM403" s="429"/>
      <c r="BN403" s="429"/>
      <c r="BO403" s="429"/>
      <c r="BP403" s="429"/>
      <c r="BQ403" s="429"/>
      <c r="BR403" s="429"/>
      <c r="BS403" s="429"/>
      <c r="BT403" s="429"/>
      <c r="BU403" s="429"/>
      <c r="BV403" s="429"/>
      <c r="BW403" s="429"/>
      <c r="BX403" s="429"/>
      <c r="BY403" s="429"/>
      <c r="BZ403" s="429"/>
      <c r="CA403" s="429"/>
      <c r="CB403" s="429"/>
      <c r="CC403" s="429"/>
      <c r="CD403" s="429"/>
      <c r="CE403" s="429"/>
      <c r="CF403" s="429"/>
      <c r="CG403" s="429"/>
      <c r="CH403" s="429"/>
      <c r="CI403" s="429"/>
      <c r="CJ403" s="429"/>
      <c r="CK403" s="429"/>
      <c r="CL403" s="429"/>
      <c r="CM403" s="429"/>
      <c r="CN403" s="429"/>
      <c r="CO403" s="429"/>
      <c r="CP403" s="429"/>
    </row>
    <row r="404" spans="1:94" s="1145" customFormat="1" ht="12.75">
      <c r="A404" s="1141" t="s">
        <v>971</v>
      </c>
      <c r="B404" s="80">
        <v>16669839</v>
      </c>
      <c r="C404" s="264">
        <v>13200290</v>
      </c>
      <c r="D404" s="80">
        <v>10525748</v>
      </c>
      <c r="E404" s="479">
        <v>63.14246946236254</v>
      </c>
      <c r="F404" s="80">
        <v>913613</v>
      </c>
      <c r="G404" s="100"/>
      <c r="H404" s="399"/>
      <c r="I404" s="1045"/>
      <c r="J404" s="1045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429"/>
      <c r="AC404" s="429"/>
      <c r="AD404" s="429"/>
      <c r="AE404" s="429"/>
      <c r="AF404" s="429"/>
      <c r="AG404" s="429"/>
      <c r="AH404" s="429"/>
      <c r="AI404" s="429"/>
      <c r="AJ404" s="429"/>
      <c r="AK404" s="429"/>
      <c r="AL404" s="429"/>
      <c r="AM404" s="429"/>
      <c r="AN404" s="429"/>
      <c r="AO404" s="429"/>
      <c r="AP404" s="429"/>
      <c r="AQ404" s="429"/>
      <c r="AR404" s="429"/>
      <c r="AS404" s="429"/>
      <c r="AT404" s="429"/>
      <c r="AU404" s="429"/>
      <c r="AV404" s="429"/>
      <c r="AW404" s="429"/>
      <c r="AX404" s="429"/>
      <c r="AY404" s="429"/>
      <c r="AZ404" s="429"/>
      <c r="BA404" s="429"/>
      <c r="BB404" s="429"/>
      <c r="BC404" s="429"/>
      <c r="BD404" s="429"/>
      <c r="BE404" s="429"/>
      <c r="BF404" s="429"/>
      <c r="BG404" s="429"/>
      <c r="BH404" s="429"/>
      <c r="BI404" s="429"/>
      <c r="BJ404" s="429"/>
      <c r="BK404" s="429"/>
      <c r="BL404" s="429"/>
      <c r="BM404" s="429"/>
      <c r="BN404" s="429"/>
      <c r="BO404" s="429"/>
      <c r="BP404" s="429"/>
      <c r="BQ404" s="429"/>
      <c r="BR404" s="429"/>
      <c r="BS404" s="429"/>
      <c r="BT404" s="429"/>
      <c r="BU404" s="429"/>
      <c r="BV404" s="429"/>
      <c r="BW404" s="429"/>
      <c r="BX404" s="429"/>
      <c r="BY404" s="429"/>
      <c r="BZ404" s="429"/>
      <c r="CA404" s="429"/>
      <c r="CB404" s="429"/>
      <c r="CC404" s="429"/>
      <c r="CD404" s="429"/>
      <c r="CE404" s="429"/>
      <c r="CF404" s="429"/>
      <c r="CG404" s="429"/>
      <c r="CH404" s="429"/>
      <c r="CI404" s="429"/>
      <c r="CJ404" s="429"/>
      <c r="CK404" s="429"/>
      <c r="CL404" s="429"/>
      <c r="CM404" s="429"/>
      <c r="CN404" s="429"/>
      <c r="CO404" s="429"/>
      <c r="CP404" s="429"/>
    </row>
    <row r="405" spans="1:94" s="1145" customFormat="1" ht="12.75">
      <c r="A405" s="1143" t="s">
        <v>1760</v>
      </c>
      <c r="B405" s="80">
        <v>16669839</v>
      </c>
      <c r="C405" s="264">
        <v>13200290</v>
      </c>
      <c r="D405" s="80">
        <v>10525748</v>
      </c>
      <c r="E405" s="479">
        <v>63.14246946236254</v>
      </c>
      <c r="F405" s="80">
        <v>913613</v>
      </c>
      <c r="G405" s="100"/>
      <c r="H405" s="399"/>
      <c r="I405" s="1045"/>
      <c r="J405" s="1045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429"/>
      <c r="AC405" s="429"/>
      <c r="AD405" s="429"/>
      <c r="AE405" s="429"/>
      <c r="AF405" s="429"/>
      <c r="AG405" s="429"/>
      <c r="AH405" s="429"/>
      <c r="AI405" s="429"/>
      <c r="AJ405" s="429"/>
      <c r="AK405" s="429"/>
      <c r="AL405" s="429"/>
      <c r="AM405" s="429"/>
      <c r="AN405" s="429"/>
      <c r="AO405" s="429"/>
      <c r="AP405" s="429"/>
      <c r="AQ405" s="429"/>
      <c r="AR405" s="429"/>
      <c r="AS405" s="429"/>
      <c r="AT405" s="429"/>
      <c r="AU405" s="429"/>
      <c r="AV405" s="429"/>
      <c r="AW405" s="429"/>
      <c r="AX405" s="429"/>
      <c r="AY405" s="429"/>
      <c r="AZ405" s="429"/>
      <c r="BA405" s="429"/>
      <c r="BB405" s="429"/>
      <c r="BC405" s="429"/>
      <c r="BD405" s="429"/>
      <c r="BE405" s="429"/>
      <c r="BF405" s="429"/>
      <c r="BG405" s="429"/>
      <c r="BH405" s="429"/>
      <c r="BI405" s="429"/>
      <c r="BJ405" s="429"/>
      <c r="BK405" s="429"/>
      <c r="BL405" s="429"/>
      <c r="BM405" s="429"/>
      <c r="BN405" s="429"/>
      <c r="BO405" s="429"/>
      <c r="BP405" s="429"/>
      <c r="BQ405" s="429"/>
      <c r="BR405" s="429"/>
      <c r="BS405" s="429"/>
      <c r="BT405" s="429"/>
      <c r="BU405" s="429"/>
      <c r="BV405" s="429"/>
      <c r="BW405" s="429"/>
      <c r="BX405" s="429"/>
      <c r="BY405" s="429"/>
      <c r="BZ405" s="429"/>
      <c r="CA405" s="429"/>
      <c r="CB405" s="429"/>
      <c r="CC405" s="429"/>
      <c r="CD405" s="429"/>
      <c r="CE405" s="429"/>
      <c r="CF405" s="429"/>
      <c r="CG405" s="429"/>
      <c r="CH405" s="429"/>
      <c r="CI405" s="429"/>
      <c r="CJ405" s="429"/>
      <c r="CK405" s="429"/>
      <c r="CL405" s="429"/>
      <c r="CM405" s="429"/>
      <c r="CN405" s="429"/>
      <c r="CO405" s="429"/>
      <c r="CP405" s="429"/>
    </row>
    <row r="406" spans="1:94" s="1145" customFormat="1" ht="12.75">
      <c r="A406" s="330" t="s">
        <v>1357</v>
      </c>
      <c r="B406" s="80"/>
      <c r="C406" s="264"/>
      <c r="D406" s="80"/>
      <c r="E406" s="479"/>
      <c r="F406" s="80"/>
      <c r="G406" s="100"/>
      <c r="H406" s="399"/>
      <c r="I406" s="1045"/>
      <c r="J406" s="1045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429"/>
      <c r="AC406" s="429"/>
      <c r="AD406" s="429"/>
      <c r="AE406" s="429"/>
      <c r="AF406" s="429"/>
      <c r="AG406" s="429"/>
      <c r="AH406" s="429"/>
      <c r="AI406" s="429"/>
      <c r="AJ406" s="429"/>
      <c r="AK406" s="429"/>
      <c r="AL406" s="429"/>
      <c r="AM406" s="429"/>
      <c r="AN406" s="429"/>
      <c r="AO406" s="429"/>
      <c r="AP406" s="429"/>
      <c r="AQ406" s="429"/>
      <c r="AR406" s="429"/>
      <c r="AS406" s="429"/>
      <c r="AT406" s="429"/>
      <c r="AU406" s="429"/>
      <c r="AV406" s="429"/>
      <c r="AW406" s="429"/>
      <c r="AX406" s="429"/>
      <c r="AY406" s="429"/>
      <c r="AZ406" s="429"/>
      <c r="BA406" s="429"/>
      <c r="BB406" s="429"/>
      <c r="BC406" s="429"/>
      <c r="BD406" s="429"/>
      <c r="BE406" s="429"/>
      <c r="BF406" s="429"/>
      <c r="BG406" s="429"/>
      <c r="BH406" s="429"/>
      <c r="BI406" s="429"/>
      <c r="BJ406" s="429"/>
      <c r="BK406" s="429"/>
      <c r="BL406" s="429"/>
      <c r="BM406" s="429"/>
      <c r="BN406" s="429"/>
      <c r="BO406" s="429"/>
      <c r="BP406" s="429"/>
      <c r="BQ406" s="429"/>
      <c r="BR406" s="429"/>
      <c r="BS406" s="429"/>
      <c r="BT406" s="429"/>
      <c r="BU406" s="429"/>
      <c r="BV406" s="429"/>
      <c r="BW406" s="429"/>
      <c r="BX406" s="429"/>
      <c r="BY406" s="429"/>
      <c r="BZ406" s="429"/>
      <c r="CA406" s="429"/>
      <c r="CB406" s="429"/>
      <c r="CC406" s="429"/>
      <c r="CD406" s="429"/>
      <c r="CE406" s="429"/>
      <c r="CF406" s="429"/>
      <c r="CG406" s="429"/>
      <c r="CH406" s="429"/>
      <c r="CI406" s="429"/>
      <c r="CJ406" s="429"/>
      <c r="CK406" s="429"/>
      <c r="CL406" s="429"/>
      <c r="CM406" s="429"/>
      <c r="CN406" s="429"/>
      <c r="CO406" s="429"/>
      <c r="CP406" s="429"/>
    </row>
    <row r="407" spans="1:94" s="1145" customFormat="1" ht="12.75">
      <c r="A407" s="1140" t="s">
        <v>1311</v>
      </c>
      <c r="B407" s="80">
        <v>1892787</v>
      </c>
      <c r="C407" s="80">
        <v>977111</v>
      </c>
      <c r="D407" s="80">
        <v>977111</v>
      </c>
      <c r="E407" s="479">
        <v>51.62287145885934</v>
      </c>
      <c r="F407" s="80">
        <v>98585</v>
      </c>
      <c r="G407" s="100"/>
      <c r="H407" s="399"/>
      <c r="I407" s="1045"/>
      <c r="J407" s="1045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429"/>
      <c r="AC407" s="429"/>
      <c r="AD407" s="429"/>
      <c r="AE407" s="429"/>
      <c r="AF407" s="429"/>
      <c r="AG407" s="429"/>
      <c r="AH407" s="429"/>
      <c r="AI407" s="429"/>
      <c r="AJ407" s="429"/>
      <c r="AK407" s="429"/>
      <c r="AL407" s="429"/>
      <c r="AM407" s="429"/>
      <c r="AN407" s="429"/>
      <c r="AO407" s="429"/>
      <c r="AP407" s="429"/>
      <c r="AQ407" s="429"/>
      <c r="AR407" s="429"/>
      <c r="AS407" s="429"/>
      <c r="AT407" s="429"/>
      <c r="AU407" s="429"/>
      <c r="AV407" s="429"/>
      <c r="AW407" s="429"/>
      <c r="AX407" s="429"/>
      <c r="AY407" s="429"/>
      <c r="AZ407" s="429"/>
      <c r="BA407" s="429"/>
      <c r="BB407" s="429"/>
      <c r="BC407" s="429"/>
      <c r="BD407" s="429"/>
      <c r="BE407" s="429"/>
      <c r="BF407" s="429"/>
      <c r="BG407" s="429"/>
      <c r="BH407" s="429"/>
      <c r="BI407" s="429"/>
      <c r="BJ407" s="429"/>
      <c r="BK407" s="429"/>
      <c r="BL407" s="429"/>
      <c r="BM407" s="429"/>
      <c r="BN407" s="429"/>
      <c r="BO407" s="429"/>
      <c r="BP407" s="429"/>
      <c r="BQ407" s="429"/>
      <c r="BR407" s="429"/>
      <c r="BS407" s="429"/>
      <c r="BT407" s="429"/>
      <c r="BU407" s="429"/>
      <c r="BV407" s="429"/>
      <c r="BW407" s="429"/>
      <c r="BX407" s="429"/>
      <c r="BY407" s="429"/>
      <c r="BZ407" s="429"/>
      <c r="CA407" s="429"/>
      <c r="CB407" s="429"/>
      <c r="CC407" s="429"/>
      <c r="CD407" s="429"/>
      <c r="CE407" s="429"/>
      <c r="CF407" s="429"/>
      <c r="CG407" s="429"/>
      <c r="CH407" s="429"/>
      <c r="CI407" s="429"/>
      <c r="CJ407" s="429"/>
      <c r="CK407" s="429"/>
      <c r="CL407" s="429"/>
      <c r="CM407" s="429"/>
      <c r="CN407" s="429"/>
      <c r="CO407" s="429"/>
      <c r="CP407" s="429"/>
    </row>
    <row r="408" spans="1:94" s="1145" customFormat="1" ht="12.75">
      <c r="A408" s="1141" t="s">
        <v>1312</v>
      </c>
      <c r="B408" s="80">
        <v>1892787</v>
      </c>
      <c r="C408" s="264">
        <v>977111</v>
      </c>
      <c r="D408" s="80">
        <v>977111</v>
      </c>
      <c r="E408" s="479">
        <v>51.62287145885934</v>
      </c>
      <c r="F408" s="80">
        <v>98585</v>
      </c>
      <c r="G408" s="100"/>
      <c r="H408" s="399"/>
      <c r="I408" s="1045"/>
      <c r="J408" s="1045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429"/>
      <c r="AC408" s="429"/>
      <c r="AD408" s="429"/>
      <c r="AE408" s="429"/>
      <c r="AF408" s="429"/>
      <c r="AG408" s="429"/>
      <c r="AH408" s="429"/>
      <c r="AI408" s="429"/>
      <c r="AJ408" s="429"/>
      <c r="AK408" s="429"/>
      <c r="AL408" s="429"/>
      <c r="AM408" s="429"/>
      <c r="AN408" s="429"/>
      <c r="AO408" s="429"/>
      <c r="AP408" s="429"/>
      <c r="AQ408" s="429"/>
      <c r="AR408" s="429"/>
      <c r="AS408" s="429"/>
      <c r="AT408" s="429"/>
      <c r="AU408" s="429"/>
      <c r="AV408" s="429"/>
      <c r="AW408" s="429"/>
      <c r="AX408" s="429"/>
      <c r="AY408" s="429"/>
      <c r="AZ408" s="429"/>
      <c r="BA408" s="429"/>
      <c r="BB408" s="429"/>
      <c r="BC408" s="429"/>
      <c r="BD408" s="429"/>
      <c r="BE408" s="429"/>
      <c r="BF408" s="429"/>
      <c r="BG408" s="429"/>
      <c r="BH408" s="429"/>
      <c r="BI408" s="429"/>
      <c r="BJ408" s="429"/>
      <c r="BK408" s="429"/>
      <c r="BL408" s="429"/>
      <c r="BM408" s="429"/>
      <c r="BN408" s="429"/>
      <c r="BO408" s="429"/>
      <c r="BP408" s="429"/>
      <c r="BQ408" s="429"/>
      <c r="BR408" s="429"/>
      <c r="BS408" s="429"/>
      <c r="BT408" s="429"/>
      <c r="BU408" s="429"/>
      <c r="BV408" s="429"/>
      <c r="BW408" s="429"/>
      <c r="BX408" s="429"/>
      <c r="BY408" s="429"/>
      <c r="BZ408" s="429"/>
      <c r="CA408" s="429"/>
      <c r="CB408" s="429"/>
      <c r="CC408" s="429"/>
      <c r="CD408" s="429"/>
      <c r="CE408" s="429"/>
      <c r="CF408" s="429"/>
      <c r="CG408" s="429"/>
      <c r="CH408" s="429"/>
      <c r="CI408" s="429"/>
      <c r="CJ408" s="429"/>
      <c r="CK408" s="429"/>
      <c r="CL408" s="429"/>
      <c r="CM408" s="429"/>
      <c r="CN408" s="429"/>
      <c r="CO408" s="429"/>
      <c r="CP408" s="429"/>
    </row>
    <row r="409" spans="1:94" s="1145" customFormat="1" ht="12.75">
      <c r="A409" s="1140" t="s">
        <v>960</v>
      </c>
      <c r="B409" s="80">
        <v>1892787</v>
      </c>
      <c r="C409" s="80">
        <v>977111</v>
      </c>
      <c r="D409" s="80">
        <v>777481</v>
      </c>
      <c r="E409" s="479">
        <v>41.07599006121661</v>
      </c>
      <c r="F409" s="80">
        <v>10197</v>
      </c>
      <c r="G409" s="100"/>
      <c r="H409" s="399"/>
      <c r="I409" s="1045"/>
      <c r="J409" s="1045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429"/>
      <c r="AC409" s="429"/>
      <c r="AD409" s="429"/>
      <c r="AE409" s="429"/>
      <c r="AF409" s="429"/>
      <c r="AG409" s="429"/>
      <c r="AH409" s="429"/>
      <c r="AI409" s="429"/>
      <c r="AJ409" s="429"/>
      <c r="AK409" s="429"/>
      <c r="AL409" s="429"/>
      <c r="AM409" s="429"/>
      <c r="AN409" s="429"/>
      <c r="AO409" s="429"/>
      <c r="AP409" s="429"/>
      <c r="AQ409" s="429"/>
      <c r="AR409" s="429"/>
      <c r="AS409" s="429"/>
      <c r="AT409" s="429"/>
      <c r="AU409" s="429"/>
      <c r="AV409" s="429"/>
      <c r="AW409" s="429"/>
      <c r="AX409" s="429"/>
      <c r="AY409" s="429"/>
      <c r="AZ409" s="429"/>
      <c r="BA409" s="429"/>
      <c r="BB409" s="429"/>
      <c r="BC409" s="429"/>
      <c r="BD409" s="429"/>
      <c r="BE409" s="429"/>
      <c r="BF409" s="429"/>
      <c r="BG409" s="429"/>
      <c r="BH409" s="429"/>
      <c r="BI409" s="429"/>
      <c r="BJ409" s="429"/>
      <c r="BK409" s="429"/>
      <c r="BL409" s="429"/>
      <c r="BM409" s="429"/>
      <c r="BN409" s="429"/>
      <c r="BO409" s="429"/>
      <c r="BP409" s="429"/>
      <c r="BQ409" s="429"/>
      <c r="BR409" s="429"/>
      <c r="BS409" s="429"/>
      <c r="BT409" s="429"/>
      <c r="BU409" s="429"/>
      <c r="BV409" s="429"/>
      <c r="BW409" s="429"/>
      <c r="BX409" s="429"/>
      <c r="BY409" s="429"/>
      <c r="BZ409" s="429"/>
      <c r="CA409" s="429"/>
      <c r="CB409" s="429"/>
      <c r="CC409" s="429"/>
      <c r="CD409" s="429"/>
      <c r="CE409" s="429"/>
      <c r="CF409" s="429"/>
      <c r="CG409" s="429"/>
      <c r="CH409" s="429"/>
      <c r="CI409" s="429"/>
      <c r="CJ409" s="429"/>
      <c r="CK409" s="429"/>
      <c r="CL409" s="429"/>
      <c r="CM409" s="429"/>
      <c r="CN409" s="429"/>
      <c r="CO409" s="429"/>
      <c r="CP409" s="429"/>
    </row>
    <row r="410" spans="1:94" s="1145" customFormat="1" ht="12.75">
      <c r="A410" s="1142" t="s">
        <v>987</v>
      </c>
      <c r="B410" s="80">
        <v>1892787</v>
      </c>
      <c r="C410" s="80">
        <v>977111</v>
      </c>
      <c r="D410" s="80">
        <v>777481</v>
      </c>
      <c r="E410" s="479">
        <v>41.07599006121661</v>
      </c>
      <c r="F410" s="80">
        <v>10197</v>
      </c>
      <c r="G410" s="100"/>
      <c r="H410" s="399"/>
      <c r="I410" s="1045"/>
      <c r="J410" s="1045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429"/>
      <c r="AC410" s="429"/>
      <c r="AD410" s="429"/>
      <c r="AE410" s="429"/>
      <c r="AF410" s="429"/>
      <c r="AG410" s="429"/>
      <c r="AH410" s="429"/>
      <c r="AI410" s="429"/>
      <c r="AJ410" s="429"/>
      <c r="AK410" s="429"/>
      <c r="AL410" s="429"/>
      <c r="AM410" s="429"/>
      <c r="AN410" s="429"/>
      <c r="AO410" s="429"/>
      <c r="AP410" s="429"/>
      <c r="AQ410" s="429"/>
      <c r="AR410" s="429"/>
      <c r="AS410" s="429"/>
      <c r="AT410" s="429"/>
      <c r="AU410" s="429"/>
      <c r="AV410" s="429"/>
      <c r="AW410" s="429"/>
      <c r="AX410" s="429"/>
      <c r="AY410" s="429"/>
      <c r="AZ410" s="429"/>
      <c r="BA410" s="429"/>
      <c r="BB410" s="429"/>
      <c r="BC410" s="429"/>
      <c r="BD410" s="429"/>
      <c r="BE410" s="429"/>
      <c r="BF410" s="429"/>
      <c r="BG410" s="429"/>
      <c r="BH410" s="429"/>
      <c r="BI410" s="429"/>
      <c r="BJ410" s="429"/>
      <c r="BK410" s="429"/>
      <c r="BL410" s="429"/>
      <c r="BM410" s="429"/>
      <c r="BN410" s="429"/>
      <c r="BO410" s="429"/>
      <c r="BP410" s="429"/>
      <c r="BQ410" s="429"/>
      <c r="BR410" s="429"/>
      <c r="BS410" s="429"/>
      <c r="BT410" s="429"/>
      <c r="BU410" s="429"/>
      <c r="BV410" s="429"/>
      <c r="BW410" s="429"/>
      <c r="BX410" s="429"/>
      <c r="BY410" s="429"/>
      <c r="BZ410" s="429"/>
      <c r="CA410" s="429"/>
      <c r="CB410" s="429"/>
      <c r="CC410" s="429"/>
      <c r="CD410" s="429"/>
      <c r="CE410" s="429"/>
      <c r="CF410" s="429"/>
      <c r="CG410" s="429"/>
      <c r="CH410" s="429"/>
      <c r="CI410" s="429"/>
      <c r="CJ410" s="429"/>
      <c r="CK410" s="429"/>
      <c r="CL410" s="429"/>
      <c r="CM410" s="429"/>
      <c r="CN410" s="429"/>
      <c r="CO410" s="429"/>
      <c r="CP410" s="429"/>
    </row>
    <row r="411" spans="1:94" s="1145" customFormat="1" ht="12.75">
      <c r="A411" s="1143" t="s">
        <v>3</v>
      </c>
      <c r="B411" s="80">
        <v>1892787</v>
      </c>
      <c r="C411" s="80">
        <v>977111</v>
      </c>
      <c r="D411" s="80">
        <v>777481</v>
      </c>
      <c r="E411" s="479">
        <v>41.07599006121661</v>
      </c>
      <c r="F411" s="80">
        <v>10197</v>
      </c>
      <c r="G411" s="100"/>
      <c r="H411" s="399"/>
      <c r="I411" s="1045"/>
      <c r="J411" s="1045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429"/>
      <c r="AC411" s="429"/>
      <c r="AD411" s="429"/>
      <c r="AE411" s="429"/>
      <c r="AF411" s="429"/>
      <c r="AG411" s="429"/>
      <c r="AH411" s="429"/>
      <c r="AI411" s="429"/>
      <c r="AJ411" s="429"/>
      <c r="AK411" s="429"/>
      <c r="AL411" s="429"/>
      <c r="AM411" s="429"/>
      <c r="AN411" s="429"/>
      <c r="AO411" s="429"/>
      <c r="AP411" s="429"/>
      <c r="AQ411" s="429"/>
      <c r="AR411" s="429"/>
      <c r="AS411" s="429"/>
      <c r="AT411" s="429"/>
      <c r="AU411" s="429"/>
      <c r="AV411" s="429"/>
      <c r="AW411" s="429"/>
      <c r="AX411" s="429"/>
      <c r="AY411" s="429"/>
      <c r="AZ411" s="429"/>
      <c r="BA411" s="429"/>
      <c r="BB411" s="429"/>
      <c r="BC411" s="429"/>
      <c r="BD411" s="429"/>
      <c r="BE411" s="429"/>
      <c r="BF411" s="429"/>
      <c r="BG411" s="429"/>
      <c r="BH411" s="429"/>
      <c r="BI411" s="429"/>
      <c r="BJ411" s="429"/>
      <c r="BK411" s="429"/>
      <c r="BL411" s="429"/>
      <c r="BM411" s="429"/>
      <c r="BN411" s="429"/>
      <c r="BO411" s="429"/>
      <c r="BP411" s="429"/>
      <c r="BQ411" s="429"/>
      <c r="BR411" s="429"/>
      <c r="BS411" s="429"/>
      <c r="BT411" s="429"/>
      <c r="BU411" s="429"/>
      <c r="BV411" s="429"/>
      <c r="BW411" s="429"/>
      <c r="BX411" s="429"/>
      <c r="BY411" s="429"/>
      <c r="BZ411" s="429"/>
      <c r="CA411" s="429"/>
      <c r="CB411" s="429"/>
      <c r="CC411" s="429"/>
      <c r="CD411" s="429"/>
      <c r="CE411" s="429"/>
      <c r="CF411" s="429"/>
      <c r="CG411" s="429"/>
      <c r="CH411" s="429"/>
      <c r="CI411" s="429"/>
      <c r="CJ411" s="429"/>
      <c r="CK411" s="429"/>
      <c r="CL411" s="429"/>
      <c r="CM411" s="429"/>
      <c r="CN411" s="429"/>
      <c r="CO411" s="429"/>
      <c r="CP411" s="429"/>
    </row>
    <row r="412" spans="1:94" s="1145" customFormat="1" ht="12.75">
      <c r="A412" s="1144" t="s">
        <v>1350</v>
      </c>
      <c r="B412" s="80">
        <v>1892787</v>
      </c>
      <c r="C412" s="264">
        <v>977111</v>
      </c>
      <c r="D412" s="80">
        <v>777481</v>
      </c>
      <c r="E412" s="479">
        <v>41.07599006121661</v>
      </c>
      <c r="F412" s="80">
        <v>10197</v>
      </c>
      <c r="G412" s="100"/>
      <c r="H412" s="399"/>
      <c r="I412" s="1045"/>
      <c r="J412" s="1045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429"/>
      <c r="AC412" s="429"/>
      <c r="AD412" s="429"/>
      <c r="AE412" s="429"/>
      <c r="AF412" s="429"/>
      <c r="AG412" s="429"/>
      <c r="AH412" s="429"/>
      <c r="AI412" s="429"/>
      <c r="AJ412" s="429"/>
      <c r="AK412" s="429"/>
      <c r="AL412" s="429"/>
      <c r="AM412" s="429"/>
      <c r="AN412" s="429"/>
      <c r="AO412" s="429"/>
      <c r="AP412" s="429"/>
      <c r="AQ412" s="429"/>
      <c r="AR412" s="429"/>
      <c r="AS412" s="429"/>
      <c r="AT412" s="429"/>
      <c r="AU412" s="429"/>
      <c r="AV412" s="429"/>
      <c r="AW412" s="429"/>
      <c r="AX412" s="429"/>
      <c r="AY412" s="429"/>
      <c r="AZ412" s="429"/>
      <c r="BA412" s="429"/>
      <c r="BB412" s="429"/>
      <c r="BC412" s="429"/>
      <c r="BD412" s="429"/>
      <c r="BE412" s="429"/>
      <c r="BF412" s="429"/>
      <c r="BG412" s="429"/>
      <c r="BH412" s="429"/>
      <c r="BI412" s="429"/>
      <c r="BJ412" s="429"/>
      <c r="BK412" s="429"/>
      <c r="BL412" s="429"/>
      <c r="BM412" s="429"/>
      <c r="BN412" s="429"/>
      <c r="BO412" s="429"/>
      <c r="BP412" s="429"/>
      <c r="BQ412" s="429"/>
      <c r="BR412" s="429"/>
      <c r="BS412" s="429"/>
      <c r="BT412" s="429"/>
      <c r="BU412" s="429"/>
      <c r="BV412" s="429"/>
      <c r="BW412" s="429"/>
      <c r="BX412" s="429"/>
      <c r="BY412" s="429"/>
      <c r="BZ412" s="429"/>
      <c r="CA412" s="429"/>
      <c r="CB412" s="429"/>
      <c r="CC412" s="429"/>
      <c r="CD412" s="429"/>
      <c r="CE412" s="429"/>
      <c r="CF412" s="429"/>
      <c r="CG412" s="429"/>
      <c r="CH412" s="429"/>
      <c r="CI412" s="429"/>
      <c r="CJ412" s="429"/>
      <c r="CK412" s="429"/>
      <c r="CL412" s="429"/>
      <c r="CM412" s="429"/>
      <c r="CN412" s="429"/>
      <c r="CO412" s="429"/>
      <c r="CP412" s="429"/>
    </row>
    <row r="413" spans="1:94" s="1145" customFormat="1" ht="12.75">
      <c r="A413" s="330" t="s">
        <v>1358</v>
      </c>
      <c r="B413" s="80"/>
      <c r="C413" s="264"/>
      <c r="D413" s="80"/>
      <c r="E413" s="479"/>
      <c r="F413" s="80"/>
      <c r="G413" s="100"/>
      <c r="H413" s="399"/>
      <c r="I413" s="1045"/>
      <c r="J413" s="1045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429"/>
      <c r="AC413" s="429"/>
      <c r="AD413" s="429"/>
      <c r="AE413" s="429"/>
      <c r="AF413" s="429"/>
      <c r="AG413" s="429"/>
      <c r="AH413" s="429"/>
      <c r="AI413" s="429"/>
      <c r="AJ413" s="429"/>
      <c r="AK413" s="429"/>
      <c r="AL413" s="429"/>
      <c r="AM413" s="429"/>
      <c r="AN413" s="429"/>
      <c r="AO413" s="429"/>
      <c r="AP413" s="429"/>
      <c r="AQ413" s="429"/>
      <c r="AR413" s="429"/>
      <c r="AS413" s="429"/>
      <c r="AT413" s="429"/>
      <c r="AU413" s="429"/>
      <c r="AV413" s="429"/>
      <c r="AW413" s="429"/>
      <c r="AX413" s="429"/>
      <c r="AY413" s="429"/>
      <c r="AZ413" s="429"/>
      <c r="BA413" s="429"/>
      <c r="BB413" s="429"/>
      <c r="BC413" s="429"/>
      <c r="BD413" s="429"/>
      <c r="BE413" s="429"/>
      <c r="BF413" s="429"/>
      <c r="BG413" s="429"/>
      <c r="BH413" s="429"/>
      <c r="BI413" s="429"/>
      <c r="BJ413" s="429"/>
      <c r="BK413" s="429"/>
      <c r="BL413" s="429"/>
      <c r="BM413" s="429"/>
      <c r="BN413" s="429"/>
      <c r="BO413" s="429"/>
      <c r="BP413" s="429"/>
      <c r="BQ413" s="429"/>
      <c r="BR413" s="429"/>
      <c r="BS413" s="429"/>
      <c r="BT413" s="429"/>
      <c r="BU413" s="429"/>
      <c r="BV413" s="429"/>
      <c r="BW413" s="429"/>
      <c r="BX413" s="429"/>
      <c r="BY413" s="429"/>
      <c r="BZ413" s="429"/>
      <c r="CA413" s="429"/>
      <c r="CB413" s="429"/>
      <c r="CC413" s="429"/>
      <c r="CD413" s="429"/>
      <c r="CE413" s="429"/>
      <c r="CF413" s="429"/>
      <c r="CG413" s="429"/>
      <c r="CH413" s="429"/>
      <c r="CI413" s="429"/>
      <c r="CJ413" s="429"/>
      <c r="CK413" s="429"/>
      <c r="CL413" s="429"/>
      <c r="CM413" s="429"/>
      <c r="CN413" s="429"/>
      <c r="CO413" s="429"/>
      <c r="CP413" s="429"/>
    </row>
    <row r="414" spans="1:94" s="1145" customFormat="1" ht="12.75">
      <c r="A414" s="1140" t="s">
        <v>1311</v>
      </c>
      <c r="B414" s="80">
        <v>977434</v>
      </c>
      <c r="C414" s="80">
        <v>0</v>
      </c>
      <c r="D414" s="80">
        <v>0</v>
      </c>
      <c r="E414" s="479">
        <v>0</v>
      </c>
      <c r="F414" s="80">
        <v>0</v>
      </c>
      <c r="G414" s="100"/>
      <c r="H414" s="399"/>
      <c r="I414" s="1045"/>
      <c r="J414" s="1045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429"/>
      <c r="AC414" s="429"/>
      <c r="AD414" s="429"/>
      <c r="AE414" s="429"/>
      <c r="AF414" s="429"/>
      <c r="AG414" s="429"/>
      <c r="AH414" s="429"/>
      <c r="AI414" s="429"/>
      <c r="AJ414" s="429"/>
      <c r="AK414" s="429"/>
      <c r="AL414" s="429"/>
      <c r="AM414" s="429"/>
      <c r="AN414" s="429"/>
      <c r="AO414" s="429"/>
      <c r="AP414" s="429"/>
      <c r="AQ414" s="429"/>
      <c r="AR414" s="429"/>
      <c r="AS414" s="429"/>
      <c r="AT414" s="429"/>
      <c r="AU414" s="429"/>
      <c r="AV414" s="429"/>
      <c r="AW414" s="429"/>
      <c r="AX414" s="429"/>
      <c r="AY414" s="429"/>
      <c r="AZ414" s="429"/>
      <c r="BA414" s="429"/>
      <c r="BB414" s="429"/>
      <c r="BC414" s="429"/>
      <c r="BD414" s="429"/>
      <c r="BE414" s="429"/>
      <c r="BF414" s="429"/>
      <c r="BG414" s="429"/>
      <c r="BH414" s="429"/>
      <c r="BI414" s="429"/>
      <c r="BJ414" s="429"/>
      <c r="BK414" s="429"/>
      <c r="BL414" s="429"/>
      <c r="BM414" s="429"/>
      <c r="BN414" s="429"/>
      <c r="BO414" s="429"/>
      <c r="BP414" s="429"/>
      <c r="BQ414" s="429"/>
      <c r="BR414" s="429"/>
      <c r="BS414" s="429"/>
      <c r="BT414" s="429"/>
      <c r="BU414" s="429"/>
      <c r="BV414" s="429"/>
      <c r="BW414" s="429"/>
      <c r="BX414" s="429"/>
      <c r="BY414" s="429"/>
      <c r="BZ414" s="429"/>
      <c r="CA414" s="429"/>
      <c r="CB414" s="429"/>
      <c r="CC414" s="429"/>
      <c r="CD414" s="429"/>
      <c r="CE414" s="429"/>
      <c r="CF414" s="429"/>
      <c r="CG414" s="429"/>
      <c r="CH414" s="429"/>
      <c r="CI414" s="429"/>
      <c r="CJ414" s="429"/>
      <c r="CK414" s="429"/>
      <c r="CL414" s="429"/>
      <c r="CM414" s="429"/>
      <c r="CN414" s="429"/>
      <c r="CO414" s="429"/>
      <c r="CP414" s="429"/>
    </row>
    <row r="415" spans="1:94" s="1145" customFormat="1" ht="12.75">
      <c r="A415" s="491" t="s">
        <v>692</v>
      </c>
      <c r="B415" s="80">
        <v>977434</v>
      </c>
      <c r="C415" s="264">
        <v>0</v>
      </c>
      <c r="D415" s="80">
        <v>0</v>
      </c>
      <c r="E415" s="479">
        <v>0</v>
      </c>
      <c r="F415" s="80">
        <v>0</v>
      </c>
      <c r="G415" s="100"/>
      <c r="H415" s="399"/>
      <c r="I415" s="1045"/>
      <c r="J415" s="1045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429"/>
      <c r="AC415" s="429"/>
      <c r="AD415" s="429"/>
      <c r="AE415" s="429"/>
      <c r="AF415" s="429"/>
      <c r="AG415" s="429"/>
      <c r="AH415" s="429"/>
      <c r="AI415" s="429"/>
      <c r="AJ415" s="429"/>
      <c r="AK415" s="429"/>
      <c r="AL415" s="429"/>
      <c r="AM415" s="429"/>
      <c r="AN415" s="429"/>
      <c r="AO415" s="429"/>
      <c r="AP415" s="429"/>
      <c r="AQ415" s="429"/>
      <c r="AR415" s="429"/>
      <c r="AS415" s="429"/>
      <c r="AT415" s="429"/>
      <c r="AU415" s="429"/>
      <c r="AV415" s="429"/>
      <c r="AW415" s="429"/>
      <c r="AX415" s="429"/>
      <c r="AY415" s="429"/>
      <c r="AZ415" s="429"/>
      <c r="BA415" s="429"/>
      <c r="BB415" s="429"/>
      <c r="BC415" s="429"/>
      <c r="BD415" s="429"/>
      <c r="BE415" s="429"/>
      <c r="BF415" s="429"/>
      <c r="BG415" s="429"/>
      <c r="BH415" s="429"/>
      <c r="BI415" s="429"/>
      <c r="BJ415" s="429"/>
      <c r="BK415" s="429"/>
      <c r="BL415" s="429"/>
      <c r="BM415" s="429"/>
      <c r="BN415" s="429"/>
      <c r="BO415" s="429"/>
      <c r="BP415" s="429"/>
      <c r="BQ415" s="429"/>
      <c r="BR415" s="429"/>
      <c r="BS415" s="429"/>
      <c r="BT415" s="429"/>
      <c r="BU415" s="429"/>
      <c r="BV415" s="429"/>
      <c r="BW415" s="429"/>
      <c r="BX415" s="429"/>
      <c r="BY415" s="429"/>
      <c r="BZ415" s="429"/>
      <c r="CA415" s="429"/>
      <c r="CB415" s="429"/>
      <c r="CC415" s="429"/>
      <c r="CD415" s="429"/>
      <c r="CE415" s="429"/>
      <c r="CF415" s="429"/>
      <c r="CG415" s="429"/>
      <c r="CH415" s="429"/>
      <c r="CI415" s="429"/>
      <c r="CJ415" s="429"/>
      <c r="CK415" s="429"/>
      <c r="CL415" s="429"/>
      <c r="CM415" s="429"/>
      <c r="CN415" s="429"/>
      <c r="CO415" s="429"/>
      <c r="CP415" s="429"/>
    </row>
    <row r="416" spans="1:94" s="1145" customFormat="1" ht="12.75">
      <c r="A416" s="1140" t="s">
        <v>960</v>
      </c>
      <c r="B416" s="80">
        <v>977434</v>
      </c>
      <c r="C416" s="80">
        <v>0</v>
      </c>
      <c r="D416" s="80">
        <v>0</v>
      </c>
      <c r="E416" s="479">
        <v>0</v>
      </c>
      <c r="F416" s="80">
        <v>0</v>
      </c>
      <c r="G416" s="100"/>
      <c r="H416" s="399"/>
      <c r="I416" s="1045"/>
      <c r="J416" s="1045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429"/>
      <c r="AC416" s="429"/>
      <c r="AD416" s="429"/>
      <c r="AE416" s="429"/>
      <c r="AF416" s="429"/>
      <c r="AG416" s="429"/>
      <c r="AH416" s="429"/>
      <c r="AI416" s="429"/>
      <c r="AJ416" s="429"/>
      <c r="AK416" s="429"/>
      <c r="AL416" s="429"/>
      <c r="AM416" s="429"/>
      <c r="AN416" s="429"/>
      <c r="AO416" s="429"/>
      <c r="AP416" s="429"/>
      <c r="AQ416" s="429"/>
      <c r="AR416" s="429"/>
      <c r="AS416" s="429"/>
      <c r="AT416" s="429"/>
      <c r="AU416" s="429"/>
      <c r="AV416" s="429"/>
      <c r="AW416" s="429"/>
      <c r="AX416" s="429"/>
      <c r="AY416" s="429"/>
      <c r="AZ416" s="429"/>
      <c r="BA416" s="429"/>
      <c r="BB416" s="429"/>
      <c r="BC416" s="429"/>
      <c r="BD416" s="429"/>
      <c r="BE416" s="429"/>
      <c r="BF416" s="429"/>
      <c r="BG416" s="429"/>
      <c r="BH416" s="429"/>
      <c r="BI416" s="429"/>
      <c r="BJ416" s="429"/>
      <c r="BK416" s="429"/>
      <c r="BL416" s="429"/>
      <c r="BM416" s="429"/>
      <c r="BN416" s="429"/>
      <c r="BO416" s="429"/>
      <c r="BP416" s="429"/>
      <c r="BQ416" s="429"/>
      <c r="BR416" s="429"/>
      <c r="BS416" s="429"/>
      <c r="BT416" s="429"/>
      <c r="BU416" s="429"/>
      <c r="BV416" s="429"/>
      <c r="BW416" s="429"/>
      <c r="BX416" s="429"/>
      <c r="BY416" s="429"/>
      <c r="BZ416" s="429"/>
      <c r="CA416" s="429"/>
      <c r="CB416" s="429"/>
      <c r="CC416" s="429"/>
      <c r="CD416" s="429"/>
      <c r="CE416" s="429"/>
      <c r="CF416" s="429"/>
      <c r="CG416" s="429"/>
      <c r="CH416" s="429"/>
      <c r="CI416" s="429"/>
      <c r="CJ416" s="429"/>
      <c r="CK416" s="429"/>
      <c r="CL416" s="429"/>
      <c r="CM416" s="429"/>
      <c r="CN416" s="429"/>
      <c r="CO416" s="429"/>
      <c r="CP416" s="429"/>
    </row>
    <row r="417" spans="1:94" s="1145" customFormat="1" ht="12.75">
      <c r="A417" s="1141" t="s">
        <v>971</v>
      </c>
      <c r="B417" s="80">
        <v>977434</v>
      </c>
      <c r="C417" s="80">
        <v>0</v>
      </c>
      <c r="D417" s="80">
        <v>0</v>
      </c>
      <c r="E417" s="479">
        <v>0</v>
      </c>
      <c r="F417" s="80">
        <v>0</v>
      </c>
      <c r="G417" s="100"/>
      <c r="H417" s="399"/>
      <c r="I417" s="1045"/>
      <c r="J417" s="1045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429"/>
      <c r="AC417" s="429"/>
      <c r="AD417" s="429"/>
      <c r="AE417" s="429"/>
      <c r="AF417" s="429"/>
      <c r="AG417" s="429"/>
      <c r="AH417" s="429"/>
      <c r="AI417" s="429"/>
      <c r="AJ417" s="429"/>
      <c r="AK417" s="429"/>
      <c r="AL417" s="429"/>
      <c r="AM417" s="429"/>
      <c r="AN417" s="429"/>
      <c r="AO417" s="429"/>
      <c r="AP417" s="429"/>
      <c r="AQ417" s="429"/>
      <c r="AR417" s="429"/>
      <c r="AS417" s="429"/>
      <c r="AT417" s="429"/>
      <c r="AU417" s="429"/>
      <c r="AV417" s="429"/>
      <c r="AW417" s="429"/>
      <c r="AX417" s="429"/>
      <c r="AY417" s="429"/>
      <c r="AZ417" s="429"/>
      <c r="BA417" s="429"/>
      <c r="BB417" s="429"/>
      <c r="BC417" s="429"/>
      <c r="BD417" s="429"/>
      <c r="BE417" s="429"/>
      <c r="BF417" s="429"/>
      <c r="BG417" s="429"/>
      <c r="BH417" s="429"/>
      <c r="BI417" s="429"/>
      <c r="BJ417" s="429"/>
      <c r="BK417" s="429"/>
      <c r="BL417" s="429"/>
      <c r="BM417" s="429"/>
      <c r="BN417" s="429"/>
      <c r="BO417" s="429"/>
      <c r="BP417" s="429"/>
      <c r="BQ417" s="429"/>
      <c r="BR417" s="429"/>
      <c r="BS417" s="429"/>
      <c r="BT417" s="429"/>
      <c r="BU417" s="429"/>
      <c r="BV417" s="429"/>
      <c r="BW417" s="429"/>
      <c r="BX417" s="429"/>
      <c r="BY417" s="429"/>
      <c r="BZ417" s="429"/>
      <c r="CA417" s="429"/>
      <c r="CB417" s="429"/>
      <c r="CC417" s="429"/>
      <c r="CD417" s="429"/>
      <c r="CE417" s="429"/>
      <c r="CF417" s="429"/>
      <c r="CG417" s="429"/>
      <c r="CH417" s="429"/>
      <c r="CI417" s="429"/>
      <c r="CJ417" s="429"/>
      <c r="CK417" s="429"/>
      <c r="CL417" s="429"/>
      <c r="CM417" s="429"/>
      <c r="CN417" s="429"/>
      <c r="CO417" s="429"/>
      <c r="CP417" s="429"/>
    </row>
    <row r="418" spans="1:94" s="1145" customFormat="1" ht="12.75">
      <c r="A418" s="1143" t="s">
        <v>1756</v>
      </c>
      <c r="B418" s="80">
        <v>977434</v>
      </c>
      <c r="C418" s="264">
        <v>0</v>
      </c>
      <c r="D418" s="80">
        <v>0</v>
      </c>
      <c r="E418" s="479">
        <v>0</v>
      </c>
      <c r="F418" s="80">
        <v>0</v>
      </c>
      <c r="G418" s="100"/>
      <c r="H418" s="399"/>
      <c r="I418" s="1045"/>
      <c r="J418" s="1045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429"/>
      <c r="AC418" s="429"/>
      <c r="AD418" s="429"/>
      <c r="AE418" s="429"/>
      <c r="AF418" s="429"/>
      <c r="AG418" s="429"/>
      <c r="AH418" s="429"/>
      <c r="AI418" s="429"/>
      <c r="AJ418" s="429"/>
      <c r="AK418" s="429"/>
      <c r="AL418" s="429"/>
      <c r="AM418" s="429"/>
      <c r="AN418" s="429"/>
      <c r="AO418" s="429"/>
      <c r="AP418" s="429"/>
      <c r="AQ418" s="429"/>
      <c r="AR418" s="429"/>
      <c r="AS418" s="429"/>
      <c r="AT418" s="429"/>
      <c r="AU418" s="429"/>
      <c r="AV418" s="429"/>
      <c r="AW418" s="429"/>
      <c r="AX418" s="429"/>
      <c r="AY418" s="429"/>
      <c r="AZ418" s="429"/>
      <c r="BA418" s="429"/>
      <c r="BB418" s="429"/>
      <c r="BC418" s="429"/>
      <c r="BD418" s="429"/>
      <c r="BE418" s="429"/>
      <c r="BF418" s="429"/>
      <c r="BG418" s="429"/>
      <c r="BH418" s="429"/>
      <c r="BI418" s="429"/>
      <c r="BJ418" s="429"/>
      <c r="BK418" s="429"/>
      <c r="BL418" s="429"/>
      <c r="BM418" s="429"/>
      <c r="BN418" s="429"/>
      <c r="BO418" s="429"/>
      <c r="BP418" s="429"/>
      <c r="BQ418" s="429"/>
      <c r="BR418" s="429"/>
      <c r="BS418" s="429"/>
      <c r="BT418" s="429"/>
      <c r="BU418" s="429"/>
      <c r="BV418" s="429"/>
      <c r="BW418" s="429"/>
      <c r="BX418" s="429"/>
      <c r="BY418" s="429"/>
      <c r="BZ418" s="429"/>
      <c r="CA418" s="429"/>
      <c r="CB418" s="429"/>
      <c r="CC418" s="429"/>
      <c r="CD418" s="429"/>
      <c r="CE418" s="429"/>
      <c r="CF418" s="429"/>
      <c r="CG418" s="429"/>
      <c r="CH418" s="429"/>
      <c r="CI418" s="429"/>
      <c r="CJ418" s="429"/>
      <c r="CK418" s="429"/>
      <c r="CL418" s="429"/>
      <c r="CM418" s="429"/>
      <c r="CN418" s="429"/>
      <c r="CO418" s="429"/>
      <c r="CP418" s="429"/>
    </row>
    <row r="419" spans="1:94" s="1145" customFormat="1" ht="12.75">
      <c r="A419" s="413" t="s">
        <v>1352</v>
      </c>
      <c r="B419" s="80"/>
      <c r="C419" s="264"/>
      <c r="D419" s="80"/>
      <c r="E419" s="479"/>
      <c r="F419" s="80"/>
      <c r="G419" s="1150"/>
      <c r="H419" s="399"/>
      <c r="I419" s="1045"/>
      <c r="J419" s="1045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429"/>
      <c r="AC419" s="429"/>
      <c r="AD419" s="429"/>
      <c r="AE419" s="429"/>
      <c r="AF419" s="429"/>
      <c r="AG419" s="429"/>
      <c r="AH419" s="429"/>
      <c r="AI419" s="429"/>
      <c r="AJ419" s="429"/>
      <c r="AK419" s="429"/>
      <c r="AL419" s="429"/>
      <c r="AM419" s="429"/>
      <c r="AN419" s="429"/>
      <c r="AO419" s="429"/>
      <c r="AP419" s="429"/>
      <c r="AQ419" s="429"/>
      <c r="AR419" s="429"/>
      <c r="AS419" s="429"/>
      <c r="AT419" s="429"/>
      <c r="AU419" s="429"/>
      <c r="AV419" s="429"/>
      <c r="AW419" s="429"/>
      <c r="AX419" s="429"/>
      <c r="AY419" s="429"/>
      <c r="AZ419" s="429"/>
      <c r="BA419" s="429"/>
      <c r="BB419" s="429"/>
      <c r="BC419" s="429"/>
      <c r="BD419" s="429"/>
      <c r="BE419" s="429"/>
      <c r="BF419" s="429"/>
      <c r="BG419" s="429"/>
      <c r="BH419" s="429"/>
      <c r="BI419" s="429"/>
      <c r="BJ419" s="429"/>
      <c r="BK419" s="429"/>
      <c r="BL419" s="429"/>
      <c r="BM419" s="429"/>
      <c r="BN419" s="429"/>
      <c r="BO419" s="429"/>
      <c r="BP419" s="429"/>
      <c r="BQ419" s="429"/>
      <c r="BR419" s="429"/>
      <c r="BS419" s="429"/>
      <c r="BT419" s="429"/>
      <c r="BU419" s="429"/>
      <c r="BV419" s="429"/>
      <c r="BW419" s="429"/>
      <c r="BX419" s="429"/>
      <c r="BY419" s="429"/>
      <c r="BZ419" s="429"/>
      <c r="CA419" s="429"/>
      <c r="CB419" s="429"/>
      <c r="CC419" s="429"/>
      <c r="CD419" s="429"/>
      <c r="CE419" s="429"/>
      <c r="CF419" s="429"/>
      <c r="CG419" s="429"/>
      <c r="CH419" s="429"/>
      <c r="CI419" s="429"/>
      <c r="CJ419" s="429"/>
      <c r="CK419" s="429"/>
      <c r="CL419" s="429"/>
      <c r="CM419" s="429"/>
      <c r="CN419" s="429"/>
      <c r="CO419" s="429"/>
      <c r="CP419" s="429"/>
    </row>
    <row r="420" spans="1:94" s="1145" customFormat="1" ht="12.75">
      <c r="A420" s="1140" t="s">
        <v>1311</v>
      </c>
      <c r="B420" s="80">
        <v>127251</v>
      </c>
      <c r="C420" s="80">
        <v>0</v>
      </c>
      <c r="D420" s="80">
        <v>0</v>
      </c>
      <c r="E420" s="479">
        <v>0</v>
      </c>
      <c r="F420" s="80">
        <v>0</v>
      </c>
      <c r="G420" s="1151"/>
      <c r="H420" s="399"/>
      <c r="I420" s="1045"/>
      <c r="J420" s="1045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429"/>
      <c r="AC420" s="429"/>
      <c r="AD420" s="429"/>
      <c r="AE420" s="429"/>
      <c r="AF420" s="429"/>
      <c r="AG420" s="429"/>
      <c r="AH420" s="429"/>
      <c r="AI420" s="429"/>
      <c r="AJ420" s="429"/>
      <c r="AK420" s="429"/>
      <c r="AL420" s="429"/>
      <c r="AM420" s="429"/>
      <c r="AN420" s="429"/>
      <c r="AO420" s="429"/>
      <c r="AP420" s="429"/>
      <c r="AQ420" s="429"/>
      <c r="AR420" s="429"/>
      <c r="AS420" s="429"/>
      <c r="AT420" s="429"/>
      <c r="AU420" s="429"/>
      <c r="AV420" s="429"/>
      <c r="AW420" s="429"/>
      <c r="AX420" s="429"/>
      <c r="AY420" s="429"/>
      <c r="AZ420" s="429"/>
      <c r="BA420" s="429"/>
      <c r="BB420" s="429"/>
      <c r="BC420" s="429"/>
      <c r="BD420" s="429"/>
      <c r="BE420" s="429"/>
      <c r="BF420" s="429"/>
      <c r="BG420" s="429"/>
      <c r="BH420" s="429"/>
      <c r="BI420" s="429"/>
      <c r="BJ420" s="429"/>
      <c r="BK420" s="429"/>
      <c r="BL420" s="429"/>
      <c r="BM420" s="429"/>
      <c r="BN420" s="429"/>
      <c r="BO420" s="429"/>
      <c r="BP420" s="429"/>
      <c r="BQ420" s="429"/>
      <c r="BR420" s="429"/>
      <c r="BS420" s="429"/>
      <c r="BT420" s="429"/>
      <c r="BU420" s="429"/>
      <c r="BV420" s="429"/>
      <c r="BW420" s="429"/>
      <c r="BX420" s="429"/>
      <c r="BY420" s="429"/>
      <c r="BZ420" s="429"/>
      <c r="CA420" s="429"/>
      <c r="CB420" s="429"/>
      <c r="CC420" s="429"/>
      <c r="CD420" s="429"/>
      <c r="CE420" s="429"/>
      <c r="CF420" s="429"/>
      <c r="CG420" s="429"/>
      <c r="CH420" s="429"/>
      <c r="CI420" s="429"/>
      <c r="CJ420" s="429"/>
      <c r="CK420" s="429"/>
      <c r="CL420" s="429"/>
      <c r="CM420" s="429"/>
      <c r="CN420" s="429"/>
      <c r="CO420" s="429"/>
      <c r="CP420" s="429"/>
    </row>
    <row r="421" spans="1:94" s="1145" customFormat="1" ht="12.75">
      <c r="A421" s="1142" t="s">
        <v>692</v>
      </c>
      <c r="B421" s="80">
        <v>127251</v>
      </c>
      <c r="C421" s="264">
        <v>0</v>
      </c>
      <c r="D421" s="80">
        <v>0</v>
      </c>
      <c r="E421" s="479">
        <v>0</v>
      </c>
      <c r="F421" s="80">
        <v>0</v>
      </c>
      <c r="G421" s="1151"/>
      <c r="H421" s="399"/>
      <c r="I421" s="1045"/>
      <c r="J421" s="1045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429"/>
      <c r="AC421" s="429"/>
      <c r="AD421" s="429"/>
      <c r="AE421" s="429"/>
      <c r="AF421" s="429"/>
      <c r="AG421" s="429"/>
      <c r="AH421" s="429"/>
      <c r="AI421" s="429"/>
      <c r="AJ421" s="429"/>
      <c r="AK421" s="429"/>
      <c r="AL421" s="429"/>
      <c r="AM421" s="429"/>
      <c r="AN421" s="429"/>
      <c r="AO421" s="429"/>
      <c r="AP421" s="429"/>
      <c r="AQ421" s="429"/>
      <c r="AR421" s="429"/>
      <c r="AS421" s="429"/>
      <c r="AT421" s="429"/>
      <c r="AU421" s="429"/>
      <c r="AV421" s="429"/>
      <c r="AW421" s="429"/>
      <c r="AX421" s="429"/>
      <c r="AY421" s="429"/>
      <c r="AZ421" s="429"/>
      <c r="BA421" s="429"/>
      <c r="BB421" s="429"/>
      <c r="BC421" s="429"/>
      <c r="BD421" s="429"/>
      <c r="BE421" s="429"/>
      <c r="BF421" s="429"/>
      <c r="BG421" s="429"/>
      <c r="BH421" s="429"/>
      <c r="BI421" s="429"/>
      <c r="BJ421" s="429"/>
      <c r="BK421" s="429"/>
      <c r="BL421" s="429"/>
      <c r="BM421" s="429"/>
      <c r="BN421" s="429"/>
      <c r="BO421" s="429"/>
      <c r="BP421" s="429"/>
      <c r="BQ421" s="429"/>
      <c r="BR421" s="429"/>
      <c r="BS421" s="429"/>
      <c r="BT421" s="429"/>
      <c r="BU421" s="429"/>
      <c r="BV421" s="429"/>
      <c r="BW421" s="429"/>
      <c r="BX421" s="429"/>
      <c r="BY421" s="429"/>
      <c r="BZ421" s="429"/>
      <c r="CA421" s="429"/>
      <c r="CB421" s="429"/>
      <c r="CC421" s="429"/>
      <c r="CD421" s="429"/>
      <c r="CE421" s="429"/>
      <c r="CF421" s="429"/>
      <c r="CG421" s="429"/>
      <c r="CH421" s="429"/>
      <c r="CI421" s="429"/>
      <c r="CJ421" s="429"/>
      <c r="CK421" s="429"/>
      <c r="CL421" s="429"/>
      <c r="CM421" s="429"/>
      <c r="CN421" s="429"/>
      <c r="CO421" s="429"/>
      <c r="CP421" s="429"/>
    </row>
    <row r="422" spans="1:94" s="1145" customFormat="1" ht="12.75">
      <c r="A422" s="1156" t="s">
        <v>960</v>
      </c>
      <c r="B422" s="80">
        <v>127251</v>
      </c>
      <c r="C422" s="80">
        <v>0</v>
      </c>
      <c r="D422" s="80">
        <v>0</v>
      </c>
      <c r="E422" s="479">
        <v>0</v>
      </c>
      <c r="F422" s="80">
        <v>0</v>
      </c>
      <c r="G422" s="1151"/>
      <c r="H422" s="399"/>
      <c r="I422" s="1045"/>
      <c r="J422" s="1045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429"/>
      <c r="AC422" s="429"/>
      <c r="AD422" s="429"/>
      <c r="AE422" s="429"/>
      <c r="AF422" s="429"/>
      <c r="AG422" s="429"/>
      <c r="AH422" s="429"/>
      <c r="AI422" s="429"/>
      <c r="AJ422" s="429"/>
      <c r="AK422" s="429"/>
      <c r="AL422" s="429"/>
      <c r="AM422" s="429"/>
      <c r="AN422" s="429"/>
      <c r="AO422" s="429"/>
      <c r="AP422" s="429"/>
      <c r="AQ422" s="429"/>
      <c r="AR422" s="429"/>
      <c r="AS422" s="429"/>
      <c r="AT422" s="429"/>
      <c r="AU422" s="429"/>
      <c r="AV422" s="429"/>
      <c r="AW422" s="429"/>
      <c r="AX422" s="429"/>
      <c r="AY422" s="429"/>
      <c r="AZ422" s="429"/>
      <c r="BA422" s="429"/>
      <c r="BB422" s="429"/>
      <c r="BC422" s="429"/>
      <c r="BD422" s="429"/>
      <c r="BE422" s="429"/>
      <c r="BF422" s="429"/>
      <c r="BG422" s="429"/>
      <c r="BH422" s="429"/>
      <c r="BI422" s="429"/>
      <c r="BJ422" s="429"/>
      <c r="BK422" s="429"/>
      <c r="BL422" s="429"/>
      <c r="BM422" s="429"/>
      <c r="BN422" s="429"/>
      <c r="BO422" s="429"/>
      <c r="BP422" s="429"/>
      <c r="BQ422" s="429"/>
      <c r="BR422" s="429"/>
      <c r="BS422" s="429"/>
      <c r="BT422" s="429"/>
      <c r="BU422" s="429"/>
      <c r="BV422" s="429"/>
      <c r="BW422" s="429"/>
      <c r="BX422" s="429"/>
      <c r="BY422" s="429"/>
      <c r="BZ422" s="429"/>
      <c r="CA422" s="429"/>
      <c r="CB422" s="429"/>
      <c r="CC422" s="429"/>
      <c r="CD422" s="429"/>
      <c r="CE422" s="429"/>
      <c r="CF422" s="429"/>
      <c r="CG422" s="429"/>
      <c r="CH422" s="429"/>
      <c r="CI422" s="429"/>
      <c r="CJ422" s="429"/>
      <c r="CK422" s="429"/>
      <c r="CL422" s="429"/>
      <c r="CM422" s="429"/>
      <c r="CN422" s="429"/>
      <c r="CO422" s="429"/>
      <c r="CP422" s="429"/>
    </row>
    <row r="423" spans="1:94" s="1145" customFormat="1" ht="12.75">
      <c r="A423" s="1142" t="s">
        <v>987</v>
      </c>
      <c r="B423" s="80">
        <v>27843</v>
      </c>
      <c r="C423" s="80">
        <v>0</v>
      </c>
      <c r="D423" s="80">
        <v>0</v>
      </c>
      <c r="E423" s="479">
        <v>0</v>
      </c>
      <c r="F423" s="80">
        <v>0</v>
      </c>
      <c r="G423" s="1151"/>
      <c r="H423" s="399"/>
      <c r="I423" s="1045"/>
      <c r="J423" s="1045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429"/>
      <c r="AC423" s="429"/>
      <c r="AD423" s="429"/>
      <c r="AE423" s="429"/>
      <c r="AF423" s="429"/>
      <c r="AG423" s="429"/>
      <c r="AH423" s="429"/>
      <c r="AI423" s="429"/>
      <c r="AJ423" s="429"/>
      <c r="AK423" s="429"/>
      <c r="AL423" s="429"/>
      <c r="AM423" s="429"/>
      <c r="AN423" s="429"/>
      <c r="AO423" s="429"/>
      <c r="AP423" s="429"/>
      <c r="AQ423" s="429"/>
      <c r="AR423" s="429"/>
      <c r="AS423" s="429"/>
      <c r="AT423" s="429"/>
      <c r="AU423" s="429"/>
      <c r="AV423" s="429"/>
      <c r="AW423" s="429"/>
      <c r="AX423" s="429"/>
      <c r="AY423" s="429"/>
      <c r="AZ423" s="429"/>
      <c r="BA423" s="429"/>
      <c r="BB423" s="429"/>
      <c r="BC423" s="429"/>
      <c r="BD423" s="429"/>
      <c r="BE423" s="429"/>
      <c r="BF423" s="429"/>
      <c r="BG423" s="429"/>
      <c r="BH423" s="429"/>
      <c r="BI423" s="429"/>
      <c r="BJ423" s="429"/>
      <c r="BK423" s="429"/>
      <c r="BL423" s="429"/>
      <c r="BM423" s="429"/>
      <c r="BN423" s="429"/>
      <c r="BO423" s="429"/>
      <c r="BP423" s="429"/>
      <c r="BQ423" s="429"/>
      <c r="BR423" s="429"/>
      <c r="BS423" s="429"/>
      <c r="BT423" s="429"/>
      <c r="BU423" s="429"/>
      <c r="BV423" s="429"/>
      <c r="BW423" s="429"/>
      <c r="BX423" s="429"/>
      <c r="BY423" s="429"/>
      <c r="BZ423" s="429"/>
      <c r="CA423" s="429"/>
      <c r="CB423" s="429"/>
      <c r="CC423" s="429"/>
      <c r="CD423" s="429"/>
      <c r="CE423" s="429"/>
      <c r="CF423" s="429"/>
      <c r="CG423" s="429"/>
      <c r="CH423" s="429"/>
      <c r="CI423" s="429"/>
      <c r="CJ423" s="429"/>
      <c r="CK423" s="429"/>
      <c r="CL423" s="429"/>
      <c r="CM423" s="429"/>
      <c r="CN423" s="429"/>
      <c r="CO423" s="429"/>
      <c r="CP423" s="429"/>
    </row>
    <row r="424" spans="1:94" s="1145" customFormat="1" ht="12.75">
      <c r="A424" s="1153" t="s">
        <v>1496</v>
      </c>
      <c r="B424" s="80">
        <v>27843</v>
      </c>
      <c r="C424" s="80">
        <v>0</v>
      </c>
      <c r="D424" s="80">
        <v>0</v>
      </c>
      <c r="E424" s="479">
        <v>0</v>
      </c>
      <c r="F424" s="80">
        <v>0</v>
      </c>
      <c r="G424" s="1151"/>
      <c r="H424" s="399"/>
      <c r="I424" s="1045"/>
      <c r="J424" s="1045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429"/>
      <c r="AC424" s="429"/>
      <c r="AD424" s="429"/>
      <c r="AE424" s="429"/>
      <c r="AF424" s="429"/>
      <c r="AG424" s="429"/>
      <c r="AH424" s="429"/>
      <c r="AI424" s="429"/>
      <c r="AJ424" s="429"/>
      <c r="AK424" s="429"/>
      <c r="AL424" s="429"/>
      <c r="AM424" s="429"/>
      <c r="AN424" s="429"/>
      <c r="AO424" s="429"/>
      <c r="AP424" s="429"/>
      <c r="AQ424" s="429"/>
      <c r="AR424" s="429"/>
      <c r="AS424" s="429"/>
      <c r="AT424" s="429"/>
      <c r="AU424" s="429"/>
      <c r="AV424" s="429"/>
      <c r="AW424" s="429"/>
      <c r="AX424" s="429"/>
      <c r="AY424" s="429"/>
      <c r="AZ424" s="429"/>
      <c r="BA424" s="429"/>
      <c r="BB424" s="429"/>
      <c r="BC424" s="429"/>
      <c r="BD424" s="429"/>
      <c r="BE424" s="429"/>
      <c r="BF424" s="429"/>
      <c r="BG424" s="429"/>
      <c r="BH424" s="429"/>
      <c r="BI424" s="429"/>
      <c r="BJ424" s="429"/>
      <c r="BK424" s="429"/>
      <c r="BL424" s="429"/>
      <c r="BM424" s="429"/>
      <c r="BN424" s="429"/>
      <c r="BO424" s="429"/>
      <c r="BP424" s="429"/>
      <c r="BQ424" s="429"/>
      <c r="BR424" s="429"/>
      <c r="BS424" s="429"/>
      <c r="BT424" s="429"/>
      <c r="BU424" s="429"/>
      <c r="BV424" s="429"/>
      <c r="BW424" s="429"/>
      <c r="BX424" s="429"/>
      <c r="BY424" s="429"/>
      <c r="BZ424" s="429"/>
      <c r="CA424" s="429"/>
      <c r="CB424" s="429"/>
      <c r="CC424" s="429"/>
      <c r="CD424" s="429"/>
      <c r="CE424" s="429"/>
      <c r="CF424" s="429"/>
      <c r="CG424" s="429"/>
      <c r="CH424" s="429"/>
      <c r="CI424" s="429"/>
      <c r="CJ424" s="429"/>
      <c r="CK424" s="429"/>
      <c r="CL424" s="429"/>
      <c r="CM424" s="429"/>
      <c r="CN424" s="429"/>
      <c r="CO424" s="429"/>
      <c r="CP424" s="429"/>
    </row>
    <row r="425" spans="1:94" s="1145" customFormat="1" ht="12.75">
      <c r="A425" s="1141" t="s">
        <v>971</v>
      </c>
      <c r="B425" s="80">
        <v>99408</v>
      </c>
      <c r="C425" s="80">
        <v>0</v>
      </c>
      <c r="D425" s="80">
        <v>0</v>
      </c>
      <c r="E425" s="479">
        <v>0</v>
      </c>
      <c r="F425" s="80">
        <v>0</v>
      </c>
      <c r="G425" s="1151"/>
      <c r="H425" s="399"/>
      <c r="I425" s="1045"/>
      <c r="J425" s="1045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429"/>
      <c r="AC425" s="429"/>
      <c r="AD425" s="429"/>
      <c r="AE425" s="429"/>
      <c r="AF425" s="429"/>
      <c r="AG425" s="429"/>
      <c r="AH425" s="429"/>
      <c r="AI425" s="429"/>
      <c r="AJ425" s="429"/>
      <c r="AK425" s="429"/>
      <c r="AL425" s="429"/>
      <c r="AM425" s="429"/>
      <c r="AN425" s="429"/>
      <c r="AO425" s="429"/>
      <c r="AP425" s="429"/>
      <c r="AQ425" s="429"/>
      <c r="AR425" s="429"/>
      <c r="AS425" s="429"/>
      <c r="AT425" s="429"/>
      <c r="AU425" s="429"/>
      <c r="AV425" s="429"/>
      <c r="AW425" s="429"/>
      <c r="AX425" s="429"/>
      <c r="AY425" s="429"/>
      <c r="AZ425" s="429"/>
      <c r="BA425" s="429"/>
      <c r="BB425" s="429"/>
      <c r="BC425" s="429"/>
      <c r="BD425" s="429"/>
      <c r="BE425" s="429"/>
      <c r="BF425" s="429"/>
      <c r="BG425" s="429"/>
      <c r="BH425" s="429"/>
      <c r="BI425" s="429"/>
      <c r="BJ425" s="429"/>
      <c r="BK425" s="429"/>
      <c r="BL425" s="429"/>
      <c r="BM425" s="429"/>
      <c r="BN425" s="429"/>
      <c r="BO425" s="429"/>
      <c r="BP425" s="429"/>
      <c r="BQ425" s="429"/>
      <c r="BR425" s="429"/>
      <c r="BS425" s="429"/>
      <c r="BT425" s="429"/>
      <c r="BU425" s="429"/>
      <c r="BV425" s="429"/>
      <c r="BW425" s="429"/>
      <c r="BX425" s="429"/>
      <c r="BY425" s="429"/>
      <c r="BZ425" s="429"/>
      <c r="CA425" s="429"/>
      <c r="CB425" s="429"/>
      <c r="CC425" s="429"/>
      <c r="CD425" s="429"/>
      <c r="CE425" s="429"/>
      <c r="CF425" s="429"/>
      <c r="CG425" s="429"/>
      <c r="CH425" s="429"/>
      <c r="CI425" s="429"/>
      <c r="CJ425" s="429"/>
      <c r="CK425" s="429"/>
      <c r="CL425" s="429"/>
      <c r="CM425" s="429"/>
      <c r="CN425" s="429"/>
      <c r="CO425" s="429"/>
      <c r="CP425" s="429"/>
    </row>
    <row r="426" spans="1:94" s="1145" customFormat="1" ht="12.75">
      <c r="A426" s="1143" t="s">
        <v>1756</v>
      </c>
      <c r="B426" s="80">
        <v>99408</v>
      </c>
      <c r="C426" s="264">
        <v>0</v>
      </c>
      <c r="D426" s="80">
        <v>0</v>
      </c>
      <c r="E426" s="479">
        <v>0</v>
      </c>
      <c r="F426" s="80">
        <v>0</v>
      </c>
      <c r="G426" s="1151"/>
      <c r="H426" s="399"/>
      <c r="I426" s="1045"/>
      <c r="J426" s="1045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429"/>
      <c r="AC426" s="429"/>
      <c r="AD426" s="429"/>
      <c r="AE426" s="429"/>
      <c r="AF426" s="429"/>
      <c r="AG426" s="429"/>
      <c r="AH426" s="429"/>
      <c r="AI426" s="429"/>
      <c r="AJ426" s="429"/>
      <c r="AK426" s="429"/>
      <c r="AL426" s="429"/>
      <c r="AM426" s="429"/>
      <c r="AN426" s="429"/>
      <c r="AO426" s="429"/>
      <c r="AP426" s="429"/>
      <c r="AQ426" s="429"/>
      <c r="AR426" s="429"/>
      <c r="AS426" s="429"/>
      <c r="AT426" s="429"/>
      <c r="AU426" s="429"/>
      <c r="AV426" s="429"/>
      <c r="AW426" s="429"/>
      <c r="AX426" s="429"/>
      <c r="AY426" s="429"/>
      <c r="AZ426" s="429"/>
      <c r="BA426" s="429"/>
      <c r="BB426" s="429"/>
      <c r="BC426" s="429"/>
      <c r="BD426" s="429"/>
      <c r="BE426" s="429"/>
      <c r="BF426" s="429"/>
      <c r="BG426" s="429"/>
      <c r="BH426" s="429"/>
      <c r="BI426" s="429"/>
      <c r="BJ426" s="429"/>
      <c r="BK426" s="429"/>
      <c r="BL426" s="429"/>
      <c r="BM426" s="429"/>
      <c r="BN426" s="429"/>
      <c r="BO426" s="429"/>
      <c r="BP426" s="429"/>
      <c r="BQ426" s="429"/>
      <c r="BR426" s="429"/>
      <c r="BS426" s="429"/>
      <c r="BT426" s="429"/>
      <c r="BU426" s="429"/>
      <c r="BV426" s="429"/>
      <c r="BW426" s="429"/>
      <c r="BX426" s="429"/>
      <c r="BY426" s="429"/>
      <c r="BZ426" s="429"/>
      <c r="CA426" s="429"/>
      <c r="CB426" s="429"/>
      <c r="CC426" s="429"/>
      <c r="CD426" s="429"/>
      <c r="CE426" s="429"/>
      <c r="CF426" s="429"/>
      <c r="CG426" s="429"/>
      <c r="CH426" s="429"/>
      <c r="CI426" s="429"/>
      <c r="CJ426" s="429"/>
      <c r="CK426" s="429"/>
      <c r="CL426" s="429"/>
      <c r="CM426" s="429"/>
      <c r="CN426" s="429"/>
      <c r="CO426" s="429"/>
      <c r="CP426" s="429"/>
    </row>
    <row r="427" spans="1:94" s="1145" customFormat="1" ht="12.75">
      <c r="A427" s="330" t="s">
        <v>1365</v>
      </c>
      <c r="B427" s="80"/>
      <c r="C427" s="264"/>
      <c r="D427" s="80"/>
      <c r="E427" s="479"/>
      <c r="F427" s="80"/>
      <c r="G427" s="100"/>
      <c r="H427" s="399"/>
      <c r="I427" s="1045"/>
      <c r="J427" s="1045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429"/>
      <c r="AC427" s="429"/>
      <c r="AD427" s="429"/>
      <c r="AE427" s="429"/>
      <c r="AF427" s="429"/>
      <c r="AG427" s="429"/>
      <c r="AH427" s="429"/>
      <c r="AI427" s="429"/>
      <c r="AJ427" s="429"/>
      <c r="AK427" s="429"/>
      <c r="AL427" s="429"/>
      <c r="AM427" s="429"/>
      <c r="AN427" s="429"/>
      <c r="AO427" s="429"/>
      <c r="AP427" s="429"/>
      <c r="AQ427" s="429"/>
      <c r="AR427" s="429"/>
      <c r="AS427" s="429"/>
      <c r="AT427" s="429"/>
      <c r="AU427" s="429"/>
      <c r="AV427" s="429"/>
      <c r="AW427" s="429"/>
      <c r="AX427" s="429"/>
      <c r="AY427" s="429"/>
      <c r="AZ427" s="429"/>
      <c r="BA427" s="429"/>
      <c r="BB427" s="429"/>
      <c r="BC427" s="429"/>
      <c r="BD427" s="429"/>
      <c r="BE427" s="429"/>
      <c r="BF427" s="429"/>
      <c r="BG427" s="429"/>
      <c r="BH427" s="429"/>
      <c r="BI427" s="429"/>
      <c r="BJ427" s="429"/>
      <c r="BK427" s="429"/>
      <c r="BL427" s="429"/>
      <c r="BM427" s="429"/>
      <c r="BN427" s="429"/>
      <c r="BO427" s="429"/>
      <c r="BP427" s="429"/>
      <c r="BQ427" s="429"/>
      <c r="BR427" s="429"/>
      <c r="BS427" s="429"/>
      <c r="BT427" s="429"/>
      <c r="BU427" s="429"/>
      <c r="BV427" s="429"/>
      <c r="BW427" s="429"/>
      <c r="BX427" s="429"/>
      <c r="BY427" s="429"/>
      <c r="BZ427" s="429"/>
      <c r="CA427" s="429"/>
      <c r="CB427" s="429"/>
      <c r="CC427" s="429"/>
      <c r="CD427" s="429"/>
      <c r="CE427" s="429"/>
      <c r="CF427" s="429"/>
      <c r="CG427" s="429"/>
      <c r="CH427" s="429"/>
      <c r="CI427" s="429"/>
      <c r="CJ427" s="429"/>
      <c r="CK427" s="429"/>
      <c r="CL427" s="429"/>
      <c r="CM427" s="429"/>
      <c r="CN427" s="429"/>
      <c r="CO427" s="429"/>
      <c r="CP427" s="429"/>
    </row>
    <row r="428" spans="1:94" s="1145" customFormat="1" ht="12.75">
      <c r="A428" s="330" t="s">
        <v>1357</v>
      </c>
      <c r="B428" s="80"/>
      <c r="C428" s="264"/>
      <c r="D428" s="80"/>
      <c r="E428" s="479"/>
      <c r="F428" s="80"/>
      <c r="G428" s="100"/>
      <c r="H428" s="399"/>
      <c r="I428" s="1045"/>
      <c r="J428" s="1045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429"/>
      <c r="AC428" s="429"/>
      <c r="AD428" s="429"/>
      <c r="AE428" s="429"/>
      <c r="AF428" s="429"/>
      <c r="AG428" s="429"/>
      <c r="AH428" s="429"/>
      <c r="AI428" s="429"/>
      <c r="AJ428" s="429"/>
      <c r="AK428" s="429"/>
      <c r="AL428" s="429"/>
      <c r="AM428" s="429"/>
      <c r="AN428" s="429"/>
      <c r="AO428" s="429"/>
      <c r="AP428" s="429"/>
      <c r="AQ428" s="429"/>
      <c r="AR428" s="429"/>
      <c r="AS428" s="429"/>
      <c r="AT428" s="429"/>
      <c r="AU428" s="429"/>
      <c r="AV428" s="429"/>
      <c r="AW428" s="429"/>
      <c r="AX428" s="429"/>
      <c r="AY428" s="429"/>
      <c r="AZ428" s="429"/>
      <c r="BA428" s="429"/>
      <c r="BB428" s="429"/>
      <c r="BC428" s="429"/>
      <c r="BD428" s="429"/>
      <c r="BE428" s="429"/>
      <c r="BF428" s="429"/>
      <c r="BG428" s="429"/>
      <c r="BH428" s="429"/>
      <c r="BI428" s="429"/>
      <c r="BJ428" s="429"/>
      <c r="BK428" s="429"/>
      <c r="BL428" s="429"/>
      <c r="BM428" s="429"/>
      <c r="BN428" s="429"/>
      <c r="BO428" s="429"/>
      <c r="BP428" s="429"/>
      <c r="BQ428" s="429"/>
      <c r="BR428" s="429"/>
      <c r="BS428" s="429"/>
      <c r="BT428" s="429"/>
      <c r="BU428" s="429"/>
      <c r="BV428" s="429"/>
      <c r="BW428" s="429"/>
      <c r="BX428" s="429"/>
      <c r="BY428" s="429"/>
      <c r="BZ428" s="429"/>
      <c r="CA428" s="429"/>
      <c r="CB428" s="429"/>
      <c r="CC428" s="429"/>
      <c r="CD428" s="429"/>
      <c r="CE428" s="429"/>
      <c r="CF428" s="429"/>
      <c r="CG428" s="429"/>
      <c r="CH428" s="429"/>
      <c r="CI428" s="429"/>
      <c r="CJ428" s="429"/>
      <c r="CK428" s="429"/>
      <c r="CL428" s="429"/>
      <c r="CM428" s="429"/>
      <c r="CN428" s="429"/>
      <c r="CO428" s="429"/>
      <c r="CP428" s="429"/>
    </row>
    <row r="429" spans="1:94" s="1145" customFormat="1" ht="12.75">
      <c r="A429" s="1140" t="s">
        <v>1311</v>
      </c>
      <c r="B429" s="80">
        <v>1665656</v>
      </c>
      <c r="C429" s="80">
        <v>0</v>
      </c>
      <c r="D429" s="80">
        <v>0</v>
      </c>
      <c r="E429" s="479">
        <v>0</v>
      </c>
      <c r="F429" s="80">
        <v>0</v>
      </c>
      <c r="G429" s="100"/>
      <c r="H429" s="399"/>
      <c r="I429" s="1045"/>
      <c r="J429" s="1045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429"/>
      <c r="AC429" s="429"/>
      <c r="AD429" s="429"/>
      <c r="AE429" s="429"/>
      <c r="AF429" s="429"/>
      <c r="AG429" s="429"/>
      <c r="AH429" s="429"/>
      <c r="AI429" s="429"/>
      <c r="AJ429" s="429"/>
      <c r="AK429" s="429"/>
      <c r="AL429" s="429"/>
      <c r="AM429" s="429"/>
      <c r="AN429" s="429"/>
      <c r="AO429" s="429"/>
      <c r="AP429" s="429"/>
      <c r="AQ429" s="429"/>
      <c r="AR429" s="429"/>
      <c r="AS429" s="429"/>
      <c r="AT429" s="429"/>
      <c r="AU429" s="429"/>
      <c r="AV429" s="429"/>
      <c r="AW429" s="429"/>
      <c r="AX429" s="429"/>
      <c r="AY429" s="429"/>
      <c r="AZ429" s="429"/>
      <c r="BA429" s="429"/>
      <c r="BB429" s="429"/>
      <c r="BC429" s="429"/>
      <c r="BD429" s="429"/>
      <c r="BE429" s="429"/>
      <c r="BF429" s="429"/>
      <c r="BG429" s="429"/>
      <c r="BH429" s="429"/>
      <c r="BI429" s="429"/>
      <c r="BJ429" s="429"/>
      <c r="BK429" s="429"/>
      <c r="BL429" s="429"/>
      <c r="BM429" s="429"/>
      <c r="BN429" s="429"/>
      <c r="BO429" s="429"/>
      <c r="BP429" s="429"/>
      <c r="BQ429" s="429"/>
      <c r="BR429" s="429"/>
      <c r="BS429" s="429"/>
      <c r="BT429" s="429"/>
      <c r="BU429" s="429"/>
      <c r="BV429" s="429"/>
      <c r="BW429" s="429"/>
      <c r="BX429" s="429"/>
      <c r="BY429" s="429"/>
      <c r="BZ429" s="429"/>
      <c r="CA429" s="429"/>
      <c r="CB429" s="429"/>
      <c r="CC429" s="429"/>
      <c r="CD429" s="429"/>
      <c r="CE429" s="429"/>
      <c r="CF429" s="429"/>
      <c r="CG429" s="429"/>
      <c r="CH429" s="429"/>
      <c r="CI429" s="429"/>
      <c r="CJ429" s="429"/>
      <c r="CK429" s="429"/>
      <c r="CL429" s="429"/>
      <c r="CM429" s="429"/>
      <c r="CN429" s="429"/>
      <c r="CO429" s="429"/>
      <c r="CP429" s="429"/>
    </row>
    <row r="430" spans="1:94" s="1145" customFormat="1" ht="12.75">
      <c r="A430" s="1141" t="s">
        <v>1312</v>
      </c>
      <c r="B430" s="80">
        <v>1665656</v>
      </c>
      <c r="C430" s="264">
        <v>0</v>
      </c>
      <c r="D430" s="80">
        <v>0</v>
      </c>
      <c r="E430" s="479">
        <v>0</v>
      </c>
      <c r="F430" s="80">
        <v>0</v>
      </c>
      <c r="G430" s="100"/>
      <c r="H430" s="399"/>
      <c r="I430" s="1045"/>
      <c r="J430" s="1045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429"/>
      <c r="AC430" s="429"/>
      <c r="AD430" s="429"/>
      <c r="AE430" s="429"/>
      <c r="AF430" s="429"/>
      <c r="AG430" s="429"/>
      <c r="AH430" s="429"/>
      <c r="AI430" s="429"/>
      <c r="AJ430" s="429"/>
      <c r="AK430" s="429"/>
      <c r="AL430" s="429"/>
      <c r="AM430" s="429"/>
      <c r="AN430" s="429"/>
      <c r="AO430" s="429"/>
      <c r="AP430" s="429"/>
      <c r="AQ430" s="429"/>
      <c r="AR430" s="429"/>
      <c r="AS430" s="429"/>
      <c r="AT430" s="429"/>
      <c r="AU430" s="429"/>
      <c r="AV430" s="429"/>
      <c r="AW430" s="429"/>
      <c r="AX430" s="429"/>
      <c r="AY430" s="429"/>
      <c r="AZ430" s="429"/>
      <c r="BA430" s="429"/>
      <c r="BB430" s="429"/>
      <c r="BC430" s="429"/>
      <c r="BD430" s="429"/>
      <c r="BE430" s="429"/>
      <c r="BF430" s="429"/>
      <c r="BG430" s="429"/>
      <c r="BH430" s="429"/>
      <c r="BI430" s="429"/>
      <c r="BJ430" s="429"/>
      <c r="BK430" s="429"/>
      <c r="BL430" s="429"/>
      <c r="BM430" s="429"/>
      <c r="BN430" s="429"/>
      <c r="BO430" s="429"/>
      <c r="BP430" s="429"/>
      <c r="BQ430" s="429"/>
      <c r="BR430" s="429"/>
      <c r="BS430" s="429"/>
      <c r="BT430" s="429"/>
      <c r="BU430" s="429"/>
      <c r="BV430" s="429"/>
      <c r="BW430" s="429"/>
      <c r="BX430" s="429"/>
      <c r="BY430" s="429"/>
      <c r="BZ430" s="429"/>
      <c r="CA430" s="429"/>
      <c r="CB430" s="429"/>
      <c r="CC430" s="429"/>
      <c r="CD430" s="429"/>
      <c r="CE430" s="429"/>
      <c r="CF430" s="429"/>
      <c r="CG430" s="429"/>
      <c r="CH430" s="429"/>
      <c r="CI430" s="429"/>
      <c r="CJ430" s="429"/>
      <c r="CK430" s="429"/>
      <c r="CL430" s="429"/>
      <c r="CM430" s="429"/>
      <c r="CN430" s="429"/>
      <c r="CO430" s="429"/>
      <c r="CP430" s="429"/>
    </row>
    <row r="431" spans="1:94" s="1145" customFormat="1" ht="12.75">
      <c r="A431" s="1140" t="s">
        <v>960</v>
      </c>
      <c r="B431" s="80">
        <v>1665656</v>
      </c>
      <c r="C431" s="80">
        <v>0</v>
      </c>
      <c r="D431" s="80">
        <v>0</v>
      </c>
      <c r="E431" s="479">
        <v>0</v>
      </c>
      <c r="F431" s="80">
        <v>0</v>
      </c>
      <c r="G431" s="100"/>
      <c r="H431" s="399"/>
      <c r="I431" s="1045"/>
      <c r="J431" s="1045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429"/>
      <c r="AC431" s="429"/>
      <c r="AD431" s="429"/>
      <c r="AE431" s="429"/>
      <c r="AF431" s="429"/>
      <c r="AG431" s="429"/>
      <c r="AH431" s="429"/>
      <c r="AI431" s="429"/>
      <c r="AJ431" s="429"/>
      <c r="AK431" s="429"/>
      <c r="AL431" s="429"/>
      <c r="AM431" s="429"/>
      <c r="AN431" s="429"/>
      <c r="AO431" s="429"/>
      <c r="AP431" s="429"/>
      <c r="AQ431" s="429"/>
      <c r="AR431" s="429"/>
      <c r="AS431" s="429"/>
      <c r="AT431" s="429"/>
      <c r="AU431" s="429"/>
      <c r="AV431" s="429"/>
      <c r="AW431" s="429"/>
      <c r="AX431" s="429"/>
      <c r="AY431" s="429"/>
      <c r="AZ431" s="429"/>
      <c r="BA431" s="429"/>
      <c r="BB431" s="429"/>
      <c r="BC431" s="429"/>
      <c r="BD431" s="429"/>
      <c r="BE431" s="429"/>
      <c r="BF431" s="429"/>
      <c r="BG431" s="429"/>
      <c r="BH431" s="429"/>
      <c r="BI431" s="429"/>
      <c r="BJ431" s="429"/>
      <c r="BK431" s="429"/>
      <c r="BL431" s="429"/>
      <c r="BM431" s="429"/>
      <c r="BN431" s="429"/>
      <c r="BO431" s="429"/>
      <c r="BP431" s="429"/>
      <c r="BQ431" s="429"/>
      <c r="BR431" s="429"/>
      <c r="BS431" s="429"/>
      <c r="BT431" s="429"/>
      <c r="BU431" s="429"/>
      <c r="BV431" s="429"/>
      <c r="BW431" s="429"/>
      <c r="BX431" s="429"/>
      <c r="BY431" s="429"/>
      <c r="BZ431" s="429"/>
      <c r="CA431" s="429"/>
      <c r="CB431" s="429"/>
      <c r="CC431" s="429"/>
      <c r="CD431" s="429"/>
      <c r="CE431" s="429"/>
      <c r="CF431" s="429"/>
      <c r="CG431" s="429"/>
      <c r="CH431" s="429"/>
      <c r="CI431" s="429"/>
      <c r="CJ431" s="429"/>
      <c r="CK431" s="429"/>
      <c r="CL431" s="429"/>
      <c r="CM431" s="429"/>
      <c r="CN431" s="429"/>
      <c r="CO431" s="429"/>
      <c r="CP431" s="429"/>
    </row>
    <row r="432" spans="1:94" s="1145" customFormat="1" ht="12.75">
      <c r="A432" s="1142" t="s">
        <v>987</v>
      </c>
      <c r="B432" s="80">
        <v>915551</v>
      </c>
      <c r="C432" s="80">
        <v>0</v>
      </c>
      <c r="D432" s="80">
        <v>0</v>
      </c>
      <c r="E432" s="479">
        <v>0</v>
      </c>
      <c r="F432" s="80">
        <v>0</v>
      </c>
      <c r="G432" s="100"/>
      <c r="H432" s="399"/>
      <c r="I432" s="1045"/>
      <c r="J432" s="1045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429"/>
      <c r="AC432" s="429"/>
      <c r="AD432" s="429"/>
      <c r="AE432" s="429"/>
      <c r="AF432" s="429"/>
      <c r="AG432" s="429"/>
      <c r="AH432" s="429"/>
      <c r="AI432" s="429"/>
      <c r="AJ432" s="429"/>
      <c r="AK432" s="429"/>
      <c r="AL432" s="429"/>
      <c r="AM432" s="429"/>
      <c r="AN432" s="429"/>
      <c r="AO432" s="429"/>
      <c r="AP432" s="429"/>
      <c r="AQ432" s="429"/>
      <c r="AR432" s="429"/>
      <c r="AS432" s="429"/>
      <c r="AT432" s="429"/>
      <c r="AU432" s="429"/>
      <c r="AV432" s="429"/>
      <c r="AW432" s="429"/>
      <c r="AX432" s="429"/>
      <c r="AY432" s="429"/>
      <c r="AZ432" s="429"/>
      <c r="BA432" s="429"/>
      <c r="BB432" s="429"/>
      <c r="BC432" s="429"/>
      <c r="BD432" s="429"/>
      <c r="BE432" s="429"/>
      <c r="BF432" s="429"/>
      <c r="BG432" s="429"/>
      <c r="BH432" s="429"/>
      <c r="BI432" s="429"/>
      <c r="BJ432" s="429"/>
      <c r="BK432" s="429"/>
      <c r="BL432" s="429"/>
      <c r="BM432" s="429"/>
      <c r="BN432" s="429"/>
      <c r="BO432" s="429"/>
      <c r="BP432" s="429"/>
      <c r="BQ432" s="429"/>
      <c r="BR432" s="429"/>
      <c r="BS432" s="429"/>
      <c r="BT432" s="429"/>
      <c r="BU432" s="429"/>
      <c r="BV432" s="429"/>
      <c r="BW432" s="429"/>
      <c r="BX432" s="429"/>
      <c r="BY432" s="429"/>
      <c r="BZ432" s="429"/>
      <c r="CA432" s="429"/>
      <c r="CB432" s="429"/>
      <c r="CC432" s="429"/>
      <c r="CD432" s="429"/>
      <c r="CE432" s="429"/>
      <c r="CF432" s="429"/>
      <c r="CG432" s="429"/>
      <c r="CH432" s="429"/>
      <c r="CI432" s="429"/>
      <c r="CJ432" s="429"/>
      <c r="CK432" s="429"/>
      <c r="CL432" s="429"/>
      <c r="CM432" s="429"/>
      <c r="CN432" s="429"/>
      <c r="CO432" s="429"/>
      <c r="CP432" s="429"/>
    </row>
    <row r="433" spans="1:94" s="1145" customFormat="1" ht="12.75">
      <c r="A433" s="1143" t="s">
        <v>1496</v>
      </c>
      <c r="B433" s="80">
        <v>89111</v>
      </c>
      <c r="C433" s="264">
        <v>0</v>
      </c>
      <c r="D433" s="80">
        <v>0</v>
      </c>
      <c r="E433" s="479">
        <v>0</v>
      </c>
      <c r="F433" s="80">
        <v>0</v>
      </c>
      <c r="G433" s="100"/>
      <c r="H433" s="399"/>
      <c r="I433" s="1045"/>
      <c r="J433" s="1045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429"/>
      <c r="AC433" s="429"/>
      <c r="AD433" s="429"/>
      <c r="AE433" s="429"/>
      <c r="AF433" s="429"/>
      <c r="AG433" s="429"/>
      <c r="AH433" s="429"/>
      <c r="AI433" s="429"/>
      <c r="AJ433" s="429"/>
      <c r="AK433" s="429"/>
      <c r="AL433" s="429"/>
      <c r="AM433" s="429"/>
      <c r="AN433" s="429"/>
      <c r="AO433" s="429"/>
      <c r="AP433" s="429"/>
      <c r="AQ433" s="429"/>
      <c r="AR433" s="429"/>
      <c r="AS433" s="429"/>
      <c r="AT433" s="429"/>
      <c r="AU433" s="429"/>
      <c r="AV433" s="429"/>
      <c r="AW433" s="429"/>
      <c r="AX433" s="429"/>
      <c r="AY433" s="429"/>
      <c r="AZ433" s="429"/>
      <c r="BA433" s="429"/>
      <c r="BB433" s="429"/>
      <c r="BC433" s="429"/>
      <c r="BD433" s="429"/>
      <c r="BE433" s="429"/>
      <c r="BF433" s="429"/>
      <c r="BG433" s="429"/>
      <c r="BH433" s="429"/>
      <c r="BI433" s="429"/>
      <c r="BJ433" s="429"/>
      <c r="BK433" s="429"/>
      <c r="BL433" s="429"/>
      <c r="BM433" s="429"/>
      <c r="BN433" s="429"/>
      <c r="BO433" s="429"/>
      <c r="BP433" s="429"/>
      <c r="BQ433" s="429"/>
      <c r="BR433" s="429"/>
      <c r="BS433" s="429"/>
      <c r="BT433" s="429"/>
      <c r="BU433" s="429"/>
      <c r="BV433" s="429"/>
      <c r="BW433" s="429"/>
      <c r="BX433" s="429"/>
      <c r="BY433" s="429"/>
      <c r="BZ433" s="429"/>
      <c r="CA433" s="429"/>
      <c r="CB433" s="429"/>
      <c r="CC433" s="429"/>
      <c r="CD433" s="429"/>
      <c r="CE433" s="429"/>
      <c r="CF433" s="429"/>
      <c r="CG433" s="429"/>
      <c r="CH433" s="429"/>
      <c r="CI433" s="429"/>
      <c r="CJ433" s="429"/>
      <c r="CK433" s="429"/>
      <c r="CL433" s="429"/>
      <c r="CM433" s="429"/>
      <c r="CN433" s="429"/>
      <c r="CO433" s="429"/>
      <c r="CP433" s="429"/>
    </row>
    <row r="434" spans="1:94" s="1145" customFormat="1" ht="12.75">
      <c r="A434" s="1143" t="s">
        <v>3</v>
      </c>
      <c r="B434" s="80">
        <v>826440</v>
      </c>
      <c r="C434" s="80">
        <v>0</v>
      </c>
      <c r="D434" s="80">
        <v>0</v>
      </c>
      <c r="E434" s="479">
        <v>0</v>
      </c>
      <c r="F434" s="80">
        <v>0</v>
      </c>
      <c r="G434" s="100"/>
      <c r="H434" s="399"/>
      <c r="I434" s="1045"/>
      <c r="J434" s="1045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429"/>
      <c r="AC434" s="429"/>
      <c r="AD434" s="429"/>
      <c r="AE434" s="429"/>
      <c r="AF434" s="429"/>
      <c r="AG434" s="429"/>
      <c r="AH434" s="429"/>
      <c r="AI434" s="429"/>
      <c r="AJ434" s="429"/>
      <c r="AK434" s="429"/>
      <c r="AL434" s="429"/>
      <c r="AM434" s="429"/>
      <c r="AN434" s="429"/>
      <c r="AO434" s="429"/>
      <c r="AP434" s="429"/>
      <c r="AQ434" s="429"/>
      <c r="AR434" s="429"/>
      <c r="AS434" s="429"/>
      <c r="AT434" s="429"/>
      <c r="AU434" s="429"/>
      <c r="AV434" s="429"/>
      <c r="AW434" s="429"/>
      <c r="AX434" s="429"/>
      <c r="AY434" s="429"/>
      <c r="AZ434" s="429"/>
      <c r="BA434" s="429"/>
      <c r="BB434" s="429"/>
      <c r="BC434" s="429"/>
      <c r="BD434" s="429"/>
      <c r="BE434" s="429"/>
      <c r="BF434" s="429"/>
      <c r="BG434" s="429"/>
      <c r="BH434" s="429"/>
      <c r="BI434" s="429"/>
      <c r="BJ434" s="429"/>
      <c r="BK434" s="429"/>
      <c r="BL434" s="429"/>
      <c r="BM434" s="429"/>
      <c r="BN434" s="429"/>
      <c r="BO434" s="429"/>
      <c r="BP434" s="429"/>
      <c r="BQ434" s="429"/>
      <c r="BR434" s="429"/>
      <c r="BS434" s="429"/>
      <c r="BT434" s="429"/>
      <c r="BU434" s="429"/>
      <c r="BV434" s="429"/>
      <c r="BW434" s="429"/>
      <c r="BX434" s="429"/>
      <c r="BY434" s="429"/>
      <c r="BZ434" s="429"/>
      <c r="CA434" s="429"/>
      <c r="CB434" s="429"/>
      <c r="CC434" s="429"/>
      <c r="CD434" s="429"/>
      <c r="CE434" s="429"/>
      <c r="CF434" s="429"/>
      <c r="CG434" s="429"/>
      <c r="CH434" s="429"/>
      <c r="CI434" s="429"/>
      <c r="CJ434" s="429"/>
      <c r="CK434" s="429"/>
      <c r="CL434" s="429"/>
      <c r="CM434" s="429"/>
      <c r="CN434" s="429"/>
      <c r="CO434" s="429"/>
      <c r="CP434" s="429"/>
    </row>
    <row r="435" spans="1:94" s="1145" customFormat="1" ht="12.75">
      <c r="A435" s="1144" t="s">
        <v>1350</v>
      </c>
      <c r="B435" s="80">
        <v>826440</v>
      </c>
      <c r="C435" s="264">
        <v>0</v>
      </c>
      <c r="D435" s="80">
        <v>0</v>
      </c>
      <c r="E435" s="479">
        <v>0</v>
      </c>
      <c r="F435" s="80">
        <v>0</v>
      </c>
      <c r="G435" s="100"/>
      <c r="H435" s="399"/>
      <c r="I435" s="1045"/>
      <c r="J435" s="1045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429"/>
      <c r="AC435" s="429"/>
      <c r="AD435" s="429"/>
      <c r="AE435" s="429"/>
      <c r="AF435" s="429"/>
      <c r="AG435" s="429"/>
      <c r="AH435" s="429"/>
      <c r="AI435" s="429"/>
      <c r="AJ435" s="429"/>
      <c r="AK435" s="429"/>
      <c r="AL435" s="429"/>
      <c r="AM435" s="429"/>
      <c r="AN435" s="429"/>
      <c r="AO435" s="429"/>
      <c r="AP435" s="429"/>
      <c r="AQ435" s="429"/>
      <c r="AR435" s="429"/>
      <c r="AS435" s="429"/>
      <c r="AT435" s="429"/>
      <c r="AU435" s="429"/>
      <c r="AV435" s="429"/>
      <c r="AW435" s="429"/>
      <c r="AX435" s="429"/>
      <c r="AY435" s="429"/>
      <c r="AZ435" s="429"/>
      <c r="BA435" s="429"/>
      <c r="BB435" s="429"/>
      <c r="BC435" s="429"/>
      <c r="BD435" s="429"/>
      <c r="BE435" s="429"/>
      <c r="BF435" s="429"/>
      <c r="BG435" s="429"/>
      <c r="BH435" s="429"/>
      <c r="BI435" s="429"/>
      <c r="BJ435" s="429"/>
      <c r="BK435" s="429"/>
      <c r="BL435" s="429"/>
      <c r="BM435" s="429"/>
      <c r="BN435" s="429"/>
      <c r="BO435" s="429"/>
      <c r="BP435" s="429"/>
      <c r="BQ435" s="429"/>
      <c r="BR435" s="429"/>
      <c r="BS435" s="429"/>
      <c r="BT435" s="429"/>
      <c r="BU435" s="429"/>
      <c r="BV435" s="429"/>
      <c r="BW435" s="429"/>
      <c r="BX435" s="429"/>
      <c r="BY435" s="429"/>
      <c r="BZ435" s="429"/>
      <c r="CA435" s="429"/>
      <c r="CB435" s="429"/>
      <c r="CC435" s="429"/>
      <c r="CD435" s="429"/>
      <c r="CE435" s="429"/>
      <c r="CF435" s="429"/>
      <c r="CG435" s="429"/>
      <c r="CH435" s="429"/>
      <c r="CI435" s="429"/>
      <c r="CJ435" s="429"/>
      <c r="CK435" s="429"/>
      <c r="CL435" s="429"/>
      <c r="CM435" s="429"/>
      <c r="CN435" s="429"/>
      <c r="CO435" s="429"/>
      <c r="CP435" s="429"/>
    </row>
    <row r="436" spans="1:94" s="1145" customFormat="1" ht="12.75">
      <c r="A436" s="1141" t="s">
        <v>971</v>
      </c>
      <c r="B436" s="80">
        <v>750105</v>
      </c>
      <c r="C436" s="264">
        <v>0</v>
      </c>
      <c r="D436" s="80">
        <v>0</v>
      </c>
      <c r="E436" s="479">
        <v>0</v>
      </c>
      <c r="F436" s="80">
        <v>0</v>
      </c>
      <c r="G436" s="100"/>
      <c r="H436" s="399"/>
      <c r="I436" s="1045"/>
      <c r="J436" s="1045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429"/>
      <c r="AC436" s="429"/>
      <c r="AD436" s="429"/>
      <c r="AE436" s="429"/>
      <c r="AF436" s="429"/>
      <c r="AG436" s="429"/>
      <c r="AH436" s="429"/>
      <c r="AI436" s="429"/>
      <c r="AJ436" s="429"/>
      <c r="AK436" s="429"/>
      <c r="AL436" s="429"/>
      <c r="AM436" s="429"/>
      <c r="AN436" s="429"/>
      <c r="AO436" s="429"/>
      <c r="AP436" s="429"/>
      <c r="AQ436" s="429"/>
      <c r="AR436" s="429"/>
      <c r="AS436" s="429"/>
      <c r="AT436" s="429"/>
      <c r="AU436" s="429"/>
      <c r="AV436" s="429"/>
      <c r="AW436" s="429"/>
      <c r="AX436" s="429"/>
      <c r="AY436" s="429"/>
      <c r="AZ436" s="429"/>
      <c r="BA436" s="429"/>
      <c r="BB436" s="429"/>
      <c r="BC436" s="429"/>
      <c r="BD436" s="429"/>
      <c r="BE436" s="429"/>
      <c r="BF436" s="429"/>
      <c r="BG436" s="429"/>
      <c r="BH436" s="429"/>
      <c r="BI436" s="429"/>
      <c r="BJ436" s="429"/>
      <c r="BK436" s="429"/>
      <c r="BL436" s="429"/>
      <c r="BM436" s="429"/>
      <c r="BN436" s="429"/>
      <c r="BO436" s="429"/>
      <c r="BP436" s="429"/>
      <c r="BQ436" s="429"/>
      <c r="BR436" s="429"/>
      <c r="BS436" s="429"/>
      <c r="BT436" s="429"/>
      <c r="BU436" s="429"/>
      <c r="BV436" s="429"/>
      <c r="BW436" s="429"/>
      <c r="BX436" s="429"/>
      <c r="BY436" s="429"/>
      <c r="BZ436" s="429"/>
      <c r="CA436" s="429"/>
      <c r="CB436" s="429"/>
      <c r="CC436" s="429"/>
      <c r="CD436" s="429"/>
      <c r="CE436" s="429"/>
      <c r="CF436" s="429"/>
      <c r="CG436" s="429"/>
      <c r="CH436" s="429"/>
      <c r="CI436" s="429"/>
      <c r="CJ436" s="429"/>
      <c r="CK436" s="429"/>
      <c r="CL436" s="429"/>
      <c r="CM436" s="429"/>
      <c r="CN436" s="429"/>
      <c r="CO436" s="429"/>
      <c r="CP436" s="429"/>
    </row>
    <row r="437" spans="1:94" s="1145" customFormat="1" ht="12.75">
      <c r="A437" s="1143" t="s">
        <v>1756</v>
      </c>
      <c r="B437" s="80">
        <v>750105</v>
      </c>
      <c r="C437" s="264">
        <v>0</v>
      </c>
      <c r="D437" s="80">
        <v>0</v>
      </c>
      <c r="E437" s="479">
        <v>0</v>
      </c>
      <c r="F437" s="80">
        <v>0</v>
      </c>
      <c r="G437" s="100"/>
      <c r="H437" s="399"/>
      <c r="I437" s="1045"/>
      <c r="J437" s="1045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429"/>
      <c r="AC437" s="429"/>
      <c r="AD437" s="429"/>
      <c r="AE437" s="429"/>
      <c r="AF437" s="429"/>
      <c r="AG437" s="429"/>
      <c r="AH437" s="429"/>
      <c r="AI437" s="429"/>
      <c r="AJ437" s="429"/>
      <c r="AK437" s="429"/>
      <c r="AL437" s="429"/>
      <c r="AM437" s="429"/>
      <c r="AN437" s="429"/>
      <c r="AO437" s="429"/>
      <c r="AP437" s="429"/>
      <c r="AQ437" s="429"/>
      <c r="AR437" s="429"/>
      <c r="AS437" s="429"/>
      <c r="AT437" s="429"/>
      <c r="AU437" s="429"/>
      <c r="AV437" s="429"/>
      <c r="AW437" s="429"/>
      <c r="AX437" s="429"/>
      <c r="AY437" s="429"/>
      <c r="AZ437" s="429"/>
      <c r="BA437" s="429"/>
      <c r="BB437" s="429"/>
      <c r="BC437" s="429"/>
      <c r="BD437" s="429"/>
      <c r="BE437" s="429"/>
      <c r="BF437" s="429"/>
      <c r="BG437" s="429"/>
      <c r="BH437" s="429"/>
      <c r="BI437" s="429"/>
      <c r="BJ437" s="429"/>
      <c r="BK437" s="429"/>
      <c r="BL437" s="429"/>
      <c r="BM437" s="429"/>
      <c r="BN437" s="429"/>
      <c r="BO437" s="429"/>
      <c r="BP437" s="429"/>
      <c r="BQ437" s="429"/>
      <c r="BR437" s="429"/>
      <c r="BS437" s="429"/>
      <c r="BT437" s="429"/>
      <c r="BU437" s="429"/>
      <c r="BV437" s="429"/>
      <c r="BW437" s="429"/>
      <c r="BX437" s="429"/>
      <c r="BY437" s="429"/>
      <c r="BZ437" s="429"/>
      <c r="CA437" s="429"/>
      <c r="CB437" s="429"/>
      <c r="CC437" s="429"/>
      <c r="CD437" s="429"/>
      <c r="CE437" s="429"/>
      <c r="CF437" s="429"/>
      <c r="CG437" s="429"/>
      <c r="CH437" s="429"/>
      <c r="CI437" s="429"/>
      <c r="CJ437" s="429"/>
      <c r="CK437" s="429"/>
      <c r="CL437" s="429"/>
      <c r="CM437" s="429"/>
      <c r="CN437" s="429"/>
      <c r="CO437" s="429"/>
      <c r="CP437" s="429"/>
    </row>
    <row r="438" spans="1:10" ht="12.75">
      <c r="A438" s="333" t="s">
        <v>1366</v>
      </c>
      <c r="B438" s="41"/>
      <c r="C438" s="41"/>
      <c r="D438" s="41"/>
      <c r="E438" s="479"/>
      <c r="F438" s="80"/>
      <c r="H438" s="399"/>
      <c r="I438" s="1045"/>
      <c r="J438" s="1045"/>
    </row>
    <row r="439" spans="1:94" s="1147" customFormat="1" ht="12" customHeight="1">
      <c r="A439" s="416" t="s">
        <v>1362</v>
      </c>
      <c r="B439" s="80"/>
      <c r="C439" s="80"/>
      <c r="D439" s="80"/>
      <c r="E439" s="479"/>
      <c r="F439" s="80"/>
      <c r="G439" s="100"/>
      <c r="H439" s="399"/>
      <c r="I439" s="1045"/>
      <c r="J439" s="1045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146"/>
      <c r="AC439" s="1146"/>
      <c r="AD439" s="1146"/>
      <c r="AE439" s="1146"/>
      <c r="AF439" s="1146"/>
      <c r="AG439" s="1146"/>
      <c r="AH439" s="1146"/>
      <c r="AI439" s="1146"/>
      <c r="AJ439" s="1146"/>
      <c r="AK439" s="1146"/>
      <c r="AL439" s="1146"/>
      <c r="AM439" s="1146"/>
      <c r="AN439" s="1146"/>
      <c r="AO439" s="1146"/>
      <c r="AP439" s="1146"/>
      <c r="AQ439" s="1146"/>
      <c r="AR439" s="1146"/>
      <c r="AS439" s="1146"/>
      <c r="AT439" s="1146"/>
      <c r="AU439" s="1146"/>
      <c r="AV439" s="1146"/>
      <c r="AW439" s="1146"/>
      <c r="AX439" s="1146"/>
      <c r="AY439" s="1146"/>
      <c r="AZ439" s="1146"/>
      <c r="BA439" s="1146"/>
      <c r="BB439" s="1146"/>
      <c r="BC439" s="1146"/>
      <c r="BD439" s="1146"/>
      <c r="BE439" s="1146"/>
      <c r="BF439" s="1146"/>
      <c r="BG439" s="1146"/>
      <c r="BH439" s="1146"/>
      <c r="BI439" s="1146"/>
      <c r="BJ439" s="1146"/>
      <c r="BK439" s="1146"/>
      <c r="BL439" s="1146"/>
      <c r="BM439" s="1146"/>
      <c r="BN439" s="1146"/>
      <c r="BO439" s="1146"/>
      <c r="BP439" s="1146"/>
      <c r="BQ439" s="1146"/>
      <c r="BR439" s="1146"/>
      <c r="BS439" s="1146"/>
      <c r="BT439" s="1146"/>
      <c r="BU439" s="1146"/>
      <c r="BV439" s="1146"/>
      <c r="BW439" s="1146"/>
      <c r="BX439" s="1146"/>
      <c r="BY439" s="1146"/>
      <c r="BZ439" s="1146"/>
      <c r="CA439" s="1146"/>
      <c r="CB439" s="1146"/>
      <c r="CC439" s="1146"/>
      <c r="CD439" s="1146"/>
      <c r="CE439" s="1146"/>
      <c r="CF439" s="1146"/>
      <c r="CG439" s="1146"/>
      <c r="CH439" s="1146"/>
      <c r="CI439" s="1146"/>
      <c r="CJ439" s="1146"/>
      <c r="CK439" s="1146"/>
      <c r="CL439" s="1146"/>
      <c r="CM439" s="1146"/>
      <c r="CN439" s="1146"/>
      <c r="CO439" s="1146"/>
      <c r="CP439" s="1146"/>
    </row>
    <row r="440" spans="1:94" s="1157" customFormat="1" ht="12.75">
      <c r="A440" s="1140" t="s">
        <v>1311</v>
      </c>
      <c r="B440" s="80">
        <v>988822</v>
      </c>
      <c r="C440" s="80">
        <v>916046</v>
      </c>
      <c r="D440" s="264">
        <v>541313</v>
      </c>
      <c r="E440" s="479">
        <v>54.743219709917454</v>
      </c>
      <c r="F440" s="80">
        <v>55446</v>
      </c>
      <c r="G440" s="100"/>
      <c r="H440" s="399"/>
      <c r="I440" s="1045"/>
      <c r="J440" s="1045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146"/>
      <c r="AC440" s="1146"/>
      <c r="AD440" s="1146"/>
      <c r="AE440" s="1146"/>
      <c r="AF440" s="1146"/>
      <c r="AG440" s="1146"/>
      <c r="AH440" s="1146"/>
      <c r="AI440" s="1146"/>
      <c r="AJ440" s="1146"/>
      <c r="AK440" s="1146"/>
      <c r="AL440" s="1146"/>
      <c r="AM440" s="1146"/>
      <c r="AN440" s="1146"/>
      <c r="AO440" s="1146"/>
      <c r="AP440" s="1146"/>
      <c r="AQ440" s="1146"/>
      <c r="AR440" s="1146"/>
      <c r="AS440" s="1146"/>
      <c r="AT440" s="1146"/>
      <c r="AU440" s="1146"/>
      <c r="AV440" s="1146"/>
      <c r="AW440" s="1146"/>
      <c r="AX440" s="1146"/>
      <c r="AY440" s="1146"/>
      <c r="AZ440" s="1146"/>
      <c r="BA440" s="1146"/>
      <c r="BB440" s="1146"/>
      <c r="BC440" s="1146"/>
      <c r="BD440" s="1146"/>
      <c r="BE440" s="1146"/>
      <c r="BF440" s="1146"/>
      <c r="BG440" s="1146"/>
      <c r="BH440" s="1146"/>
      <c r="BI440" s="1146"/>
      <c r="BJ440" s="1146"/>
      <c r="BK440" s="1146"/>
      <c r="BL440" s="1146"/>
      <c r="BM440" s="1146"/>
      <c r="BN440" s="1146"/>
      <c r="BO440" s="1146"/>
      <c r="BP440" s="1146"/>
      <c r="BQ440" s="1146"/>
      <c r="BR440" s="1146"/>
      <c r="BS440" s="1146"/>
      <c r="BT440" s="1146"/>
      <c r="BU440" s="1146"/>
      <c r="BV440" s="1146"/>
      <c r="BW440" s="1146"/>
      <c r="BX440" s="1146"/>
      <c r="BY440" s="1146"/>
      <c r="BZ440" s="1146"/>
      <c r="CA440" s="1146"/>
      <c r="CB440" s="1146"/>
      <c r="CC440" s="1146"/>
      <c r="CD440" s="1146"/>
      <c r="CE440" s="1146"/>
      <c r="CF440" s="1146"/>
      <c r="CG440" s="1146"/>
      <c r="CH440" s="1146"/>
      <c r="CI440" s="1146"/>
      <c r="CJ440" s="1146"/>
      <c r="CK440" s="1146"/>
      <c r="CL440" s="1146"/>
      <c r="CM440" s="1146"/>
      <c r="CN440" s="1146"/>
      <c r="CO440" s="1146"/>
      <c r="CP440" s="1146"/>
    </row>
    <row r="441" spans="1:94" s="1157" customFormat="1" ht="12.75">
      <c r="A441" s="1142" t="s">
        <v>1312</v>
      </c>
      <c r="B441" s="80">
        <v>132398</v>
      </c>
      <c r="C441" s="80">
        <v>119398</v>
      </c>
      <c r="D441" s="264">
        <v>119398</v>
      </c>
      <c r="E441" s="479">
        <v>90.18112056073355</v>
      </c>
      <c r="F441" s="80">
        <v>10000</v>
      </c>
      <c r="G441" s="100"/>
      <c r="H441" s="399"/>
      <c r="I441" s="1045"/>
      <c r="J441" s="1045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146"/>
      <c r="AC441" s="1146"/>
      <c r="AD441" s="1146"/>
      <c r="AE441" s="1146"/>
      <c r="AF441" s="1146"/>
      <c r="AG441" s="1146"/>
      <c r="AH441" s="1146"/>
      <c r="AI441" s="1146"/>
      <c r="AJ441" s="1146"/>
      <c r="AK441" s="1146"/>
      <c r="AL441" s="1146"/>
      <c r="AM441" s="1146"/>
      <c r="AN441" s="1146"/>
      <c r="AO441" s="1146"/>
      <c r="AP441" s="1146"/>
      <c r="AQ441" s="1146"/>
      <c r="AR441" s="1146"/>
      <c r="AS441" s="1146"/>
      <c r="AT441" s="1146"/>
      <c r="AU441" s="1146"/>
      <c r="AV441" s="1146"/>
      <c r="AW441" s="1146"/>
      <c r="AX441" s="1146"/>
      <c r="AY441" s="1146"/>
      <c r="AZ441" s="1146"/>
      <c r="BA441" s="1146"/>
      <c r="BB441" s="1146"/>
      <c r="BC441" s="1146"/>
      <c r="BD441" s="1146"/>
      <c r="BE441" s="1146"/>
      <c r="BF441" s="1146"/>
      <c r="BG441" s="1146"/>
      <c r="BH441" s="1146"/>
      <c r="BI441" s="1146"/>
      <c r="BJ441" s="1146"/>
      <c r="BK441" s="1146"/>
      <c r="BL441" s="1146"/>
      <c r="BM441" s="1146"/>
      <c r="BN441" s="1146"/>
      <c r="BO441" s="1146"/>
      <c r="BP441" s="1146"/>
      <c r="BQ441" s="1146"/>
      <c r="BR441" s="1146"/>
      <c r="BS441" s="1146"/>
      <c r="BT441" s="1146"/>
      <c r="BU441" s="1146"/>
      <c r="BV441" s="1146"/>
      <c r="BW441" s="1146"/>
      <c r="BX441" s="1146"/>
      <c r="BY441" s="1146"/>
      <c r="BZ441" s="1146"/>
      <c r="CA441" s="1146"/>
      <c r="CB441" s="1146"/>
      <c r="CC441" s="1146"/>
      <c r="CD441" s="1146"/>
      <c r="CE441" s="1146"/>
      <c r="CF441" s="1146"/>
      <c r="CG441" s="1146"/>
      <c r="CH441" s="1146"/>
      <c r="CI441" s="1146"/>
      <c r="CJ441" s="1146"/>
      <c r="CK441" s="1146"/>
      <c r="CL441" s="1146"/>
      <c r="CM441" s="1146"/>
      <c r="CN441" s="1146"/>
      <c r="CO441" s="1146"/>
      <c r="CP441" s="1146"/>
    </row>
    <row r="442" spans="1:94" s="1157" customFormat="1" ht="12.75">
      <c r="A442" s="1142" t="s">
        <v>1313</v>
      </c>
      <c r="B442" s="80">
        <v>32959</v>
      </c>
      <c r="C442" s="80">
        <v>32959</v>
      </c>
      <c r="D442" s="264">
        <v>7700</v>
      </c>
      <c r="E442" s="479">
        <v>23.362359294881518</v>
      </c>
      <c r="F442" s="80">
        <v>7700</v>
      </c>
      <c r="G442" s="100"/>
      <c r="H442" s="399"/>
      <c r="I442" s="1045"/>
      <c r="J442" s="1045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146"/>
      <c r="AC442" s="1146"/>
      <c r="AD442" s="1146"/>
      <c r="AE442" s="1146"/>
      <c r="AF442" s="1146"/>
      <c r="AG442" s="1146"/>
      <c r="AH442" s="1146"/>
      <c r="AI442" s="1146"/>
      <c r="AJ442" s="1146"/>
      <c r="AK442" s="1146"/>
      <c r="AL442" s="1146"/>
      <c r="AM442" s="1146"/>
      <c r="AN442" s="1146"/>
      <c r="AO442" s="1146"/>
      <c r="AP442" s="1146"/>
      <c r="AQ442" s="1146"/>
      <c r="AR442" s="1146"/>
      <c r="AS442" s="1146"/>
      <c r="AT442" s="1146"/>
      <c r="AU442" s="1146"/>
      <c r="AV442" s="1146"/>
      <c r="AW442" s="1146"/>
      <c r="AX442" s="1146"/>
      <c r="AY442" s="1146"/>
      <c r="AZ442" s="1146"/>
      <c r="BA442" s="1146"/>
      <c r="BB442" s="1146"/>
      <c r="BC442" s="1146"/>
      <c r="BD442" s="1146"/>
      <c r="BE442" s="1146"/>
      <c r="BF442" s="1146"/>
      <c r="BG442" s="1146"/>
      <c r="BH442" s="1146"/>
      <c r="BI442" s="1146"/>
      <c r="BJ442" s="1146"/>
      <c r="BK442" s="1146"/>
      <c r="BL442" s="1146"/>
      <c r="BM442" s="1146"/>
      <c r="BN442" s="1146"/>
      <c r="BO442" s="1146"/>
      <c r="BP442" s="1146"/>
      <c r="BQ442" s="1146"/>
      <c r="BR442" s="1146"/>
      <c r="BS442" s="1146"/>
      <c r="BT442" s="1146"/>
      <c r="BU442" s="1146"/>
      <c r="BV442" s="1146"/>
      <c r="BW442" s="1146"/>
      <c r="BX442" s="1146"/>
      <c r="BY442" s="1146"/>
      <c r="BZ442" s="1146"/>
      <c r="CA442" s="1146"/>
      <c r="CB442" s="1146"/>
      <c r="CC442" s="1146"/>
      <c r="CD442" s="1146"/>
      <c r="CE442" s="1146"/>
      <c r="CF442" s="1146"/>
      <c r="CG442" s="1146"/>
      <c r="CH442" s="1146"/>
      <c r="CI442" s="1146"/>
      <c r="CJ442" s="1146"/>
      <c r="CK442" s="1146"/>
      <c r="CL442" s="1146"/>
      <c r="CM442" s="1146"/>
      <c r="CN442" s="1146"/>
      <c r="CO442" s="1146"/>
      <c r="CP442" s="1146"/>
    </row>
    <row r="443" spans="1:94" s="1157" customFormat="1" ht="12.75" hidden="1">
      <c r="A443" s="1152" t="s">
        <v>691</v>
      </c>
      <c r="B443" s="507">
        <v>0</v>
      </c>
      <c r="C443" s="507">
        <v>0</v>
      </c>
      <c r="D443" s="507">
        <v>0</v>
      </c>
      <c r="E443" s="479" t="e">
        <v>#DIV/0!</v>
      </c>
      <c r="F443" s="80">
        <v>0</v>
      </c>
      <c r="G443" s="100"/>
      <c r="H443" s="399"/>
      <c r="I443" s="1045"/>
      <c r="J443" s="1045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146"/>
      <c r="AC443" s="1146"/>
      <c r="AD443" s="1146"/>
      <c r="AE443" s="1146"/>
      <c r="AF443" s="1146"/>
      <c r="AG443" s="1146"/>
      <c r="AH443" s="1146"/>
      <c r="AI443" s="1146"/>
      <c r="AJ443" s="1146"/>
      <c r="AK443" s="1146"/>
      <c r="AL443" s="1146"/>
      <c r="AM443" s="1146"/>
      <c r="AN443" s="1146"/>
      <c r="AO443" s="1146"/>
      <c r="AP443" s="1146"/>
      <c r="AQ443" s="1146"/>
      <c r="AR443" s="1146"/>
      <c r="AS443" s="1146"/>
      <c r="AT443" s="1146"/>
      <c r="AU443" s="1146"/>
      <c r="AV443" s="1146"/>
      <c r="AW443" s="1146"/>
      <c r="AX443" s="1146"/>
      <c r="AY443" s="1146"/>
      <c r="AZ443" s="1146"/>
      <c r="BA443" s="1146"/>
      <c r="BB443" s="1146"/>
      <c r="BC443" s="1146"/>
      <c r="BD443" s="1146"/>
      <c r="BE443" s="1146"/>
      <c r="BF443" s="1146"/>
      <c r="BG443" s="1146"/>
      <c r="BH443" s="1146"/>
      <c r="BI443" s="1146"/>
      <c r="BJ443" s="1146"/>
      <c r="BK443" s="1146"/>
      <c r="BL443" s="1146"/>
      <c r="BM443" s="1146"/>
      <c r="BN443" s="1146"/>
      <c r="BO443" s="1146"/>
      <c r="BP443" s="1146"/>
      <c r="BQ443" s="1146"/>
      <c r="BR443" s="1146"/>
      <c r="BS443" s="1146"/>
      <c r="BT443" s="1146"/>
      <c r="BU443" s="1146"/>
      <c r="BV443" s="1146"/>
      <c r="BW443" s="1146"/>
      <c r="BX443" s="1146"/>
      <c r="BY443" s="1146"/>
      <c r="BZ443" s="1146"/>
      <c r="CA443" s="1146"/>
      <c r="CB443" s="1146"/>
      <c r="CC443" s="1146"/>
      <c r="CD443" s="1146"/>
      <c r="CE443" s="1146"/>
      <c r="CF443" s="1146"/>
      <c r="CG443" s="1146"/>
      <c r="CH443" s="1146"/>
      <c r="CI443" s="1146"/>
      <c r="CJ443" s="1146"/>
      <c r="CK443" s="1146"/>
      <c r="CL443" s="1146"/>
      <c r="CM443" s="1146"/>
      <c r="CN443" s="1146"/>
      <c r="CO443" s="1146"/>
      <c r="CP443" s="1146"/>
    </row>
    <row r="444" spans="1:94" s="1157" customFormat="1" ht="12.75">
      <c r="A444" s="1142" t="s">
        <v>692</v>
      </c>
      <c r="B444" s="80">
        <v>699866</v>
      </c>
      <c r="C444" s="80">
        <v>640090</v>
      </c>
      <c r="D444" s="80">
        <v>414215</v>
      </c>
      <c r="E444" s="479">
        <v>59.18490110964099</v>
      </c>
      <c r="F444" s="80">
        <v>37746</v>
      </c>
      <c r="G444" s="100"/>
      <c r="H444" s="399"/>
      <c r="I444" s="1045"/>
      <c r="J444" s="1045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146"/>
      <c r="AC444" s="1146"/>
      <c r="AD444" s="1146"/>
      <c r="AE444" s="1146"/>
      <c r="AF444" s="1146"/>
      <c r="AG444" s="1146"/>
      <c r="AH444" s="1146"/>
      <c r="AI444" s="1146"/>
      <c r="AJ444" s="1146"/>
      <c r="AK444" s="1146"/>
      <c r="AL444" s="1146"/>
      <c r="AM444" s="1146"/>
      <c r="AN444" s="1146"/>
      <c r="AO444" s="1146"/>
      <c r="AP444" s="1146"/>
      <c r="AQ444" s="1146"/>
      <c r="AR444" s="1146"/>
      <c r="AS444" s="1146"/>
      <c r="AT444" s="1146"/>
      <c r="AU444" s="1146"/>
      <c r="AV444" s="1146"/>
      <c r="AW444" s="1146"/>
      <c r="AX444" s="1146"/>
      <c r="AY444" s="1146"/>
      <c r="AZ444" s="1146"/>
      <c r="BA444" s="1146"/>
      <c r="BB444" s="1146"/>
      <c r="BC444" s="1146"/>
      <c r="BD444" s="1146"/>
      <c r="BE444" s="1146"/>
      <c r="BF444" s="1146"/>
      <c r="BG444" s="1146"/>
      <c r="BH444" s="1146"/>
      <c r="BI444" s="1146"/>
      <c r="BJ444" s="1146"/>
      <c r="BK444" s="1146"/>
      <c r="BL444" s="1146"/>
      <c r="BM444" s="1146"/>
      <c r="BN444" s="1146"/>
      <c r="BO444" s="1146"/>
      <c r="BP444" s="1146"/>
      <c r="BQ444" s="1146"/>
      <c r="BR444" s="1146"/>
      <c r="BS444" s="1146"/>
      <c r="BT444" s="1146"/>
      <c r="BU444" s="1146"/>
      <c r="BV444" s="1146"/>
      <c r="BW444" s="1146"/>
      <c r="BX444" s="1146"/>
      <c r="BY444" s="1146"/>
      <c r="BZ444" s="1146"/>
      <c r="CA444" s="1146"/>
      <c r="CB444" s="1146"/>
      <c r="CC444" s="1146"/>
      <c r="CD444" s="1146"/>
      <c r="CE444" s="1146"/>
      <c r="CF444" s="1146"/>
      <c r="CG444" s="1146"/>
      <c r="CH444" s="1146"/>
      <c r="CI444" s="1146"/>
      <c r="CJ444" s="1146"/>
      <c r="CK444" s="1146"/>
      <c r="CL444" s="1146"/>
      <c r="CM444" s="1146"/>
      <c r="CN444" s="1146"/>
      <c r="CO444" s="1146"/>
      <c r="CP444" s="1146"/>
    </row>
    <row r="445" spans="1:94" s="1157" customFormat="1" ht="12.75">
      <c r="A445" s="1142" t="s">
        <v>1329</v>
      </c>
      <c r="B445" s="80">
        <v>123599</v>
      </c>
      <c r="C445" s="80">
        <v>123599</v>
      </c>
      <c r="D445" s="80">
        <v>0</v>
      </c>
      <c r="E445" s="479">
        <v>0</v>
      </c>
      <c r="F445" s="80">
        <v>0</v>
      </c>
      <c r="G445" s="100"/>
      <c r="H445" s="399"/>
      <c r="I445" s="1045"/>
      <c r="J445" s="1045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146"/>
      <c r="AC445" s="1146"/>
      <c r="AD445" s="1146"/>
      <c r="AE445" s="1146"/>
      <c r="AF445" s="1146"/>
      <c r="AG445" s="1146"/>
      <c r="AH445" s="1146"/>
      <c r="AI445" s="1146"/>
      <c r="AJ445" s="1146"/>
      <c r="AK445" s="1146"/>
      <c r="AL445" s="1146"/>
      <c r="AM445" s="1146"/>
      <c r="AN445" s="1146"/>
      <c r="AO445" s="1146"/>
      <c r="AP445" s="1146"/>
      <c r="AQ445" s="1146"/>
      <c r="AR445" s="1146"/>
      <c r="AS445" s="1146"/>
      <c r="AT445" s="1146"/>
      <c r="AU445" s="1146"/>
      <c r="AV445" s="1146"/>
      <c r="AW445" s="1146"/>
      <c r="AX445" s="1146"/>
      <c r="AY445" s="1146"/>
      <c r="AZ445" s="1146"/>
      <c r="BA445" s="1146"/>
      <c r="BB445" s="1146"/>
      <c r="BC445" s="1146"/>
      <c r="BD445" s="1146"/>
      <c r="BE445" s="1146"/>
      <c r="BF445" s="1146"/>
      <c r="BG445" s="1146"/>
      <c r="BH445" s="1146"/>
      <c r="BI445" s="1146"/>
      <c r="BJ445" s="1146"/>
      <c r="BK445" s="1146"/>
      <c r="BL445" s="1146"/>
      <c r="BM445" s="1146"/>
      <c r="BN445" s="1146"/>
      <c r="BO445" s="1146"/>
      <c r="BP445" s="1146"/>
      <c r="BQ445" s="1146"/>
      <c r="BR445" s="1146"/>
      <c r="BS445" s="1146"/>
      <c r="BT445" s="1146"/>
      <c r="BU445" s="1146"/>
      <c r="BV445" s="1146"/>
      <c r="BW445" s="1146"/>
      <c r="BX445" s="1146"/>
      <c r="BY445" s="1146"/>
      <c r="BZ445" s="1146"/>
      <c r="CA445" s="1146"/>
      <c r="CB445" s="1146"/>
      <c r="CC445" s="1146"/>
      <c r="CD445" s="1146"/>
      <c r="CE445" s="1146"/>
      <c r="CF445" s="1146"/>
      <c r="CG445" s="1146"/>
      <c r="CH445" s="1146"/>
      <c r="CI445" s="1146"/>
      <c r="CJ445" s="1146"/>
      <c r="CK445" s="1146"/>
      <c r="CL445" s="1146"/>
      <c r="CM445" s="1146"/>
      <c r="CN445" s="1146"/>
      <c r="CO445" s="1146"/>
      <c r="CP445" s="1146"/>
    </row>
    <row r="446" spans="1:94" s="1157" customFormat="1" ht="12.75">
      <c r="A446" s="1156" t="s">
        <v>960</v>
      </c>
      <c r="B446" s="80">
        <v>1080624</v>
      </c>
      <c r="C446" s="80">
        <v>1007848</v>
      </c>
      <c r="D446" s="80">
        <v>491595</v>
      </c>
      <c r="E446" s="479">
        <v>45.49177142095678</v>
      </c>
      <c r="F446" s="80">
        <v>37746</v>
      </c>
      <c r="G446" s="100"/>
      <c r="H446" s="399"/>
      <c r="I446" s="1045"/>
      <c r="J446" s="1045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146"/>
      <c r="AC446" s="1146"/>
      <c r="AD446" s="1146"/>
      <c r="AE446" s="1146"/>
      <c r="AF446" s="1146"/>
      <c r="AG446" s="1146"/>
      <c r="AH446" s="1146"/>
      <c r="AI446" s="1146"/>
      <c r="AJ446" s="1146"/>
      <c r="AK446" s="1146"/>
      <c r="AL446" s="1146"/>
      <c r="AM446" s="1146"/>
      <c r="AN446" s="1146"/>
      <c r="AO446" s="1146"/>
      <c r="AP446" s="1146"/>
      <c r="AQ446" s="1146"/>
      <c r="AR446" s="1146"/>
      <c r="AS446" s="1146"/>
      <c r="AT446" s="1146"/>
      <c r="AU446" s="1146"/>
      <c r="AV446" s="1146"/>
      <c r="AW446" s="1146"/>
      <c r="AX446" s="1146"/>
      <c r="AY446" s="1146"/>
      <c r="AZ446" s="1146"/>
      <c r="BA446" s="1146"/>
      <c r="BB446" s="1146"/>
      <c r="BC446" s="1146"/>
      <c r="BD446" s="1146"/>
      <c r="BE446" s="1146"/>
      <c r="BF446" s="1146"/>
      <c r="BG446" s="1146"/>
      <c r="BH446" s="1146"/>
      <c r="BI446" s="1146"/>
      <c r="BJ446" s="1146"/>
      <c r="BK446" s="1146"/>
      <c r="BL446" s="1146"/>
      <c r="BM446" s="1146"/>
      <c r="BN446" s="1146"/>
      <c r="BO446" s="1146"/>
      <c r="BP446" s="1146"/>
      <c r="BQ446" s="1146"/>
      <c r="BR446" s="1146"/>
      <c r="BS446" s="1146"/>
      <c r="BT446" s="1146"/>
      <c r="BU446" s="1146"/>
      <c r="BV446" s="1146"/>
      <c r="BW446" s="1146"/>
      <c r="BX446" s="1146"/>
      <c r="BY446" s="1146"/>
      <c r="BZ446" s="1146"/>
      <c r="CA446" s="1146"/>
      <c r="CB446" s="1146"/>
      <c r="CC446" s="1146"/>
      <c r="CD446" s="1146"/>
      <c r="CE446" s="1146"/>
      <c r="CF446" s="1146"/>
      <c r="CG446" s="1146"/>
      <c r="CH446" s="1146"/>
      <c r="CI446" s="1146"/>
      <c r="CJ446" s="1146"/>
      <c r="CK446" s="1146"/>
      <c r="CL446" s="1146"/>
      <c r="CM446" s="1146"/>
      <c r="CN446" s="1146"/>
      <c r="CO446" s="1146"/>
      <c r="CP446" s="1146"/>
    </row>
    <row r="447" spans="1:94" s="1158" customFormat="1" ht="12.75">
      <c r="A447" s="1142" t="s">
        <v>987</v>
      </c>
      <c r="B447" s="80">
        <v>961121</v>
      </c>
      <c r="C447" s="80">
        <v>901345</v>
      </c>
      <c r="D447" s="80">
        <v>414835</v>
      </c>
      <c r="E447" s="479">
        <v>43.161579031152165</v>
      </c>
      <c r="F447" s="80">
        <v>37746</v>
      </c>
      <c r="G447" s="100"/>
      <c r="H447" s="399"/>
      <c r="I447" s="1045"/>
      <c r="J447" s="1045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146"/>
      <c r="AC447" s="1146"/>
      <c r="AD447" s="1146"/>
      <c r="AE447" s="1146"/>
      <c r="AF447" s="1146"/>
      <c r="AG447" s="1146"/>
      <c r="AH447" s="1146"/>
      <c r="AI447" s="1146"/>
      <c r="AJ447" s="1146"/>
      <c r="AK447" s="1146"/>
      <c r="AL447" s="1146"/>
      <c r="AM447" s="1146"/>
      <c r="AN447" s="1146"/>
      <c r="AO447" s="1146"/>
      <c r="AP447" s="1146"/>
      <c r="AQ447" s="1146"/>
      <c r="AR447" s="1146"/>
      <c r="AS447" s="1146"/>
      <c r="AT447" s="1146"/>
      <c r="AU447" s="1146"/>
      <c r="AV447" s="1146"/>
      <c r="AW447" s="1146"/>
      <c r="AX447" s="1146"/>
      <c r="AY447" s="1146"/>
      <c r="AZ447" s="1146"/>
      <c r="BA447" s="1146"/>
      <c r="BB447" s="1146"/>
      <c r="BC447" s="1146"/>
      <c r="BD447" s="1146"/>
      <c r="BE447" s="1146"/>
      <c r="BF447" s="1146"/>
      <c r="BG447" s="1146"/>
      <c r="BH447" s="1146"/>
      <c r="BI447" s="1146"/>
      <c r="BJ447" s="1146"/>
      <c r="BK447" s="1146"/>
      <c r="BL447" s="1146"/>
      <c r="BM447" s="1146"/>
      <c r="BN447" s="1146"/>
      <c r="BO447" s="1146"/>
      <c r="BP447" s="1146"/>
      <c r="BQ447" s="1146"/>
      <c r="BR447" s="1146"/>
      <c r="BS447" s="1146"/>
      <c r="BT447" s="1146"/>
      <c r="BU447" s="1146"/>
      <c r="BV447" s="1146"/>
      <c r="BW447" s="1146"/>
      <c r="BX447" s="1146"/>
      <c r="BY447" s="1146"/>
      <c r="BZ447" s="1146"/>
      <c r="CA447" s="1146"/>
      <c r="CB447" s="1146"/>
      <c r="CC447" s="1146"/>
      <c r="CD447" s="1146"/>
      <c r="CE447" s="1146"/>
      <c r="CF447" s="1146"/>
      <c r="CG447" s="1146"/>
      <c r="CH447" s="1146"/>
      <c r="CI447" s="1146"/>
      <c r="CJ447" s="1146"/>
      <c r="CK447" s="1146"/>
      <c r="CL447" s="1146"/>
      <c r="CM447" s="1146"/>
      <c r="CN447" s="1146"/>
      <c r="CO447" s="1146"/>
      <c r="CP447" s="1146"/>
    </row>
    <row r="448" spans="1:94" s="1158" customFormat="1" ht="12.75">
      <c r="A448" s="1153" t="s">
        <v>1496</v>
      </c>
      <c r="B448" s="80">
        <v>869319</v>
      </c>
      <c r="C448" s="80">
        <v>809543</v>
      </c>
      <c r="D448" s="80">
        <v>414835</v>
      </c>
      <c r="E448" s="479">
        <v>47.719536786841196</v>
      </c>
      <c r="F448" s="80">
        <v>37746</v>
      </c>
      <c r="G448" s="100"/>
      <c r="H448" s="399"/>
      <c r="I448" s="1045"/>
      <c r="J448" s="1045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146"/>
      <c r="AC448" s="1146"/>
      <c r="AD448" s="1146"/>
      <c r="AE448" s="1146"/>
      <c r="AF448" s="1146"/>
      <c r="AG448" s="1146"/>
      <c r="AH448" s="1146"/>
      <c r="AI448" s="1146"/>
      <c r="AJ448" s="1146"/>
      <c r="AK448" s="1146"/>
      <c r="AL448" s="1146"/>
      <c r="AM448" s="1146"/>
      <c r="AN448" s="1146"/>
      <c r="AO448" s="1146"/>
      <c r="AP448" s="1146"/>
      <c r="AQ448" s="1146"/>
      <c r="AR448" s="1146"/>
      <c r="AS448" s="1146"/>
      <c r="AT448" s="1146"/>
      <c r="AU448" s="1146"/>
      <c r="AV448" s="1146"/>
      <c r="AW448" s="1146"/>
      <c r="AX448" s="1146"/>
      <c r="AY448" s="1146"/>
      <c r="AZ448" s="1146"/>
      <c r="BA448" s="1146"/>
      <c r="BB448" s="1146"/>
      <c r="BC448" s="1146"/>
      <c r="BD448" s="1146"/>
      <c r="BE448" s="1146"/>
      <c r="BF448" s="1146"/>
      <c r="BG448" s="1146"/>
      <c r="BH448" s="1146"/>
      <c r="BI448" s="1146"/>
      <c r="BJ448" s="1146"/>
      <c r="BK448" s="1146"/>
      <c r="BL448" s="1146"/>
      <c r="BM448" s="1146"/>
      <c r="BN448" s="1146"/>
      <c r="BO448" s="1146"/>
      <c r="BP448" s="1146"/>
      <c r="BQ448" s="1146"/>
      <c r="BR448" s="1146"/>
      <c r="BS448" s="1146"/>
      <c r="BT448" s="1146"/>
      <c r="BU448" s="1146"/>
      <c r="BV448" s="1146"/>
      <c r="BW448" s="1146"/>
      <c r="BX448" s="1146"/>
      <c r="BY448" s="1146"/>
      <c r="BZ448" s="1146"/>
      <c r="CA448" s="1146"/>
      <c r="CB448" s="1146"/>
      <c r="CC448" s="1146"/>
      <c r="CD448" s="1146"/>
      <c r="CE448" s="1146"/>
      <c r="CF448" s="1146"/>
      <c r="CG448" s="1146"/>
      <c r="CH448" s="1146"/>
      <c r="CI448" s="1146"/>
      <c r="CJ448" s="1146"/>
      <c r="CK448" s="1146"/>
      <c r="CL448" s="1146"/>
      <c r="CM448" s="1146"/>
      <c r="CN448" s="1146"/>
      <c r="CO448" s="1146"/>
      <c r="CP448" s="1146"/>
    </row>
    <row r="449" spans="1:94" s="1147" customFormat="1" ht="12.75">
      <c r="A449" s="1153" t="s">
        <v>3</v>
      </c>
      <c r="B449" s="80">
        <v>91802</v>
      </c>
      <c r="C449" s="80">
        <v>91802</v>
      </c>
      <c r="D449" s="80">
        <v>0</v>
      </c>
      <c r="E449" s="479">
        <v>0</v>
      </c>
      <c r="F449" s="80">
        <v>0</v>
      </c>
      <c r="G449" s="100"/>
      <c r="H449" s="399"/>
      <c r="I449" s="1045"/>
      <c r="J449" s="1045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146"/>
      <c r="AC449" s="1146"/>
      <c r="AD449" s="1146"/>
      <c r="AE449" s="1146"/>
      <c r="AF449" s="1146"/>
      <c r="AG449" s="1146"/>
      <c r="AH449" s="1146"/>
      <c r="AI449" s="1146"/>
      <c r="AJ449" s="1146"/>
      <c r="AK449" s="1146"/>
      <c r="AL449" s="1146"/>
      <c r="AM449" s="1146"/>
      <c r="AN449" s="1146"/>
      <c r="AO449" s="1146"/>
      <c r="AP449" s="1146"/>
      <c r="AQ449" s="1146"/>
      <c r="AR449" s="1146"/>
      <c r="AS449" s="1146"/>
      <c r="AT449" s="1146"/>
      <c r="AU449" s="1146"/>
      <c r="AV449" s="1146"/>
      <c r="AW449" s="1146"/>
      <c r="AX449" s="1146"/>
      <c r="AY449" s="1146"/>
      <c r="AZ449" s="1146"/>
      <c r="BA449" s="1146"/>
      <c r="BB449" s="1146"/>
      <c r="BC449" s="1146"/>
      <c r="BD449" s="1146"/>
      <c r="BE449" s="1146"/>
      <c r="BF449" s="1146"/>
      <c r="BG449" s="1146"/>
      <c r="BH449" s="1146"/>
      <c r="BI449" s="1146"/>
      <c r="BJ449" s="1146"/>
      <c r="BK449" s="1146"/>
      <c r="BL449" s="1146"/>
      <c r="BM449" s="1146"/>
      <c r="BN449" s="1146"/>
      <c r="BO449" s="1146"/>
      <c r="BP449" s="1146"/>
      <c r="BQ449" s="1146"/>
      <c r="BR449" s="1146"/>
      <c r="BS449" s="1146"/>
      <c r="BT449" s="1146"/>
      <c r="BU449" s="1146"/>
      <c r="BV449" s="1146"/>
      <c r="BW449" s="1146"/>
      <c r="BX449" s="1146"/>
      <c r="BY449" s="1146"/>
      <c r="BZ449" s="1146"/>
      <c r="CA449" s="1146"/>
      <c r="CB449" s="1146"/>
      <c r="CC449" s="1146"/>
      <c r="CD449" s="1146"/>
      <c r="CE449" s="1146"/>
      <c r="CF449" s="1146"/>
      <c r="CG449" s="1146"/>
      <c r="CH449" s="1146"/>
      <c r="CI449" s="1146"/>
      <c r="CJ449" s="1146"/>
      <c r="CK449" s="1146"/>
      <c r="CL449" s="1146"/>
      <c r="CM449" s="1146"/>
      <c r="CN449" s="1146"/>
      <c r="CO449" s="1146"/>
      <c r="CP449" s="1146"/>
    </row>
    <row r="450" spans="1:94" s="1160" customFormat="1" ht="12.75">
      <c r="A450" s="1144" t="s">
        <v>24</v>
      </c>
      <c r="B450" s="264">
        <v>91802</v>
      </c>
      <c r="C450" s="264">
        <v>91802</v>
      </c>
      <c r="D450" s="264">
        <v>0</v>
      </c>
      <c r="E450" s="479">
        <v>0</v>
      </c>
      <c r="F450" s="80">
        <v>0</v>
      </c>
      <c r="G450" s="531"/>
      <c r="H450" s="399"/>
      <c r="I450" s="1045"/>
      <c r="J450" s="1045"/>
      <c r="K450" s="531"/>
      <c r="L450" s="531"/>
      <c r="M450" s="531"/>
      <c r="N450" s="531"/>
      <c r="O450" s="531"/>
      <c r="P450" s="531"/>
      <c r="Q450" s="531"/>
      <c r="R450" s="531"/>
      <c r="S450" s="531"/>
      <c r="T450" s="531"/>
      <c r="U450" s="531"/>
      <c r="V450" s="531"/>
      <c r="W450" s="531"/>
      <c r="X450" s="531"/>
      <c r="Y450" s="531"/>
      <c r="Z450" s="531"/>
      <c r="AA450" s="531"/>
      <c r="AB450" s="1159"/>
      <c r="AC450" s="1159"/>
      <c r="AD450" s="1159"/>
      <c r="AE450" s="1159"/>
      <c r="AF450" s="1159"/>
      <c r="AG450" s="1159"/>
      <c r="AH450" s="1159"/>
      <c r="AI450" s="1159"/>
      <c r="AJ450" s="1159"/>
      <c r="AK450" s="1159"/>
      <c r="AL450" s="1159"/>
      <c r="AM450" s="1159"/>
      <c r="AN450" s="1159"/>
      <c r="AO450" s="1159"/>
      <c r="AP450" s="1159"/>
      <c r="AQ450" s="1159"/>
      <c r="AR450" s="1159"/>
      <c r="AS450" s="1159"/>
      <c r="AT450" s="1159"/>
      <c r="AU450" s="1159"/>
      <c r="AV450" s="1159"/>
      <c r="AW450" s="1159"/>
      <c r="AX450" s="1159"/>
      <c r="AY450" s="1159"/>
      <c r="AZ450" s="1159"/>
      <c r="BA450" s="1159"/>
      <c r="BB450" s="1159"/>
      <c r="BC450" s="1159"/>
      <c r="BD450" s="1159"/>
      <c r="BE450" s="1159"/>
      <c r="BF450" s="1159"/>
      <c r="BG450" s="1159"/>
      <c r="BH450" s="1159"/>
      <c r="BI450" s="1159"/>
      <c r="BJ450" s="1159"/>
      <c r="BK450" s="1159"/>
      <c r="BL450" s="1159"/>
      <c r="BM450" s="1159"/>
      <c r="BN450" s="1159"/>
      <c r="BO450" s="1159"/>
      <c r="BP450" s="1159"/>
      <c r="BQ450" s="1159"/>
      <c r="BR450" s="1159"/>
      <c r="BS450" s="1159"/>
      <c r="BT450" s="1159"/>
      <c r="BU450" s="1159"/>
      <c r="BV450" s="1159"/>
      <c r="BW450" s="1159"/>
      <c r="BX450" s="1159"/>
      <c r="BY450" s="1159"/>
      <c r="BZ450" s="1159"/>
      <c r="CA450" s="1159"/>
      <c r="CB450" s="1159"/>
      <c r="CC450" s="1159"/>
      <c r="CD450" s="1159"/>
      <c r="CE450" s="1159"/>
      <c r="CF450" s="1159"/>
      <c r="CG450" s="1159"/>
      <c r="CH450" s="1159"/>
      <c r="CI450" s="1159"/>
      <c r="CJ450" s="1159"/>
      <c r="CK450" s="1159"/>
      <c r="CL450" s="1159"/>
      <c r="CM450" s="1159"/>
      <c r="CN450" s="1159"/>
      <c r="CO450" s="1159"/>
      <c r="CP450" s="1159"/>
    </row>
    <row r="451" spans="1:94" s="1145" customFormat="1" ht="12.75">
      <c r="A451" s="1141" t="s">
        <v>971</v>
      </c>
      <c r="B451" s="80">
        <v>119503</v>
      </c>
      <c r="C451" s="80">
        <v>106503</v>
      </c>
      <c r="D451" s="80">
        <v>76760</v>
      </c>
      <c r="E451" s="479">
        <v>64.23269708710242</v>
      </c>
      <c r="F451" s="80">
        <v>0</v>
      </c>
      <c r="G451" s="100"/>
      <c r="H451" s="399"/>
      <c r="I451" s="1045"/>
      <c r="J451" s="1045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429"/>
      <c r="AC451" s="429"/>
      <c r="AD451" s="429"/>
      <c r="AE451" s="429"/>
      <c r="AF451" s="429"/>
      <c r="AG451" s="429"/>
      <c r="AH451" s="429"/>
      <c r="AI451" s="429"/>
      <c r="AJ451" s="429"/>
      <c r="AK451" s="429"/>
      <c r="AL451" s="429"/>
      <c r="AM451" s="429"/>
      <c r="AN451" s="429"/>
      <c r="AO451" s="429"/>
      <c r="AP451" s="429"/>
      <c r="AQ451" s="429"/>
      <c r="AR451" s="429"/>
      <c r="AS451" s="429"/>
      <c r="AT451" s="429"/>
      <c r="AU451" s="429"/>
      <c r="AV451" s="429"/>
      <c r="AW451" s="429"/>
      <c r="AX451" s="429"/>
      <c r="AY451" s="429"/>
      <c r="AZ451" s="429"/>
      <c r="BA451" s="429"/>
      <c r="BB451" s="429"/>
      <c r="BC451" s="429"/>
      <c r="BD451" s="429"/>
      <c r="BE451" s="429"/>
      <c r="BF451" s="429"/>
      <c r="BG451" s="429"/>
      <c r="BH451" s="429"/>
      <c r="BI451" s="429"/>
      <c r="BJ451" s="429"/>
      <c r="BK451" s="429"/>
      <c r="BL451" s="429"/>
      <c r="BM451" s="429"/>
      <c r="BN451" s="429"/>
      <c r="BO451" s="429"/>
      <c r="BP451" s="429"/>
      <c r="BQ451" s="429"/>
      <c r="BR451" s="429"/>
      <c r="BS451" s="429"/>
      <c r="BT451" s="429"/>
      <c r="BU451" s="429"/>
      <c r="BV451" s="429"/>
      <c r="BW451" s="429"/>
      <c r="BX451" s="429"/>
      <c r="BY451" s="429"/>
      <c r="BZ451" s="429"/>
      <c r="CA451" s="429"/>
      <c r="CB451" s="429"/>
      <c r="CC451" s="429"/>
      <c r="CD451" s="429"/>
      <c r="CE451" s="429"/>
      <c r="CF451" s="429"/>
      <c r="CG451" s="429"/>
      <c r="CH451" s="429"/>
      <c r="CI451" s="429"/>
      <c r="CJ451" s="429"/>
      <c r="CK451" s="429"/>
      <c r="CL451" s="429"/>
      <c r="CM451" s="429"/>
      <c r="CN451" s="429"/>
      <c r="CO451" s="429"/>
      <c r="CP451" s="429"/>
    </row>
    <row r="452" spans="1:94" s="1145" customFormat="1" ht="12.75">
      <c r="A452" s="310" t="s">
        <v>1319</v>
      </c>
      <c r="B452" s="80">
        <v>119503</v>
      </c>
      <c r="C452" s="80">
        <v>106503</v>
      </c>
      <c r="D452" s="80">
        <v>76760</v>
      </c>
      <c r="E452" s="479">
        <v>64.23269708710242</v>
      </c>
      <c r="F452" s="80">
        <v>0</v>
      </c>
      <c r="G452" s="100"/>
      <c r="H452" s="399"/>
      <c r="I452" s="1045"/>
      <c r="J452" s="1045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429"/>
      <c r="AC452" s="429"/>
      <c r="AD452" s="429"/>
      <c r="AE452" s="429"/>
      <c r="AF452" s="429"/>
      <c r="AG452" s="429"/>
      <c r="AH452" s="429"/>
      <c r="AI452" s="429"/>
      <c r="AJ452" s="429"/>
      <c r="AK452" s="429"/>
      <c r="AL452" s="429"/>
      <c r="AM452" s="429"/>
      <c r="AN452" s="429"/>
      <c r="AO452" s="429"/>
      <c r="AP452" s="429"/>
      <c r="AQ452" s="429"/>
      <c r="AR452" s="429"/>
      <c r="AS452" s="429"/>
      <c r="AT452" s="429"/>
      <c r="AU452" s="429"/>
      <c r="AV452" s="429"/>
      <c r="AW452" s="429"/>
      <c r="AX452" s="429"/>
      <c r="AY452" s="429"/>
      <c r="AZ452" s="429"/>
      <c r="BA452" s="429"/>
      <c r="BB452" s="429"/>
      <c r="BC452" s="429"/>
      <c r="BD452" s="429"/>
      <c r="BE452" s="429"/>
      <c r="BF452" s="429"/>
      <c r="BG452" s="429"/>
      <c r="BH452" s="429"/>
      <c r="BI452" s="429"/>
      <c r="BJ452" s="429"/>
      <c r="BK452" s="429"/>
      <c r="BL452" s="429"/>
      <c r="BM452" s="429"/>
      <c r="BN452" s="429"/>
      <c r="BO452" s="429"/>
      <c r="BP452" s="429"/>
      <c r="BQ452" s="429"/>
      <c r="BR452" s="429"/>
      <c r="BS452" s="429"/>
      <c r="BT452" s="429"/>
      <c r="BU452" s="429"/>
      <c r="BV452" s="429"/>
      <c r="BW452" s="429"/>
      <c r="BX452" s="429"/>
      <c r="BY452" s="429"/>
      <c r="BZ452" s="429"/>
      <c r="CA452" s="429"/>
      <c r="CB452" s="429"/>
      <c r="CC452" s="429"/>
      <c r="CD452" s="429"/>
      <c r="CE452" s="429"/>
      <c r="CF452" s="429"/>
      <c r="CG452" s="429"/>
      <c r="CH452" s="429"/>
      <c r="CI452" s="429"/>
      <c r="CJ452" s="429"/>
      <c r="CK452" s="429"/>
      <c r="CL452" s="429"/>
      <c r="CM452" s="429"/>
      <c r="CN452" s="429"/>
      <c r="CO452" s="429"/>
      <c r="CP452" s="429"/>
    </row>
    <row r="453" spans="1:94" s="1145" customFormat="1" ht="12.75">
      <c r="A453" s="1140" t="s">
        <v>975</v>
      </c>
      <c r="B453" s="80">
        <v>-91802</v>
      </c>
      <c r="C453" s="80">
        <v>-91802</v>
      </c>
      <c r="D453" s="80">
        <v>49718</v>
      </c>
      <c r="E453" s="479" t="s">
        <v>545</v>
      </c>
      <c r="F453" s="80">
        <v>17700</v>
      </c>
      <c r="G453" s="100"/>
      <c r="H453" s="399"/>
      <c r="I453" s="1045"/>
      <c r="J453" s="1045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429"/>
      <c r="AC453" s="429"/>
      <c r="AD453" s="429"/>
      <c r="AE453" s="429"/>
      <c r="AF453" s="429"/>
      <c r="AG453" s="429"/>
      <c r="AH453" s="429"/>
      <c r="AI453" s="429"/>
      <c r="AJ453" s="429"/>
      <c r="AK453" s="429"/>
      <c r="AL453" s="429"/>
      <c r="AM453" s="429"/>
      <c r="AN453" s="429"/>
      <c r="AO453" s="429"/>
      <c r="AP453" s="429"/>
      <c r="AQ453" s="429"/>
      <c r="AR453" s="429"/>
      <c r="AS453" s="429"/>
      <c r="AT453" s="429"/>
      <c r="AU453" s="429"/>
      <c r="AV453" s="429"/>
      <c r="AW453" s="429"/>
      <c r="AX453" s="429"/>
      <c r="AY453" s="429"/>
      <c r="AZ453" s="429"/>
      <c r="BA453" s="429"/>
      <c r="BB453" s="429"/>
      <c r="BC453" s="429"/>
      <c r="BD453" s="429"/>
      <c r="BE453" s="429"/>
      <c r="BF453" s="429"/>
      <c r="BG453" s="429"/>
      <c r="BH453" s="429"/>
      <c r="BI453" s="429"/>
      <c r="BJ453" s="429"/>
      <c r="BK453" s="429"/>
      <c r="BL453" s="429"/>
      <c r="BM453" s="429"/>
      <c r="BN453" s="429"/>
      <c r="BO453" s="429"/>
      <c r="BP453" s="429"/>
      <c r="BQ453" s="429"/>
      <c r="BR453" s="429"/>
      <c r="BS453" s="429"/>
      <c r="BT453" s="429"/>
      <c r="BU453" s="429"/>
      <c r="BV453" s="429"/>
      <c r="BW453" s="429"/>
      <c r="BX453" s="429"/>
      <c r="BY453" s="429"/>
      <c r="BZ453" s="429"/>
      <c r="CA453" s="429"/>
      <c r="CB453" s="429"/>
      <c r="CC453" s="429"/>
      <c r="CD453" s="429"/>
      <c r="CE453" s="429"/>
      <c r="CF453" s="429"/>
      <c r="CG453" s="429"/>
      <c r="CH453" s="429"/>
      <c r="CI453" s="429"/>
      <c r="CJ453" s="429"/>
      <c r="CK453" s="429"/>
      <c r="CL453" s="429"/>
      <c r="CM453" s="429"/>
      <c r="CN453" s="429"/>
      <c r="CO453" s="429"/>
      <c r="CP453" s="429"/>
    </row>
    <row r="454" spans="1:94" s="1145" customFormat="1" ht="25.5">
      <c r="A454" s="487" t="s">
        <v>44</v>
      </c>
      <c r="B454" s="80">
        <v>91802</v>
      </c>
      <c r="C454" s="80">
        <v>91802</v>
      </c>
      <c r="D454" s="80" t="s">
        <v>545</v>
      </c>
      <c r="E454" s="479" t="s">
        <v>545</v>
      </c>
      <c r="F454" s="80" t="s">
        <v>545</v>
      </c>
      <c r="G454" s="100"/>
      <c r="H454" s="399"/>
      <c r="I454" s="1045"/>
      <c r="J454" s="1045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429"/>
      <c r="AC454" s="429"/>
      <c r="AD454" s="429"/>
      <c r="AE454" s="429"/>
      <c r="AF454" s="429"/>
      <c r="AG454" s="429"/>
      <c r="AH454" s="429"/>
      <c r="AI454" s="429"/>
      <c r="AJ454" s="429"/>
      <c r="AK454" s="429"/>
      <c r="AL454" s="429"/>
      <c r="AM454" s="429"/>
      <c r="AN454" s="429"/>
      <c r="AO454" s="429"/>
      <c r="AP454" s="429"/>
      <c r="AQ454" s="429"/>
      <c r="AR454" s="429"/>
      <c r="AS454" s="429"/>
      <c r="AT454" s="429"/>
      <c r="AU454" s="429"/>
      <c r="AV454" s="429"/>
      <c r="AW454" s="429"/>
      <c r="AX454" s="429"/>
      <c r="AY454" s="429"/>
      <c r="AZ454" s="429"/>
      <c r="BA454" s="429"/>
      <c r="BB454" s="429"/>
      <c r="BC454" s="429"/>
      <c r="BD454" s="429"/>
      <c r="BE454" s="429"/>
      <c r="BF454" s="429"/>
      <c r="BG454" s="429"/>
      <c r="BH454" s="429"/>
      <c r="BI454" s="429"/>
      <c r="BJ454" s="429"/>
      <c r="BK454" s="429"/>
      <c r="BL454" s="429"/>
      <c r="BM454" s="429"/>
      <c r="BN454" s="429"/>
      <c r="BO454" s="429"/>
      <c r="BP454" s="429"/>
      <c r="BQ454" s="429"/>
      <c r="BR454" s="429"/>
      <c r="BS454" s="429"/>
      <c r="BT454" s="429"/>
      <c r="BU454" s="429"/>
      <c r="BV454" s="429"/>
      <c r="BW454" s="429"/>
      <c r="BX454" s="429"/>
      <c r="BY454" s="429"/>
      <c r="BZ454" s="429"/>
      <c r="CA454" s="429"/>
      <c r="CB454" s="429"/>
      <c r="CC454" s="429"/>
      <c r="CD454" s="429"/>
      <c r="CE454" s="429"/>
      <c r="CF454" s="429"/>
      <c r="CG454" s="429"/>
      <c r="CH454" s="429"/>
      <c r="CI454" s="429"/>
      <c r="CJ454" s="429"/>
      <c r="CK454" s="429"/>
      <c r="CL454" s="429"/>
      <c r="CM454" s="429"/>
      <c r="CN454" s="429"/>
      <c r="CO454" s="429"/>
      <c r="CP454" s="429"/>
    </row>
    <row r="455" spans="1:94" s="1145" customFormat="1" ht="12.75">
      <c r="A455" s="330" t="s">
        <v>1331</v>
      </c>
      <c r="B455" s="80"/>
      <c r="C455" s="80"/>
      <c r="D455" s="80"/>
      <c r="E455" s="479"/>
      <c r="F455" s="80"/>
      <c r="G455" s="100"/>
      <c r="H455" s="399"/>
      <c r="I455" s="1045"/>
      <c r="J455" s="1045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429"/>
      <c r="AC455" s="429"/>
      <c r="AD455" s="429"/>
      <c r="AE455" s="429"/>
      <c r="AF455" s="429"/>
      <c r="AG455" s="429"/>
      <c r="AH455" s="429"/>
      <c r="AI455" s="429"/>
      <c r="AJ455" s="429"/>
      <c r="AK455" s="429"/>
      <c r="AL455" s="429"/>
      <c r="AM455" s="429"/>
      <c r="AN455" s="429"/>
      <c r="AO455" s="429"/>
      <c r="AP455" s="429"/>
      <c r="AQ455" s="429"/>
      <c r="AR455" s="429"/>
      <c r="AS455" s="429"/>
      <c r="AT455" s="429"/>
      <c r="AU455" s="429"/>
      <c r="AV455" s="429"/>
      <c r="AW455" s="429"/>
      <c r="AX455" s="429"/>
      <c r="AY455" s="429"/>
      <c r="AZ455" s="429"/>
      <c r="BA455" s="429"/>
      <c r="BB455" s="429"/>
      <c r="BC455" s="429"/>
      <c r="BD455" s="429"/>
      <c r="BE455" s="429"/>
      <c r="BF455" s="429"/>
      <c r="BG455" s="429"/>
      <c r="BH455" s="429"/>
      <c r="BI455" s="429"/>
      <c r="BJ455" s="429"/>
      <c r="BK455" s="429"/>
      <c r="BL455" s="429"/>
      <c r="BM455" s="429"/>
      <c r="BN455" s="429"/>
      <c r="BO455" s="429"/>
      <c r="BP455" s="429"/>
      <c r="BQ455" s="429"/>
      <c r="BR455" s="429"/>
      <c r="BS455" s="429"/>
      <c r="BT455" s="429"/>
      <c r="BU455" s="429"/>
      <c r="BV455" s="429"/>
      <c r="BW455" s="429"/>
      <c r="BX455" s="429"/>
      <c r="BY455" s="429"/>
      <c r="BZ455" s="429"/>
      <c r="CA455" s="429"/>
      <c r="CB455" s="429"/>
      <c r="CC455" s="429"/>
      <c r="CD455" s="429"/>
      <c r="CE455" s="429"/>
      <c r="CF455" s="429"/>
      <c r="CG455" s="429"/>
      <c r="CH455" s="429"/>
      <c r="CI455" s="429"/>
      <c r="CJ455" s="429"/>
      <c r="CK455" s="429"/>
      <c r="CL455" s="429"/>
      <c r="CM455" s="429"/>
      <c r="CN455" s="429"/>
      <c r="CO455" s="429"/>
      <c r="CP455" s="429"/>
    </row>
    <row r="456" spans="1:94" s="1145" customFormat="1" ht="12.75">
      <c r="A456" s="1140" t="s">
        <v>1311</v>
      </c>
      <c r="B456" s="80">
        <v>2103987</v>
      </c>
      <c r="C456" s="80">
        <v>1171549</v>
      </c>
      <c r="D456" s="80">
        <v>938154</v>
      </c>
      <c r="E456" s="479">
        <v>44.5893439455662</v>
      </c>
      <c r="F456" s="80">
        <v>42237</v>
      </c>
      <c r="G456" s="100"/>
      <c r="H456" s="399"/>
      <c r="I456" s="1045"/>
      <c r="J456" s="1045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429"/>
      <c r="AC456" s="429"/>
      <c r="AD456" s="429"/>
      <c r="AE456" s="429"/>
      <c r="AF456" s="429"/>
      <c r="AG456" s="429"/>
      <c r="AH456" s="429"/>
      <c r="AI456" s="429"/>
      <c r="AJ456" s="429"/>
      <c r="AK456" s="429"/>
      <c r="AL456" s="429"/>
      <c r="AM456" s="429"/>
      <c r="AN456" s="429"/>
      <c r="AO456" s="429"/>
      <c r="AP456" s="429"/>
      <c r="AQ456" s="429"/>
      <c r="AR456" s="429"/>
      <c r="AS456" s="429"/>
      <c r="AT456" s="429"/>
      <c r="AU456" s="429"/>
      <c r="AV456" s="429"/>
      <c r="AW456" s="429"/>
      <c r="AX456" s="429"/>
      <c r="AY456" s="429"/>
      <c r="AZ456" s="429"/>
      <c r="BA456" s="429"/>
      <c r="BB456" s="429"/>
      <c r="BC456" s="429"/>
      <c r="BD456" s="429"/>
      <c r="BE456" s="429"/>
      <c r="BF456" s="429"/>
      <c r="BG456" s="429"/>
      <c r="BH456" s="429"/>
      <c r="BI456" s="429"/>
      <c r="BJ456" s="429"/>
      <c r="BK456" s="429"/>
      <c r="BL456" s="429"/>
      <c r="BM456" s="429"/>
      <c r="BN456" s="429"/>
      <c r="BO456" s="429"/>
      <c r="BP456" s="429"/>
      <c r="BQ456" s="429"/>
      <c r="BR456" s="429"/>
      <c r="BS456" s="429"/>
      <c r="BT456" s="429"/>
      <c r="BU456" s="429"/>
      <c r="BV456" s="429"/>
      <c r="BW456" s="429"/>
      <c r="BX456" s="429"/>
      <c r="BY456" s="429"/>
      <c r="BZ456" s="429"/>
      <c r="CA456" s="429"/>
      <c r="CB456" s="429"/>
      <c r="CC456" s="429"/>
      <c r="CD456" s="429"/>
      <c r="CE456" s="429"/>
      <c r="CF456" s="429"/>
      <c r="CG456" s="429"/>
      <c r="CH456" s="429"/>
      <c r="CI456" s="429"/>
      <c r="CJ456" s="429"/>
      <c r="CK456" s="429"/>
      <c r="CL456" s="429"/>
      <c r="CM456" s="429"/>
      <c r="CN456" s="429"/>
      <c r="CO456" s="429"/>
      <c r="CP456" s="429"/>
    </row>
    <row r="457" spans="1:94" s="1145" customFormat="1" ht="12.75">
      <c r="A457" s="1141" t="s">
        <v>1312</v>
      </c>
      <c r="B457" s="80">
        <v>432682</v>
      </c>
      <c r="C457" s="80">
        <v>299968</v>
      </c>
      <c r="D457" s="80">
        <v>299968</v>
      </c>
      <c r="E457" s="479">
        <v>69.32758931501657</v>
      </c>
      <c r="F457" s="80">
        <v>41792</v>
      </c>
      <c r="G457" s="100"/>
      <c r="H457" s="399"/>
      <c r="I457" s="1045"/>
      <c r="J457" s="1045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429"/>
      <c r="AC457" s="429"/>
      <c r="AD457" s="429"/>
      <c r="AE457" s="429"/>
      <c r="AF457" s="429"/>
      <c r="AG457" s="429"/>
      <c r="AH457" s="429"/>
      <c r="AI457" s="429"/>
      <c r="AJ457" s="429"/>
      <c r="AK457" s="429"/>
      <c r="AL457" s="429"/>
      <c r="AM457" s="429"/>
      <c r="AN457" s="429"/>
      <c r="AO457" s="429"/>
      <c r="AP457" s="429"/>
      <c r="AQ457" s="429"/>
      <c r="AR457" s="429"/>
      <c r="AS457" s="429"/>
      <c r="AT457" s="429"/>
      <c r="AU457" s="429"/>
      <c r="AV457" s="429"/>
      <c r="AW457" s="429"/>
      <c r="AX457" s="429"/>
      <c r="AY457" s="429"/>
      <c r="AZ457" s="429"/>
      <c r="BA457" s="429"/>
      <c r="BB457" s="429"/>
      <c r="BC457" s="429"/>
      <c r="BD457" s="429"/>
      <c r="BE457" s="429"/>
      <c r="BF457" s="429"/>
      <c r="BG457" s="429"/>
      <c r="BH457" s="429"/>
      <c r="BI457" s="429"/>
      <c r="BJ457" s="429"/>
      <c r="BK457" s="429"/>
      <c r="BL457" s="429"/>
      <c r="BM457" s="429"/>
      <c r="BN457" s="429"/>
      <c r="BO457" s="429"/>
      <c r="BP457" s="429"/>
      <c r="BQ457" s="429"/>
      <c r="BR457" s="429"/>
      <c r="BS457" s="429"/>
      <c r="BT457" s="429"/>
      <c r="BU457" s="429"/>
      <c r="BV457" s="429"/>
      <c r="BW457" s="429"/>
      <c r="BX457" s="429"/>
      <c r="BY457" s="429"/>
      <c r="BZ457" s="429"/>
      <c r="CA457" s="429"/>
      <c r="CB457" s="429"/>
      <c r="CC457" s="429"/>
      <c r="CD457" s="429"/>
      <c r="CE457" s="429"/>
      <c r="CF457" s="429"/>
      <c r="CG457" s="429"/>
      <c r="CH457" s="429"/>
      <c r="CI457" s="429"/>
      <c r="CJ457" s="429"/>
      <c r="CK457" s="429"/>
      <c r="CL457" s="429"/>
      <c r="CM457" s="429"/>
      <c r="CN457" s="429"/>
      <c r="CO457" s="429"/>
      <c r="CP457" s="429"/>
    </row>
    <row r="458" spans="1:94" s="1145" customFormat="1" ht="12.75">
      <c r="A458" s="1141" t="s">
        <v>691</v>
      </c>
      <c r="B458" s="264">
        <v>14056</v>
      </c>
      <c r="C458" s="264">
        <v>14056</v>
      </c>
      <c r="D458" s="264">
        <v>14056</v>
      </c>
      <c r="E458" s="479">
        <v>100</v>
      </c>
      <c r="F458" s="80">
        <v>0</v>
      </c>
      <c r="G458" s="100"/>
      <c r="H458" s="399"/>
      <c r="I458" s="1045"/>
      <c r="J458" s="1045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429"/>
      <c r="AC458" s="429"/>
      <c r="AD458" s="429"/>
      <c r="AE458" s="429"/>
      <c r="AF458" s="429"/>
      <c r="AG458" s="429"/>
      <c r="AH458" s="429"/>
      <c r="AI458" s="429"/>
      <c r="AJ458" s="429"/>
      <c r="AK458" s="429"/>
      <c r="AL458" s="429"/>
      <c r="AM458" s="429"/>
      <c r="AN458" s="429"/>
      <c r="AO458" s="429"/>
      <c r="AP458" s="429"/>
      <c r="AQ458" s="429"/>
      <c r="AR458" s="429"/>
      <c r="AS458" s="429"/>
      <c r="AT458" s="429"/>
      <c r="AU458" s="429"/>
      <c r="AV458" s="429"/>
      <c r="AW458" s="429"/>
      <c r="AX458" s="429"/>
      <c r="AY458" s="429"/>
      <c r="AZ458" s="429"/>
      <c r="BA458" s="429"/>
      <c r="BB458" s="429"/>
      <c r="BC458" s="429"/>
      <c r="BD458" s="429"/>
      <c r="BE458" s="429"/>
      <c r="BF458" s="429"/>
      <c r="BG458" s="429"/>
      <c r="BH458" s="429"/>
      <c r="BI458" s="429"/>
      <c r="BJ458" s="429"/>
      <c r="BK458" s="429"/>
      <c r="BL458" s="429"/>
      <c r="BM458" s="429"/>
      <c r="BN458" s="429"/>
      <c r="BO458" s="429"/>
      <c r="BP458" s="429"/>
      <c r="BQ458" s="429"/>
      <c r="BR458" s="429"/>
      <c r="BS458" s="429"/>
      <c r="BT458" s="429"/>
      <c r="BU458" s="429"/>
      <c r="BV458" s="429"/>
      <c r="BW458" s="429"/>
      <c r="BX458" s="429"/>
      <c r="BY458" s="429"/>
      <c r="BZ458" s="429"/>
      <c r="CA458" s="429"/>
      <c r="CB458" s="429"/>
      <c r="CC458" s="429"/>
      <c r="CD458" s="429"/>
      <c r="CE458" s="429"/>
      <c r="CF458" s="429"/>
      <c r="CG458" s="429"/>
      <c r="CH458" s="429"/>
      <c r="CI458" s="429"/>
      <c r="CJ458" s="429"/>
      <c r="CK458" s="429"/>
      <c r="CL458" s="429"/>
      <c r="CM458" s="429"/>
      <c r="CN458" s="429"/>
      <c r="CO458" s="429"/>
      <c r="CP458" s="429"/>
    </row>
    <row r="459" spans="1:94" s="1145" customFormat="1" ht="12.75">
      <c r="A459" s="1141" t="s">
        <v>692</v>
      </c>
      <c r="B459" s="80">
        <v>1657249</v>
      </c>
      <c r="C459" s="80">
        <v>857525</v>
      </c>
      <c r="D459" s="80">
        <v>624130</v>
      </c>
      <c r="E459" s="479">
        <v>37.66060501469604</v>
      </c>
      <c r="F459" s="80">
        <v>445</v>
      </c>
      <c r="G459" s="100"/>
      <c r="H459" s="399"/>
      <c r="I459" s="1045"/>
      <c r="J459" s="1045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429"/>
      <c r="AC459" s="429"/>
      <c r="AD459" s="429"/>
      <c r="AE459" s="429"/>
      <c r="AF459" s="429"/>
      <c r="AG459" s="429"/>
      <c r="AH459" s="429"/>
      <c r="AI459" s="429"/>
      <c r="AJ459" s="429"/>
      <c r="AK459" s="429"/>
      <c r="AL459" s="429"/>
      <c r="AM459" s="429"/>
      <c r="AN459" s="429"/>
      <c r="AO459" s="429"/>
      <c r="AP459" s="429"/>
      <c r="AQ459" s="429"/>
      <c r="AR459" s="429"/>
      <c r="AS459" s="429"/>
      <c r="AT459" s="429"/>
      <c r="AU459" s="429"/>
      <c r="AV459" s="429"/>
      <c r="AW459" s="429"/>
      <c r="AX459" s="429"/>
      <c r="AY459" s="429"/>
      <c r="AZ459" s="429"/>
      <c r="BA459" s="429"/>
      <c r="BB459" s="429"/>
      <c r="BC459" s="429"/>
      <c r="BD459" s="429"/>
      <c r="BE459" s="429"/>
      <c r="BF459" s="429"/>
      <c r="BG459" s="429"/>
      <c r="BH459" s="429"/>
      <c r="BI459" s="429"/>
      <c r="BJ459" s="429"/>
      <c r="BK459" s="429"/>
      <c r="BL459" s="429"/>
      <c r="BM459" s="429"/>
      <c r="BN459" s="429"/>
      <c r="BO459" s="429"/>
      <c r="BP459" s="429"/>
      <c r="BQ459" s="429"/>
      <c r="BR459" s="429"/>
      <c r="BS459" s="429"/>
      <c r="BT459" s="429"/>
      <c r="BU459" s="429"/>
      <c r="BV459" s="429"/>
      <c r="BW459" s="429"/>
      <c r="BX459" s="429"/>
      <c r="BY459" s="429"/>
      <c r="BZ459" s="429"/>
      <c r="CA459" s="429"/>
      <c r="CB459" s="429"/>
      <c r="CC459" s="429"/>
      <c r="CD459" s="429"/>
      <c r="CE459" s="429"/>
      <c r="CF459" s="429"/>
      <c r="CG459" s="429"/>
      <c r="CH459" s="429"/>
      <c r="CI459" s="429"/>
      <c r="CJ459" s="429"/>
      <c r="CK459" s="429"/>
      <c r="CL459" s="429"/>
      <c r="CM459" s="429"/>
      <c r="CN459" s="429"/>
      <c r="CO459" s="429"/>
      <c r="CP459" s="429"/>
    </row>
    <row r="460" spans="1:94" s="1145" customFormat="1" ht="12.75">
      <c r="A460" s="1140" t="s">
        <v>985</v>
      </c>
      <c r="B460" s="80">
        <v>2103987</v>
      </c>
      <c r="C460" s="80">
        <v>1171549</v>
      </c>
      <c r="D460" s="80">
        <v>764806</v>
      </c>
      <c r="E460" s="479">
        <v>36.350319655016875</v>
      </c>
      <c r="F460" s="80">
        <v>14839</v>
      </c>
      <c r="G460" s="100"/>
      <c r="H460" s="399"/>
      <c r="I460" s="1045"/>
      <c r="J460" s="1045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429"/>
      <c r="AC460" s="429"/>
      <c r="AD460" s="429"/>
      <c r="AE460" s="429"/>
      <c r="AF460" s="429"/>
      <c r="AG460" s="429"/>
      <c r="AH460" s="429"/>
      <c r="AI460" s="429"/>
      <c r="AJ460" s="429"/>
      <c r="AK460" s="429"/>
      <c r="AL460" s="429"/>
      <c r="AM460" s="429"/>
      <c r="AN460" s="429"/>
      <c r="AO460" s="429"/>
      <c r="AP460" s="429"/>
      <c r="AQ460" s="429"/>
      <c r="AR460" s="429"/>
      <c r="AS460" s="429"/>
      <c r="AT460" s="429"/>
      <c r="AU460" s="429"/>
      <c r="AV460" s="429"/>
      <c r="AW460" s="429"/>
      <c r="AX460" s="429"/>
      <c r="AY460" s="429"/>
      <c r="AZ460" s="429"/>
      <c r="BA460" s="429"/>
      <c r="BB460" s="429"/>
      <c r="BC460" s="429"/>
      <c r="BD460" s="429"/>
      <c r="BE460" s="429"/>
      <c r="BF460" s="429"/>
      <c r="BG460" s="429"/>
      <c r="BH460" s="429"/>
      <c r="BI460" s="429"/>
      <c r="BJ460" s="429"/>
      <c r="BK460" s="429"/>
      <c r="BL460" s="429"/>
      <c r="BM460" s="429"/>
      <c r="BN460" s="429"/>
      <c r="BO460" s="429"/>
      <c r="BP460" s="429"/>
      <c r="BQ460" s="429"/>
      <c r="BR460" s="429"/>
      <c r="BS460" s="429"/>
      <c r="BT460" s="429"/>
      <c r="BU460" s="429"/>
      <c r="BV460" s="429"/>
      <c r="BW460" s="429"/>
      <c r="BX460" s="429"/>
      <c r="BY460" s="429"/>
      <c r="BZ460" s="429"/>
      <c r="CA460" s="429"/>
      <c r="CB460" s="429"/>
      <c r="CC460" s="429"/>
      <c r="CD460" s="429"/>
      <c r="CE460" s="429"/>
      <c r="CF460" s="429"/>
      <c r="CG460" s="429"/>
      <c r="CH460" s="429"/>
      <c r="CI460" s="429"/>
      <c r="CJ460" s="429"/>
      <c r="CK460" s="429"/>
      <c r="CL460" s="429"/>
      <c r="CM460" s="429"/>
      <c r="CN460" s="429"/>
      <c r="CO460" s="429"/>
      <c r="CP460" s="429"/>
    </row>
    <row r="461" spans="1:94" s="1145" customFormat="1" ht="12.75">
      <c r="A461" s="1141" t="s">
        <v>987</v>
      </c>
      <c r="B461" s="80">
        <v>2068710</v>
      </c>
      <c r="C461" s="80">
        <v>1136272</v>
      </c>
      <c r="D461" s="80">
        <v>764698</v>
      </c>
      <c r="E461" s="479">
        <v>36.96496850694394</v>
      </c>
      <c r="F461" s="80">
        <v>14839</v>
      </c>
      <c r="G461" s="100"/>
      <c r="H461" s="399"/>
      <c r="I461" s="1045"/>
      <c r="J461" s="1045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429"/>
      <c r="AC461" s="429"/>
      <c r="AD461" s="429"/>
      <c r="AE461" s="429"/>
      <c r="AF461" s="429"/>
      <c r="AG461" s="429"/>
      <c r="AH461" s="429"/>
      <c r="AI461" s="429"/>
      <c r="AJ461" s="429"/>
      <c r="AK461" s="429"/>
      <c r="AL461" s="429"/>
      <c r="AM461" s="429"/>
      <c r="AN461" s="429"/>
      <c r="AO461" s="429"/>
      <c r="AP461" s="429"/>
      <c r="AQ461" s="429"/>
      <c r="AR461" s="429"/>
      <c r="AS461" s="429"/>
      <c r="AT461" s="429"/>
      <c r="AU461" s="429"/>
      <c r="AV461" s="429"/>
      <c r="AW461" s="429"/>
      <c r="AX461" s="429"/>
      <c r="AY461" s="429"/>
      <c r="AZ461" s="429"/>
      <c r="BA461" s="429"/>
      <c r="BB461" s="429"/>
      <c r="BC461" s="429"/>
      <c r="BD461" s="429"/>
      <c r="BE461" s="429"/>
      <c r="BF461" s="429"/>
      <c r="BG461" s="429"/>
      <c r="BH461" s="429"/>
      <c r="BI461" s="429"/>
      <c r="BJ461" s="429"/>
      <c r="BK461" s="429"/>
      <c r="BL461" s="429"/>
      <c r="BM461" s="429"/>
      <c r="BN461" s="429"/>
      <c r="BO461" s="429"/>
      <c r="BP461" s="429"/>
      <c r="BQ461" s="429"/>
      <c r="BR461" s="429"/>
      <c r="BS461" s="429"/>
      <c r="BT461" s="429"/>
      <c r="BU461" s="429"/>
      <c r="BV461" s="429"/>
      <c r="BW461" s="429"/>
      <c r="BX461" s="429"/>
      <c r="BY461" s="429"/>
      <c r="BZ461" s="429"/>
      <c r="CA461" s="429"/>
      <c r="CB461" s="429"/>
      <c r="CC461" s="429"/>
      <c r="CD461" s="429"/>
      <c r="CE461" s="429"/>
      <c r="CF461" s="429"/>
      <c r="CG461" s="429"/>
      <c r="CH461" s="429"/>
      <c r="CI461" s="429"/>
      <c r="CJ461" s="429"/>
      <c r="CK461" s="429"/>
      <c r="CL461" s="429"/>
      <c r="CM461" s="429"/>
      <c r="CN461" s="429"/>
      <c r="CO461" s="429"/>
      <c r="CP461" s="429"/>
    </row>
    <row r="462" spans="1:94" s="1145" customFormat="1" ht="12.75">
      <c r="A462" s="1143" t="s">
        <v>1496</v>
      </c>
      <c r="B462" s="80">
        <v>2068710</v>
      </c>
      <c r="C462" s="80">
        <v>1136272</v>
      </c>
      <c r="D462" s="80">
        <v>764698</v>
      </c>
      <c r="E462" s="479">
        <v>36.96496850694394</v>
      </c>
      <c r="F462" s="80">
        <v>14839</v>
      </c>
      <c r="G462" s="100"/>
      <c r="H462" s="399"/>
      <c r="I462" s="1045"/>
      <c r="J462" s="1045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429"/>
      <c r="AC462" s="429"/>
      <c r="AD462" s="429"/>
      <c r="AE462" s="429"/>
      <c r="AF462" s="429"/>
      <c r="AG462" s="429"/>
      <c r="AH462" s="429"/>
      <c r="AI462" s="429"/>
      <c r="AJ462" s="429"/>
      <c r="AK462" s="429"/>
      <c r="AL462" s="429"/>
      <c r="AM462" s="429"/>
      <c r="AN462" s="429"/>
      <c r="AO462" s="429"/>
      <c r="AP462" s="429"/>
      <c r="AQ462" s="429"/>
      <c r="AR462" s="429"/>
      <c r="AS462" s="429"/>
      <c r="AT462" s="429"/>
      <c r="AU462" s="429"/>
      <c r="AV462" s="429"/>
      <c r="AW462" s="429"/>
      <c r="AX462" s="429"/>
      <c r="AY462" s="429"/>
      <c r="AZ462" s="429"/>
      <c r="BA462" s="429"/>
      <c r="BB462" s="429"/>
      <c r="BC462" s="429"/>
      <c r="BD462" s="429"/>
      <c r="BE462" s="429"/>
      <c r="BF462" s="429"/>
      <c r="BG462" s="429"/>
      <c r="BH462" s="429"/>
      <c r="BI462" s="429"/>
      <c r="BJ462" s="429"/>
      <c r="BK462" s="429"/>
      <c r="BL462" s="429"/>
      <c r="BM462" s="429"/>
      <c r="BN462" s="429"/>
      <c r="BO462" s="429"/>
      <c r="BP462" s="429"/>
      <c r="BQ462" s="429"/>
      <c r="BR462" s="429"/>
      <c r="BS462" s="429"/>
      <c r="BT462" s="429"/>
      <c r="BU462" s="429"/>
      <c r="BV462" s="429"/>
      <c r="BW462" s="429"/>
      <c r="BX462" s="429"/>
      <c r="BY462" s="429"/>
      <c r="BZ462" s="429"/>
      <c r="CA462" s="429"/>
      <c r="CB462" s="429"/>
      <c r="CC462" s="429"/>
      <c r="CD462" s="429"/>
      <c r="CE462" s="429"/>
      <c r="CF462" s="429"/>
      <c r="CG462" s="429"/>
      <c r="CH462" s="429"/>
      <c r="CI462" s="429"/>
      <c r="CJ462" s="429"/>
      <c r="CK462" s="429"/>
      <c r="CL462" s="429"/>
      <c r="CM462" s="429"/>
      <c r="CN462" s="429"/>
      <c r="CO462" s="429"/>
      <c r="CP462" s="429"/>
    </row>
    <row r="463" spans="1:94" s="1145" customFormat="1" ht="12.75">
      <c r="A463" s="1141" t="s">
        <v>971</v>
      </c>
      <c r="B463" s="80">
        <v>35277</v>
      </c>
      <c r="C463" s="80">
        <v>35277</v>
      </c>
      <c r="D463" s="80">
        <v>108</v>
      </c>
      <c r="E463" s="479">
        <v>0.3061484820137767</v>
      </c>
      <c r="F463" s="80">
        <v>0</v>
      </c>
      <c r="G463" s="100"/>
      <c r="H463" s="399"/>
      <c r="I463" s="1045"/>
      <c r="J463" s="1045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429"/>
      <c r="AC463" s="429"/>
      <c r="AD463" s="429"/>
      <c r="AE463" s="429"/>
      <c r="AF463" s="429"/>
      <c r="AG463" s="429"/>
      <c r="AH463" s="429"/>
      <c r="AI463" s="429"/>
      <c r="AJ463" s="429"/>
      <c r="AK463" s="429"/>
      <c r="AL463" s="429"/>
      <c r="AM463" s="429"/>
      <c r="AN463" s="429"/>
      <c r="AO463" s="429"/>
      <c r="AP463" s="429"/>
      <c r="AQ463" s="429"/>
      <c r="AR463" s="429"/>
      <c r="AS463" s="429"/>
      <c r="AT463" s="429"/>
      <c r="AU463" s="429"/>
      <c r="AV463" s="429"/>
      <c r="AW463" s="429"/>
      <c r="AX463" s="429"/>
      <c r="AY463" s="429"/>
      <c r="AZ463" s="429"/>
      <c r="BA463" s="429"/>
      <c r="BB463" s="429"/>
      <c r="BC463" s="429"/>
      <c r="BD463" s="429"/>
      <c r="BE463" s="429"/>
      <c r="BF463" s="429"/>
      <c r="BG463" s="429"/>
      <c r="BH463" s="429"/>
      <c r="BI463" s="429"/>
      <c r="BJ463" s="429"/>
      <c r="BK463" s="429"/>
      <c r="BL463" s="429"/>
      <c r="BM463" s="429"/>
      <c r="BN463" s="429"/>
      <c r="BO463" s="429"/>
      <c r="BP463" s="429"/>
      <c r="BQ463" s="429"/>
      <c r="BR463" s="429"/>
      <c r="BS463" s="429"/>
      <c r="BT463" s="429"/>
      <c r="BU463" s="429"/>
      <c r="BV463" s="429"/>
      <c r="BW463" s="429"/>
      <c r="BX463" s="429"/>
      <c r="BY463" s="429"/>
      <c r="BZ463" s="429"/>
      <c r="CA463" s="429"/>
      <c r="CB463" s="429"/>
      <c r="CC463" s="429"/>
      <c r="CD463" s="429"/>
      <c r="CE463" s="429"/>
      <c r="CF463" s="429"/>
      <c r="CG463" s="429"/>
      <c r="CH463" s="429"/>
      <c r="CI463" s="429"/>
      <c r="CJ463" s="429"/>
      <c r="CK463" s="429"/>
      <c r="CL463" s="429"/>
      <c r="CM463" s="429"/>
      <c r="CN463" s="429"/>
      <c r="CO463" s="429"/>
      <c r="CP463" s="429"/>
    </row>
    <row r="464" spans="1:94" s="1145" customFormat="1" ht="12.75">
      <c r="A464" s="1143" t="s">
        <v>1756</v>
      </c>
      <c r="B464" s="80">
        <v>35277</v>
      </c>
      <c r="C464" s="80">
        <v>35277</v>
      </c>
      <c r="D464" s="80">
        <v>108</v>
      </c>
      <c r="E464" s="479">
        <v>0.3061484820137767</v>
      </c>
      <c r="F464" s="80">
        <v>0</v>
      </c>
      <c r="G464" s="100"/>
      <c r="H464" s="399"/>
      <c r="I464" s="1045"/>
      <c r="J464" s="1045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429"/>
      <c r="AC464" s="429"/>
      <c r="AD464" s="429"/>
      <c r="AE464" s="429"/>
      <c r="AF464" s="429"/>
      <c r="AG464" s="429"/>
      <c r="AH464" s="429"/>
      <c r="AI464" s="429"/>
      <c r="AJ464" s="429"/>
      <c r="AK464" s="429"/>
      <c r="AL464" s="429"/>
      <c r="AM464" s="429"/>
      <c r="AN464" s="429"/>
      <c r="AO464" s="429"/>
      <c r="AP464" s="429"/>
      <c r="AQ464" s="429"/>
      <c r="AR464" s="429"/>
      <c r="AS464" s="429"/>
      <c r="AT464" s="429"/>
      <c r="AU464" s="429"/>
      <c r="AV464" s="429"/>
      <c r="AW464" s="429"/>
      <c r="AX464" s="429"/>
      <c r="AY464" s="429"/>
      <c r="AZ464" s="429"/>
      <c r="BA464" s="429"/>
      <c r="BB464" s="429"/>
      <c r="BC464" s="429"/>
      <c r="BD464" s="429"/>
      <c r="BE464" s="429"/>
      <c r="BF464" s="429"/>
      <c r="BG464" s="429"/>
      <c r="BH464" s="429"/>
      <c r="BI464" s="429"/>
      <c r="BJ464" s="429"/>
      <c r="BK464" s="429"/>
      <c r="BL464" s="429"/>
      <c r="BM464" s="429"/>
      <c r="BN464" s="429"/>
      <c r="BO464" s="429"/>
      <c r="BP464" s="429"/>
      <c r="BQ464" s="429"/>
      <c r="BR464" s="429"/>
      <c r="BS464" s="429"/>
      <c r="BT464" s="429"/>
      <c r="BU464" s="429"/>
      <c r="BV464" s="429"/>
      <c r="BW464" s="429"/>
      <c r="BX464" s="429"/>
      <c r="BY464" s="429"/>
      <c r="BZ464" s="429"/>
      <c r="CA464" s="429"/>
      <c r="CB464" s="429"/>
      <c r="CC464" s="429"/>
      <c r="CD464" s="429"/>
      <c r="CE464" s="429"/>
      <c r="CF464" s="429"/>
      <c r="CG464" s="429"/>
      <c r="CH464" s="429"/>
      <c r="CI464" s="429"/>
      <c r="CJ464" s="429"/>
      <c r="CK464" s="429"/>
      <c r="CL464" s="429"/>
      <c r="CM464" s="429"/>
      <c r="CN464" s="429"/>
      <c r="CO464" s="429"/>
      <c r="CP464" s="429"/>
    </row>
    <row r="465" spans="1:100" s="1161" customFormat="1" ht="12.75">
      <c r="A465" s="413" t="s">
        <v>1338</v>
      </c>
      <c r="B465" s="80"/>
      <c r="C465" s="80"/>
      <c r="D465" s="80"/>
      <c r="E465" s="479"/>
      <c r="F465" s="80"/>
      <c r="G465" s="427"/>
      <c r="H465" s="399"/>
      <c r="I465" s="1045"/>
      <c r="J465" s="1045"/>
      <c r="K465" s="427"/>
      <c r="L465" s="427"/>
      <c r="M465" s="427"/>
      <c r="N465" s="427"/>
      <c r="O465" s="427"/>
      <c r="P465" s="427"/>
      <c r="Q465" s="427"/>
      <c r="R465" s="427"/>
      <c r="S465" s="427"/>
      <c r="T465" s="427"/>
      <c r="U465" s="427"/>
      <c r="V465" s="427"/>
      <c r="W465" s="427"/>
      <c r="X465" s="427"/>
      <c r="Y465" s="427"/>
      <c r="Z465" s="427"/>
      <c r="AA465" s="427"/>
      <c r="AB465" s="427"/>
      <c r="AC465" s="427"/>
      <c r="AD465" s="427"/>
      <c r="AE465" s="427"/>
      <c r="AF465" s="427"/>
      <c r="AG465" s="427"/>
      <c r="AH465" s="1130"/>
      <c r="AI465" s="1130"/>
      <c r="AJ465" s="1130"/>
      <c r="AK465" s="1130"/>
      <c r="AL465" s="1130"/>
      <c r="AM465" s="1130"/>
      <c r="AN465" s="1130"/>
      <c r="AO465" s="1130"/>
      <c r="AP465" s="1130"/>
      <c r="AQ465" s="1130"/>
      <c r="AR465" s="1130"/>
      <c r="AS465" s="1130"/>
      <c r="AT465" s="1130"/>
      <c r="AU465" s="1130"/>
      <c r="AV465" s="1130"/>
      <c r="AW465" s="1130"/>
      <c r="AX465" s="1130"/>
      <c r="AY465" s="1130"/>
      <c r="AZ465" s="1130"/>
      <c r="BA465" s="1130"/>
      <c r="BB465" s="1130"/>
      <c r="BC465" s="1130"/>
      <c r="BD465" s="1130"/>
      <c r="BE465" s="1130"/>
      <c r="BF465" s="1130"/>
      <c r="BG465" s="1130"/>
      <c r="BH465" s="1130"/>
      <c r="BI465" s="1130"/>
      <c r="BJ465" s="1130"/>
      <c r="BK465" s="1130"/>
      <c r="BL465" s="1130"/>
      <c r="BM465" s="1130"/>
      <c r="BN465" s="1130"/>
      <c r="BO465" s="1130"/>
      <c r="BP465" s="1130"/>
      <c r="BQ465" s="1130"/>
      <c r="BR465" s="1130"/>
      <c r="BS465" s="1130"/>
      <c r="BT465" s="1130"/>
      <c r="BU465" s="1130"/>
      <c r="BV465" s="1130"/>
      <c r="BW465" s="1130"/>
      <c r="BX465" s="1130"/>
      <c r="BY465" s="1130"/>
      <c r="BZ465" s="1130"/>
      <c r="CA465" s="1130"/>
      <c r="CB465" s="1130"/>
      <c r="CC465" s="1130"/>
      <c r="CD465" s="1130"/>
      <c r="CE465" s="1130"/>
      <c r="CF465" s="1130"/>
      <c r="CG465" s="1130"/>
      <c r="CH465" s="1130"/>
      <c r="CI465" s="1130"/>
      <c r="CJ465" s="1130"/>
      <c r="CK465" s="1130"/>
      <c r="CL465" s="1130"/>
      <c r="CM465" s="1130"/>
      <c r="CN465" s="1130"/>
      <c r="CO465" s="1130"/>
      <c r="CP465" s="1130"/>
      <c r="CQ465" s="1130"/>
      <c r="CR465" s="1130"/>
      <c r="CS465" s="1130"/>
      <c r="CT465" s="1130"/>
      <c r="CU465" s="1130"/>
      <c r="CV465" s="1131"/>
    </row>
    <row r="466" spans="1:100" s="1161" customFormat="1" ht="12.75">
      <c r="A466" s="1140" t="s">
        <v>1311</v>
      </c>
      <c r="B466" s="80">
        <v>25192118</v>
      </c>
      <c r="C466" s="80">
        <v>16622166</v>
      </c>
      <c r="D466" s="80">
        <v>16622166</v>
      </c>
      <c r="E466" s="479">
        <v>65.9816137730063</v>
      </c>
      <c r="F466" s="80">
        <v>171985</v>
      </c>
      <c r="G466" s="427"/>
      <c r="H466" s="399"/>
      <c r="I466" s="1045"/>
      <c r="J466" s="1045"/>
      <c r="K466" s="427"/>
      <c r="L466" s="427"/>
      <c r="M466" s="427"/>
      <c r="N466" s="427"/>
      <c r="O466" s="427"/>
      <c r="P466" s="427"/>
      <c r="Q466" s="427"/>
      <c r="R466" s="427"/>
      <c r="S466" s="427"/>
      <c r="T466" s="427"/>
      <c r="U466" s="427"/>
      <c r="V466" s="427"/>
      <c r="W466" s="427"/>
      <c r="X466" s="427"/>
      <c r="Y466" s="427"/>
      <c r="Z466" s="427"/>
      <c r="AA466" s="427"/>
      <c r="AB466" s="427"/>
      <c r="AC466" s="427"/>
      <c r="AD466" s="427"/>
      <c r="AE466" s="427"/>
      <c r="AF466" s="427"/>
      <c r="AG466" s="427"/>
      <c r="AH466" s="1130"/>
      <c r="AI466" s="1130"/>
      <c r="AJ466" s="1130"/>
      <c r="AK466" s="1130"/>
      <c r="AL466" s="1130"/>
      <c r="AM466" s="1130"/>
      <c r="AN466" s="1130"/>
      <c r="AO466" s="1130"/>
      <c r="AP466" s="1130"/>
      <c r="AQ466" s="1130"/>
      <c r="AR466" s="1130"/>
      <c r="AS466" s="1130"/>
      <c r="AT466" s="1130"/>
      <c r="AU466" s="1130"/>
      <c r="AV466" s="1130"/>
      <c r="AW466" s="1130"/>
      <c r="AX466" s="1130"/>
      <c r="AY466" s="1130"/>
      <c r="AZ466" s="1130"/>
      <c r="BA466" s="1130"/>
      <c r="BB466" s="1130"/>
      <c r="BC466" s="1130"/>
      <c r="BD466" s="1130"/>
      <c r="BE466" s="1130"/>
      <c r="BF466" s="1130"/>
      <c r="BG466" s="1130"/>
      <c r="BH466" s="1130"/>
      <c r="BI466" s="1130"/>
      <c r="BJ466" s="1130"/>
      <c r="BK466" s="1130"/>
      <c r="BL466" s="1130"/>
      <c r="BM466" s="1130"/>
      <c r="BN466" s="1130"/>
      <c r="BO466" s="1130"/>
      <c r="BP466" s="1130"/>
      <c r="BQ466" s="1130"/>
      <c r="BR466" s="1130"/>
      <c r="BS466" s="1130"/>
      <c r="BT466" s="1130"/>
      <c r="BU466" s="1130"/>
      <c r="BV466" s="1130"/>
      <c r="BW466" s="1130"/>
      <c r="BX466" s="1130"/>
      <c r="BY466" s="1130"/>
      <c r="BZ466" s="1130"/>
      <c r="CA466" s="1130"/>
      <c r="CB466" s="1130"/>
      <c r="CC466" s="1130"/>
      <c r="CD466" s="1130"/>
      <c r="CE466" s="1130"/>
      <c r="CF466" s="1130"/>
      <c r="CG466" s="1130"/>
      <c r="CH466" s="1130"/>
      <c r="CI466" s="1130"/>
      <c r="CJ466" s="1130"/>
      <c r="CK466" s="1130"/>
      <c r="CL466" s="1130"/>
      <c r="CM466" s="1130"/>
      <c r="CN466" s="1130"/>
      <c r="CO466" s="1130"/>
      <c r="CP466" s="1130"/>
      <c r="CQ466" s="1130"/>
      <c r="CR466" s="1130"/>
      <c r="CS466" s="1130"/>
      <c r="CT466" s="1130"/>
      <c r="CU466" s="1130"/>
      <c r="CV466" s="1131"/>
    </row>
    <row r="467" spans="1:100" s="1161" customFormat="1" ht="12.75">
      <c r="A467" s="1142" t="s">
        <v>1312</v>
      </c>
      <c r="B467" s="80">
        <v>25192118</v>
      </c>
      <c r="C467" s="80">
        <v>16622166</v>
      </c>
      <c r="D467" s="80">
        <v>16622166</v>
      </c>
      <c r="E467" s="479">
        <v>65.9816137730063</v>
      </c>
      <c r="F467" s="80">
        <v>171985</v>
      </c>
      <c r="G467" s="427"/>
      <c r="H467" s="399"/>
      <c r="I467" s="1045"/>
      <c r="J467" s="1045"/>
      <c r="K467" s="427"/>
      <c r="L467" s="427"/>
      <c r="M467" s="427"/>
      <c r="N467" s="427"/>
      <c r="O467" s="427"/>
      <c r="P467" s="427"/>
      <c r="Q467" s="427"/>
      <c r="R467" s="427"/>
      <c r="S467" s="427"/>
      <c r="T467" s="427"/>
      <c r="U467" s="427"/>
      <c r="V467" s="427"/>
      <c r="W467" s="427"/>
      <c r="X467" s="427"/>
      <c r="Y467" s="427"/>
      <c r="Z467" s="427"/>
      <c r="AA467" s="427"/>
      <c r="AB467" s="427"/>
      <c r="AC467" s="427"/>
      <c r="AD467" s="427"/>
      <c r="AE467" s="427"/>
      <c r="AF467" s="427"/>
      <c r="AG467" s="427"/>
      <c r="AH467" s="1130"/>
      <c r="AI467" s="1130"/>
      <c r="AJ467" s="1130"/>
      <c r="AK467" s="1130"/>
      <c r="AL467" s="1130"/>
      <c r="AM467" s="1130"/>
      <c r="AN467" s="1130"/>
      <c r="AO467" s="1130"/>
      <c r="AP467" s="1130"/>
      <c r="AQ467" s="1130"/>
      <c r="AR467" s="1130"/>
      <c r="AS467" s="1130"/>
      <c r="AT467" s="1130"/>
      <c r="AU467" s="1130"/>
      <c r="AV467" s="1130"/>
      <c r="AW467" s="1130"/>
      <c r="AX467" s="1130"/>
      <c r="AY467" s="1130"/>
      <c r="AZ467" s="1130"/>
      <c r="BA467" s="1130"/>
      <c r="BB467" s="1130"/>
      <c r="BC467" s="1130"/>
      <c r="BD467" s="1130"/>
      <c r="BE467" s="1130"/>
      <c r="BF467" s="1130"/>
      <c r="BG467" s="1130"/>
      <c r="BH467" s="1130"/>
      <c r="BI467" s="1130"/>
      <c r="BJ467" s="1130"/>
      <c r="BK467" s="1130"/>
      <c r="BL467" s="1130"/>
      <c r="BM467" s="1130"/>
      <c r="BN467" s="1130"/>
      <c r="BO467" s="1130"/>
      <c r="BP467" s="1130"/>
      <c r="BQ467" s="1130"/>
      <c r="BR467" s="1130"/>
      <c r="BS467" s="1130"/>
      <c r="BT467" s="1130"/>
      <c r="BU467" s="1130"/>
      <c r="BV467" s="1130"/>
      <c r="BW467" s="1130"/>
      <c r="BX467" s="1130"/>
      <c r="BY467" s="1130"/>
      <c r="BZ467" s="1130"/>
      <c r="CA467" s="1130"/>
      <c r="CB467" s="1130"/>
      <c r="CC467" s="1130"/>
      <c r="CD467" s="1130"/>
      <c r="CE467" s="1130"/>
      <c r="CF467" s="1130"/>
      <c r="CG467" s="1130"/>
      <c r="CH467" s="1130"/>
      <c r="CI467" s="1130"/>
      <c r="CJ467" s="1130"/>
      <c r="CK467" s="1130"/>
      <c r="CL467" s="1130"/>
      <c r="CM467" s="1130"/>
      <c r="CN467" s="1130"/>
      <c r="CO467" s="1130"/>
      <c r="CP467" s="1130"/>
      <c r="CQ467" s="1130"/>
      <c r="CR467" s="1130"/>
      <c r="CS467" s="1130"/>
      <c r="CT467" s="1130"/>
      <c r="CU467" s="1130"/>
      <c r="CV467" s="1131"/>
    </row>
    <row r="468" spans="1:100" s="412" customFormat="1" ht="12.75">
      <c r="A468" s="1156" t="s">
        <v>960</v>
      </c>
      <c r="B468" s="80">
        <v>25192118</v>
      </c>
      <c r="C468" s="80">
        <v>16622166</v>
      </c>
      <c r="D468" s="80">
        <v>11522255</v>
      </c>
      <c r="E468" s="479">
        <v>45.737539813047874</v>
      </c>
      <c r="F468" s="80">
        <v>975407</v>
      </c>
      <c r="G468" s="427"/>
      <c r="H468" s="399"/>
      <c r="I468" s="1045"/>
      <c r="J468" s="1045"/>
      <c r="K468" s="427"/>
      <c r="L468" s="427"/>
      <c r="M468" s="427"/>
      <c r="N468" s="427"/>
      <c r="O468" s="427"/>
      <c r="P468" s="427"/>
      <c r="Q468" s="427"/>
      <c r="R468" s="427"/>
      <c r="S468" s="427"/>
      <c r="T468" s="427"/>
      <c r="U468" s="427"/>
      <c r="V468" s="427"/>
      <c r="W468" s="427"/>
      <c r="X468" s="427"/>
      <c r="Y468" s="427"/>
      <c r="Z468" s="427"/>
      <c r="AA468" s="427"/>
      <c r="AB468" s="427"/>
      <c r="AC468" s="427"/>
      <c r="AD468" s="427"/>
      <c r="AE468" s="427"/>
      <c r="AF468" s="427"/>
      <c r="AG468" s="427"/>
      <c r="AH468" s="1130"/>
      <c r="AI468" s="1130"/>
      <c r="AJ468" s="1130"/>
      <c r="AK468" s="1130"/>
      <c r="AL468" s="1130"/>
      <c r="AM468" s="1130"/>
      <c r="AN468" s="1130"/>
      <c r="AO468" s="1130"/>
      <c r="AP468" s="1130"/>
      <c r="AQ468" s="1130"/>
      <c r="AR468" s="1130"/>
      <c r="AS468" s="1130"/>
      <c r="AT468" s="1130"/>
      <c r="AU468" s="1130"/>
      <c r="AV468" s="1130"/>
      <c r="AW468" s="1130"/>
      <c r="AX468" s="1130"/>
      <c r="AY468" s="1130"/>
      <c r="AZ468" s="1130"/>
      <c r="BA468" s="1130"/>
      <c r="BB468" s="1130"/>
      <c r="BC468" s="1130"/>
      <c r="BD468" s="1130"/>
      <c r="BE468" s="1130"/>
      <c r="BF468" s="1130"/>
      <c r="BG468" s="1130"/>
      <c r="BH468" s="1130"/>
      <c r="BI468" s="1130"/>
      <c r="BJ468" s="1130"/>
      <c r="BK468" s="1130"/>
      <c r="BL468" s="1130"/>
      <c r="BM468" s="1130"/>
      <c r="BN468" s="1130"/>
      <c r="BO468" s="1130"/>
      <c r="BP468" s="1130"/>
      <c r="BQ468" s="1130"/>
      <c r="BR468" s="1130"/>
      <c r="BS468" s="1130"/>
      <c r="BT468" s="1130"/>
      <c r="BU468" s="1130"/>
      <c r="BV468" s="1130"/>
      <c r="BW468" s="1130"/>
      <c r="BX468" s="1130"/>
      <c r="BY468" s="1130"/>
      <c r="BZ468" s="1130"/>
      <c r="CA468" s="1130"/>
      <c r="CB468" s="1130"/>
      <c r="CC468" s="1130"/>
      <c r="CD468" s="1130"/>
      <c r="CE468" s="1130"/>
      <c r="CF468" s="1130"/>
      <c r="CG468" s="1130"/>
      <c r="CH468" s="1130"/>
      <c r="CI468" s="1130"/>
      <c r="CJ468" s="1130"/>
      <c r="CK468" s="1130"/>
      <c r="CL468" s="1130"/>
      <c r="CM468" s="1130"/>
      <c r="CN468" s="1130"/>
      <c r="CO468" s="1130"/>
      <c r="CP468" s="1130"/>
      <c r="CQ468" s="1130"/>
      <c r="CR468" s="1130"/>
      <c r="CS468" s="1130"/>
      <c r="CT468" s="1130"/>
      <c r="CU468" s="1130"/>
      <c r="CV468" s="1131"/>
    </row>
    <row r="469" spans="1:100" s="412" customFormat="1" ht="12.75">
      <c r="A469" s="1142" t="s">
        <v>987</v>
      </c>
      <c r="B469" s="80">
        <v>25184940</v>
      </c>
      <c r="C469" s="80">
        <v>16614988</v>
      </c>
      <c r="D469" s="80">
        <v>11515081</v>
      </c>
      <c r="E469" s="479">
        <v>45.72209026505523</v>
      </c>
      <c r="F469" s="80">
        <v>968233</v>
      </c>
      <c r="G469" s="427"/>
      <c r="H469" s="399"/>
      <c r="I469" s="1045"/>
      <c r="J469" s="1045"/>
      <c r="K469" s="427"/>
      <c r="L469" s="427"/>
      <c r="M469" s="427"/>
      <c r="N469" s="427"/>
      <c r="O469" s="427"/>
      <c r="P469" s="427"/>
      <c r="Q469" s="427"/>
      <c r="R469" s="427"/>
      <c r="S469" s="427"/>
      <c r="T469" s="427"/>
      <c r="U469" s="427"/>
      <c r="V469" s="427"/>
      <c r="W469" s="427"/>
      <c r="X469" s="427"/>
      <c r="Y469" s="427"/>
      <c r="Z469" s="427"/>
      <c r="AA469" s="427"/>
      <c r="AB469" s="427"/>
      <c r="AC469" s="427"/>
      <c r="AD469" s="427"/>
      <c r="AE469" s="427"/>
      <c r="AF469" s="427"/>
      <c r="AG469" s="427"/>
      <c r="AH469" s="1130"/>
      <c r="AI469" s="1130"/>
      <c r="AJ469" s="1130"/>
      <c r="AK469" s="1130"/>
      <c r="AL469" s="1130"/>
      <c r="AM469" s="1130"/>
      <c r="AN469" s="1130"/>
      <c r="AO469" s="1130"/>
      <c r="AP469" s="1130"/>
      <c r="AQ469" s="1130"/>
      <c r="AR469" s="1130"/>
      <c r="AS469" s="1130"/>
      <c r="AT469" s="1130"/>
      <c r="AU469" s="1130"/>
      <c r="AV469" s="1130"/>
      <c r="AW469" s="1130"/>
      <c r="AX469" s="1130"/>
      <c r="AY469" s="1130"/>
      <c r="AZ469" s="1130"/>
      <c r="BA469" s="1130"/>
      <c r="BB469" s="1130"/>
      <c r="BC469" s="1130"/>
      <c r="BD469" s="1130"/>
      <c r="BE469" s="1130"/>
      <c r="BF469" s="1130"/>
      <c r="BG469" s="1130"/>
      <c r="BH469" s="1130"/>
      <c r="BI469" s="1130"/>
      <c r="BJ469" s="1130"/>
      <c r="BK469" s="1130"/>
      <c r="BL469" s="1130"/>
      <c r="BM469" s="1130"/>
      <c r="BN469" s="1130"/>
      <c r="BO469" s="1130"/>
      <c r="BP469" s="1130"/>
      <c r="BQ469" s="1130"/>
      <c r="BR469" s="1130"/>
      <c r="BS469" s="1130"/>
      <c r="BT469" s="1130"/>
      <c r="BU469" s="1130"/>
      <c r="BV469" s="1130"/>
      <c r="BW469" s="1130"/>
      <c r="BX469" s="1130"/>
      <c r="BY469" s="1130"/>
      <c r="BZ469" s="1130"/>
      <c r="CA469" s="1130"/>
      <c r="CB469" s="1130"/>
      <c r="CC469" s="1130"/>
      <c r="CD469" s="1130"/>
      <c r="CE469" s="1130"/>
      <c r="CF469" s="1130"/>
      <c r="CG469" s="1130"/>
      <c r="CH469" s="1130"/>
      <c r="CI469" s="1130"/>
      <c r="CJ469" s="1130"/>
      <c r="CK469" s="1130"/>
      <c r="CL469" s="1130"/>
      <c r="CM469" s="1130"/>
      <c r="CN469" s="1130"/>
      <c r="CO469" s="1130"/>
      <c r="CP469" s="1130"/>
      <c r="CQ469" s="1130"/>
      <c r="CR469" s="1130"/>
      <c r="CS469" s="1130"/>
      <c r="CT469" s="1130"/>
      <c r="CU469" s="1130"/>
      <c r="CV469" s="1131"/>
    </row>
    <row r="470" spans="1:100" s="1130" customFormat="1" ht="12.75">
      <c r="A470" s="1153" t="s">
        <v>1496</v>
      </c>
      <c r="B470" s="80">
        <v>436249</v>
      </c>
      <c r="C470" s="80">
        <v>299984</v>
      </c>
      <c r="D470" s="80">
        <v>211800</v>
      </c>
      <c r="E470" s="479">
        <v>48.55025455645743</v>
      </c>
      <c r="F470" s="80">
        <v>25570</v>
      </c>
      <c r="G470" s="427"/>
      <c r="H470" s="399"/>
      <c r="I470" s="1045"/>
      <c r="J470" s="1045"/>
      <c r="K470" s="427"/>
      <c r="L470" s="427"/>
      <c r="M470" s="427"/>
      <c r="N470" s="427"/>
      <c r="O470" s="427"/>
      <c r="P470" s="427"/>
      <c r="Q470" s="427"/>
      <c r="R470" s="427"/>
      <c r="S470" s="427"/>
      <c r="T470" s="427"/>
      <c r="U470" s="427"/>
      <c r="V470" s="427"/>
      <c r="W470" s="427"/>
      <c r="X470" s="427"/>
      <c r="Y470" s="427"/>
      <c r="Z470" s="427"/>
      <c r="AA470" s="427"/>
      <c r="AB470" s="427"/>
      <c r="AC470" s="427"/>
      <c r="AD470" s="427"/>
      <c r="AE470" s="427"/>
      <c r="AF470" s="427"/>
      <c r="AG470" s="427"/>
      <c r="CV470" s="1131"/>
    </row>
    <row r="471" spans="1:100" s="1130" customFormat="1" ht="12.75">
      <c r="A471" s="1153" t="s">
        <v>3</v>
      </c>
      <c r="B471" s="80">
        <v>24748691</v>
      </c>
      <c r="C471" s="80">
        <v>16315004</v>
      </c>
      <c r="D471" s="80">
        <v>11303281</v>
      </c>
      <c r="E471" s="479">
        <v>45.67223777613127</v>
      </c>
      <c r="F471" s="80">
        <v>942663</v>
      </c>
      <c r="G471" s="427"/>
      <c r="H471" s="399"/>
      <c r="I471" s="1045"/>
      <c r="J471" s="1045"/>
      <c r="K471" s="427"/>
      <c r="L471" s="427"/>
      <c r="M471" s="427"/>
      <c r="N471" s="427"/>
      <c r="O471" s="427"/>
      <c r="P471" s="427"/>
      <c r="Q471" s="427"/>
      <c r="R471" s="427"/>
      <c r="S471" s="427"/>
      <c r="T471" s="427"/>
      <c r="U471" s="427"/>
      <c r="V471" s="427"/>
      <c r="W471" s="427"/>
      <c r="X471" s="427"/>
      <c r="Y471" s="427"/>
      <c r="Z471" s="427"/>
      <c r="AA471" s="427"/>
      <c r="AB471" s="427"/>
      <c r="AC471" s="427"/>
      <c r="AD471" s="427"/>
      <c r="AE471" s="427"/>
      <c r="AF471" s="427"/>
      <c r="AG471" s="427"/>
      <c r="CV471" s="1131"/>
    </row>
    <row r="472" spans="1:100" s="1130" customFormat="1" ht="12.75">
      <c r="A472" s="1154" t="s">
        <v>1344</v>
      </c>
      <c r="B472" s="80">
        <v>24748691</v>
      </c>
      <c r="C472" s="80">
        <v>16315004</v>
      </c>
      <c r="D472" s="80">
        <v>11303281</v>
      </c>
      <c r="E472" s="479">
        <v>45.67223777613127</v>
      </c>
      <c r="F472" s="80">
        <v>942663</v>
      </c>
      <c r="G472" s="427"/>
      <c r="H472" s="399"/>
      <c r="I472" s="1045"/>
      <c r="J472" s="1045"/>
      <c r="K472" s="427"/>
      <c r="L472" s="427"/>
      <c r="M472" s="427"/>
      <c r="N472" s="427"/>
      <c r="O472" s="427"/>
      <c r="P472" s="427"/>
      <c r="Q472" s="427"/>
      <c r="R472" s="427"/>
      <c r="S472" s="427"/>
      <c r="T472" s="427"/>
      <c r="U472" s="427"/>
      <c r="V472" s="427"/>
      <c r="W472" s="427"/>
      <c r="X472" s="427"/>
      <c r="Y472" s="427"/>
      <c r="Z472" s="427"/>
      <c r="AA472" s="427"/>
      <c r="AB472" s="427"/>
      <c r="AC472" s="427"/>
      <c r="AD472" s="427"/>
      <c r="AE472" s="427"/>
      <c r="AF472" s="427"/>
      <c r="AG472" s="427"/>
      <c r="CV472" s="1131"/>
    </row>
    <row r="473" spans="1:100" s="1130" customFormat="1" ht="12.75">
      <c r="A473" s="1142" t="s">
        <v>971</v>
      </c>
      <c r="B473" s="80">
        <v>7178</v>
      </c>
      <c r="C473" s="80">
        <v>7178</v>
      </c>
      <c r="D473" s="80">
        <v>7174</v>
      </c>
      <c r="E473" s="479">
        <v>99.94427417107829</v>
      </c>
      <c r="F473" s="80">
        <v>7174</v>
      </c>
      <c r="G473" s="427"/>
      <c r="H473" s="399"/>
      <c r="I473" s="1045"/>
      <c r="J473" s="1045"/>
      <c r="K473" s="427"/>
      <c r="L473" s="427"/>
      <c r="M473" s="427"/>
      <c r="N473" s="427"/>
      <c r="O473" s="427"/>
      <c r="P473" s="427"/>
      <c r="Q473" s="427"/>
      <c r="R473" s="427"/>
      <c r="S473" s="427"/>
      <c r="T473" s="427"/>
      <c r="U473" s="427"/>
      <c r="V473" s="427"/>
      <c r="W473" s="427"/>
      <c r="X473" s="427"/>
      <c r="Y473" s="427"/>
      <c r="Z473" s="427"/>
      <c r="AA473" s="427"/>
      <c r="AB473" s="427"/>
      <c r="AC473" s="427"/>
      <c r="AD473" s="427"/>
      <c r="AE473" s="427"/>
      <c r="AF473" s="427"/>
      <c r="AG473" s="427"/>
      <c r="CV473" s="1131"/>
    </row>
    <row r="474" spans="1:100" s="1130" customFormat="1" ht="12.75">
      <c r="A474" s="1153" t="s">
        <v>1756</v>
      </c>
      <c r="B474" s="80">
        <v>7178</v>
      </c>
      <c r="C474" s="80">
        <v>7178</v>
      </c>
      <c r="D474" s="80">
        <v>7174</v>
      </c>
      <c r="E474" s="479">
        <v>99.94427417107829</v>
      </c>
      <c r="F474" s="80">
        <v>7174</v>
      </c>
      <c r="G474" s="427"/>
      <c r="H474" s="399"/>
      <c r="I474" s="1045"/>
      <c r="J474" s="1045"/>
      <c r="K474" s="427"/>
      <c r="L474" s="427"/>
      <c r="M474" s="427"/>
      <c r="N474" s="427"/>
      <c r="O474" s="427"/>
      <c r="P474" s="427"/>
      <c r="Q474" s="427"/>
      <c r="R474" s="427"/>
      <c r="S474" s="427"/>
      <c r="T474" s="427"/>
      <c r="U474" s="427"/>
      <c r="V474" s="427"/>
      <c r="W474" s="427"/>
      <c r="X474" s="427"/>
      <c r="Y474" s="427"/>
      <c r="Z474" s="427"/>
      <c r="AA474" s="427"/>
      <c r="AB474" s="427"/>
      <c r="AC474" s="427"/>
      <c r="AD474" s="427"/>
      <c r="AE474" s="427"/>
      <c r="AF474" s="427"/>
      <c r="AG474" s="427"/>
      <c r="CV474" s="1131"/>
    </row>
    <row r="475" spans="1:100" s="1130" customFormat="1" ht="12.75">
      <c r="A475" s="413" t="s">
        <v>1341</v>
      </c>
      <c r="B475" s="80"/>
      <c r="C475" s="80"/>
      <c r="D475" s="80"/>
      <c r="E475" s="479"/>
      <c r="F475" s="80"/>
      <c r="G475" s="427"/>
      <c r="H475" s="399"/>
      <c r="I475" s="1045"/>
      <c r="J475" s="1045"/>
      <c r="K475" s="427"/>
      <c r="L475" s="427"/>
      <c r="M475" s="427"/>
      <c r="N475" s="427"/>
      <c r="O475" s="427"/>
      <c r="P475" s="427"/>
      <c r="Q475" s="427"/>
      <c r="R475" s="427"/>
      <c r="S475" s="427"/>
      <c r="T475" s="427"/>
      <c r="U475" s="427"/>
      <c r="V475" s="427"/>
      <c r="W475" s="427"/>
      <c r="X475" s="427"/>
      <c r="Y475" s="427"/>
      <c r="Z475" s="427"/>
      <c r="AA475" s="427"/>
      <c r="AB475" s="427"/>
      <c r="AC475" s="427"/>
      <c r="AD475" s="427"/>
      <c r="AE475" s="427"/>
      <c r="AF475" s="427"/>
      <c r="AG475" s="427"/>
      <c r="CV475" s="1131"/>
    </row>
    <row r="476" spans="1:100" s="1130" customFormat="1" ht="12.75">
      <c r="A476" s="1140" t="s">
        <v>1311</v>
      </c>
      <c r="B476" s="80">
        <v>3896531</v>
      </c>
      <c r="C476" s="80">
        <v>3433069</v>
      </c>
      <c r="D476" s="80">
        <v>3433069</v>
      </c>
      <c r="E476" s="479">
        <v>88.10577921746292</v>
      </c>
      <c r="F476" s="80">
        <v>3113273</v>
      </c>
      <c r="G476" s="427"/>
      <c r="H476" s="399"/>
      <c r="I476" s="1045"/>
      <c r="J476" s="1045"/>
      <c r="K476" s="427"/>
      <c r="L476" s="427"/>
      <c r="M476" s="427"/>
      <c r="N476" s="427"/>
      <c r="O476" s="427"/>
      <c r="P476" s="427"/>
      <c r="Q476" s="427"/>
      <c r="R476" s="427"/>
      <c r="S476" s="427"/>
      <c r="T476" s="427"/>
      <c r="U476" s="427"/>
      <c r="V476" s="427"/>
      <c r="W476" s="427"/>
      <c r="X476" s="427"/>
      <c r="Y476" s="427"/>
      <c r="Z476" s="427"/>
      <c r="AA476" s="427"/>
      <c r="AB476" s="427"/>
      <c r="AC476" s="427"/>
      <c r="AD476" s="427"/>
      <c r="AE476" s="427"/>
      <c r="AF476" s="427"/>
      <c r="AG476" s="427"/>
      <c r="CV476" s="1131"/>
    </row>
    <row r="477" spans="1:100" s="427" customFormat="1" ht="12.75">
      <c r="A477" s="1142" t="s">
        <v>1312</v>
      </c>
      <c r="B477" s="80">
        <v>3896531</v>
      </c>
      <c r="C477" s="80">
        <v>3433069</v>
      </c>
      <c r="D477" s="80">
        <v>3433069</v>
      </c>
      <c r="E477" s="479">
        <v>88.10577921746292</v>
      </c>
      <c r="F477" s="80">
        <v>3113273</v>
      </c>
      <c r="H477" s="399"/>
      <c r="I477" s="1045"/>
      <c r="J477" s="1045"/>
      <c r="CV477" s="378"/>
    </row>
    <row r="478" spans="1:100" s="1162" customFormat="1" ht="12.75">
      <c r="A478" s="1156" t="s">
        <v>960</v>
      </c>
      <c r="B478" s="80">
        <v>3896531</v>
      </c>
      <c r="C478" s="80">
        <v>3433069</v>
      </c>
      <c r="D478" s="80">
        <v>3323278</v>
      </c>
      <c r="E478" s="479">
        <v>85.28811909875733</v>
      </c>
      <c r="F478" s="80">
        <v>3148308</v>
      </c>
      <c r="G478" s="427"/>
      <c r="H478" s="399"/>
      <c r="I478" s="1045"/>
      <c r="J478" s="1045"/>
      <c r="K478" s="427"/>
      <c r="L478" s="427"/>
      <c r="M478" s="427"/>
      <c r="N478" s="427"/>
      <c r="O478" s="427"/>
      <c r="P478" s="427"/>
      <c r="Q478" s="427"/>
      <c r="R478" s="427"/>
      <c r="S478" s="427"/>
      <c r="T478" s="427"/>
      <c r="U478" s="427"/>
      <c r="V478" s="427"/>
      <c r="W478" s="427"/>
      <c r="X478" s="427"/>
      <c r="Y478" s="427"/>
      <c r="Z478" s="427"/>
      <c r="AA478" s="427"/>
      <c r="AB478" s="427"/>
      <c r="AC478" s="427"/>
      <c r="AD478" s="427"/>
      <c r="AE478" s="427"/>
      <c r="AF478" s="427"/>
      <c r="AG478" s="427"/>
      <c r="AH478" s="427"/>
      <c r="AI478" s="427"/>
      <c r="AJ478" s="427"/>
      <c r="AK478" s="427"/>
      <c r="AL478" s="427"/>
      <c r="AM478" s="427"/>
      <c r="AN478" s="427"/>
      <c r="AO478" s="427"/>
      <c r="AP478" s="427"/>
      <c r="AQ478" s="427"/>
      <c r="AR478" s="427"/>
      <c r="AS478" s="427"/>
      <c r="AT478" s="427"/>
      <c r="AU478" s="427"/>
      <c r="AV478" s="427"/>
      <c r="AW478" s="427"/>
      <c r="AX478" s="427"/>
      <c r="AY478" s="427"/>
      <c r="AZ478" s="427"/>
      <c r="BA478" s="427"/>
      <c r="BB478" s="427"/>
      <c r="BC478" s="427"/>
      <c r="BD478" s="427"/>
      <c r="BE478" s="427"/>
      <c r="BF478" s="427"/>
      <c r="BG478" s="427"/>
      <c r="BH478" s="427"/>
      <c r="BI478" s="427"/>
      <c r="BJ478" s="427"/>
      <c r="BK478" s="427"/>
      <c r="BL478" s="427"/>
      <c r="BM478" s="427"/>
      <c r="BN478" s="427"/>
      <c r="BO478" s="427"/>
      <c r="BP478" s="427"/>
      <c r="BQ478" s="427"/>
      <c r="BR478" s="427"/>
      <c r="BS478" s="427"/>
      <c r="BT478" s="427"/>
      <c r="BU478" s="427"/>
      <c r="BV478" s="427"/>
      <c r="BW478" s="427"/>
      <c r="BX478" s="427"/>
      <c r="BY478" s="427"/>
      <c r="BZ478" s="427"/>
      <c r="CA478" s="427"/>
      <c r="CB478" s="427"/>
      <c r="CC478" s="427"/>
      <c r="CD478" s="427"/>
      <c r="CE478" s="427"/>
      <c r="CF478" s="427"/>
      <c r="CG478" s="427"/>
      <c r="CH478" s="427"/>
      <c r="CI478" s="427"/>
      <c r="CJ478" s="427"/>
      <c r="CK478" s="427"/>
      <c r="CL478" s="427"/>
      <c r="CM478" s="427"/>
      <c r="CN478" s="427"/>
      <c r="CO478" s="427"/>
      <c r="CP478" s="427"/>
      <c r="CQ478" s="427"/>
      <c r="CR478" s="427"/>
      <c r="CS478" s="427"/>
      <c r="CT478" s="427"/>
      <c r="CU478" s="427"/>
      <c r="CV478" s="378"/>
    </row>
    <row r="479" spans="1:100" s="1162" customFormat="1" ht="12.75">
      <c r="A479" s="1142" t="s">
        <v>987</v>
      </c>
      <c r="B479" s="80">
        <v>3896531</v>
      </c>
      <c r="C479" s="80">
        <v>3433069</v>
      </c>
      <c r="D479" s="80">
        <v>3323278</v>
      </c>
      <c r="E479" s="479">
        <v>85.28811909875733</v>
      </c>
      <c r="F479" s="80">
        <v>3148308</v>
      </c>
      <c r="G479" s="427"/>
      <c r="H479" s="399"/>
      <c r="I479" s="1045"/>
      <c r="J479" s="1045"/>
      <c r="K479" s="427"/>
      <c r="L479" s="427"/>
      <c r="M479" s="427"/>
      <c r="N479" s="427"/>
      <c r="O479" s="427"/>
      <c r="P479" s="427"/>
      <c r="Q479" s="427"/>
      <c r="R479" s="427"/>
      <c r="S479" s="427"/>
      <c r="T479" s="427"/>
      <c r="U479" s="427"/>
      <c r="V479" s="427"/>
      <c r="W479" s="427"/>
      <c r="X479" s="427"/>
      <c r="Y479" s="427"/>
      <c r="Z479" s="427"/>
      <c r="AA479" s="427"/>
      <c r="AB479" s="427"/>
      <c r="AC479" s="427"/>
      <c r="AD479" s="427"/>
      <c r="AE479" s="427"/>
      <c r="AF479" s="427"/>
      <c r="AG479" s="427"/>
      <c r="AH479" s="427"/>
      <c r="AI479" s="427"/>
      <c r="AJ479" s="427"/>
      <c r="AK479" s="427"/>
      <c r="AL479" s="427"/>
      <c r="AM479" s="427"/>
      <c r="AN479" s="427"/>
      <c r="AO479" s="427"/>
      <c r="AP479" s="427"/>
      <c r="AQ479" s="427"/>
      <c r="AR479" s="427"/>
      <c r="AS479" s="427"/>
      <c r="AT479" s="427"/>
      <c r="AU479" s="427"/>
      <c r="AV479" s="427"/>
      <c r="AW479" s="427"/>
      <c r="AX479" s="427"/>
      <c r="AY479" s="427"/>
      <c r="AZ479" s="427"/>
      <c r="BA479" s="427"/>
      <c r="BB479" s="427"/>
      <c r="BC479" s="427"/>
      <c r="BD479" s="427"/>
      <c r="BE479" s="427"/>
      <c r="BF479" s="427"/>
      <c r="BG479" s="427"/>
      <c r="BH479" s="427"/>
      <c r="BI479" s="427"/>
      <c r="BJ479" s="427"/>
      <c r="BK479" s="427"/>
      <c r="BL479" s="427"/>
      <c r="BM479" s="427"/>
      <c r="BN479" s="427"/>
      <c r="BO479" s="427"/>
      <c r="BP479" s="427"/>
      <c r="BQ479" s="427"/>
      <c r="BR479" s="427"/>
      <c r="BS479" s="427"/>
      <c r="BT479" s="427"/>
      <c r="BU479" s="427"/>
      <c r="BV479" s="427"/>
      <c r="BW479" s="427"/>
      <c r="BX479" s="427"/>
      <c r="BY479" s="427"/>
      <c r="BZ479" s="427"/>
      <c r="CA479" s="427"/>
      <c r="CB479" s="427"/>
      <c r="CC479" s="427"/>
      <c r="CD479" s="427"/>
      <c r="CE479" s="427"/>
      <c r="CF479" s="427"/>
      <c r="CG479" s="427"/>
      <c r="CH479" s="427"/>
      <c r="CI479" s="427"/>
      <c r="CJ479" s="427"/>
      <c r="CK479" s="427"/>
      <c r="CL479" s="427"/>
      <c r="CM479" s="427"/>
      <c r="CN479" s="427"/>
      <c r="CO479" s="427"/>
      <c r="CP479" s="427"/>
      <c r="CQ479" s="427"/>
      <c r="CR479" s="427"/>
      <c r="CS479" s="427"/>
      <c r="CT479" s="427"/>
      <c r="CU479" s="427"/>
      <c r="CV479" s="378"/>
    </row>
    <row r="480" spans="1:100" s="1162" customFormat="1" ht="12.75">
      <c r="A480" s="1153" t="s">
        <v>1496</v>
      </c>
      <c r="B480" s="80">
        <v>111366</v>
      </c>
      <c r="C480" s="80">
        <v>108000</v>
      </c>
      <c r="D480" s="80">
        <v>77387</v>
      </c>
      <c r="E480" s="479">
        <v>69.48889248064938</v>
      </c>
      <c r="F480" s="80">
        <v>273</v>
      </c>
      <c r="G480" s="427"/>
      <c r="H480" s="399"/>
      <c r="I480" s="1045"/>
      <c r="J480" s="1045"/>
      <c r="K480" s="427"/>
      <c r="L480" s="427"/>
      <c r="M480" s="427"/>
      <c r="N480" s="427"/>
      <c r="O480" s="427"/>
      <c r="P480" s="427"/>
      <c r="Q480" s="427"/>
      <c r="R480" s="427"/>
      <c r="S480" s="427"/>
      <c r="T480" s="427"/>
      <c r="U480" s="427"/>
      <c r="V480" s="427"/>
      <c r="W480" s="427"/>
      <c r="X480" s="427"/>
      <c r="Y480" s="427"/>
      <c r="Z480" s="427"/>
      <c r="AA480" s="427"/>
      <c r="AB480" s="427"/>
      <c r="AC480" s="427"/>
      <c r="AD480" s="427"/>
      <c r="AE480" s="427"/>
      <c r="AF480" s="427"/>
      <c r="AG480" s="427"/>
      <c r="AH480" s="427"/>
      <c r="AI480" s="427"/>
      <c r="AJ480" s="427"/>
      <c r="AK480" s="427"/>
      <c r="AL480" s="427"/>
      <c r="AM480" s="427"/>
      <c r="AN480" s="427"/>
      <c r="AO480" s="427"/>
      <c r="AP480" s="427"/>
      <c r="AQ480" s="427"/>
      <c r="AR480" s="427"/>
      <c r="AS480" s="427"/>
      <c r="AT480" s="427"/>
      <c r="AU480" s="427"/>
      <c r="AV480" s="427"/>
      <c r="AW480" s="427"/>
      <c r="AX480" s="427"/>
      <c r="AY480" s="427"/>
      <c r="AZ480" s="427"/>
      <c r="BA480" s="427"/>
      <c r="BB480" s="427"/>
      <c r="BC480" s="427"/>
      <c r="BD480" s="427"/>
      <c r="BE480" s="427"/>
      <c r="BF480" s="427"/>
      <c r="BG480" s="427"/>
      <c r="BH480" s="427"/>
      <c r="BI480" s="427"/>
      <c r="BJ480" s="427"/>
      <c r="BK480" s="427"/>
      <c r="BL480" s="427"/>
      <c r="BM480" s="427"/>
      <c r="BN480" s="427"/>
      <c r="BO480" s="427"/>
      <c r="BP480" s="427"/>
      <c r="BQ480" s="427"/>
      <c r="BR480" s="427"/>
      <c r="BS480" s="427"/>
      <c r="BT480" s="427"/>
      <c r="BU480" s="427"/>
      <c r="BV480" s="427"/>
      <c r="BW480" s="427"/>
      <c r="BX480" s="427"/>
      <c r="BY480" s="427"/>
      <c r="BZ480" s="427"/>
      <c r="CA480" s="427"/>
      <c r="CB480" s="427"/>
      <c r="CC480" s="427"/>
      <c r="CD480" s="427"/>
      <c r="CE480" s="427"/>
      <c r="CF480" s="427"/>
      <c r="CG480" s="427"/>
      <c r="CH480" s="427"/>
      <c r="CI480" s="427"/>
      <c r="CJ480" s="427"/>
      <c r="CK480" s="427"/>
      <c r="CL480" s="427"/>
      <c r="CM480" s="427"/>
      <c r="CN480" s="427"/>
      <c r="CO480" s="427"/>
      <c r="CP480" s="427"/>
      <c r="CQ480" s="427"/>
      <c r="CR480" s="427"/>
      <c r="CS480" s="427"/>
      <c r="CT480" s="427"/>
      <c r="CU480" s="427"/>
      <c r="CV480" s="378"/>
    </row>
    <row r="481" spans="1:100" s="1163" customFormat="1" ht="12.75">
      <c r="A481" s="1153" t="s">
        <v>3</v>
      </c>
      <c r="B481" s="80">
        <v>3785165</v>
      </c>
      <c r="C481" s="80">
        <v>3325069</v>
      </c>
      <c r="D481" s="80">
        <v>3245891</v>
      </c>
      <c r="E481" s="479">
        <v>85.75295925012516</v>
      </c>
      <c r="F481" s="80">
        <v>3148035</v>
      </c>
      <c r="G481" s="427"/>
      <c r="H481" s="399"/>
      <c r="I481" s="1045"/>
      <c r="J481" s="1045"/>
      <c r="K481" s="427"/>
      <c r="L481" s="427"/>
      <c r="M481" s="427"/>
      <c r="N481" s="427"/>
      <c r="O481" s="427"/>
      <c r="P481" s="427"/>
      <c r="Q481" s="427"/>
      <c r="R481" s="427"/>
      <c r="S481" s="427"/>
      <c r="T481" s="427"/>
      <c r="U481" s="427"/>
      <c r="V481" s="427"/>
      <c r="W481" s="427"/>
      <c r="X481" s="427"/>
      <c r="Y481" s="427"/>
      <c r="Z481" s="427"/>
      <c r="AA481" s="427"/>
      <c r="AB481" s="427"/>
      <c r="AC481" s="427"/>
      <c r="AD481" s="427"/>
      <c r="AE481" s="427"/>
      <c r="AF481" s="427"/>
      <c r="AG481" s="427"/>
      <c r="AH481" s="427"/>
      <c r="AI481" s="427"/>
      <c r="AJ481" s="427"/>
      <c r="AK481" s="427"/>
      <c r="AL481" s="427"/>
      <c r="AM481" s="427"/>
      <c r="AN481" s="427"/>
      <c r="AO481" s="427"/>
      <c r="AP481" s="427"/>
      <c r="AQ481" s="427"/>
      <c r="AR481" s="427"/>
      <c r="AS481" s="427"/>
      <c r="AT481" s="427"/>
      <c r="AU481" s="427"/>
      <c r="AV481" s="427"/>
      <c r="AW481" s="427"/>
      <c r="AX481" s="427"/>
      <c r="AY481" s="427"/>
      <c r="AZ481" s="427"/>
      <c r="BA481" s="427"/>
      <c r="BB481" s="427"/>
      <c r="BC481" s="427"/>
      <c r="BD481" s="427"/>
      <c r="BE481" s="427"/>
      <c r="BF481" s="427"/>
      <c r="BG481" s="427"/>
      <c r="BH481" s="427"/>
      <c r="BI481" s="427"/>
      <c r="BJ481" s="427"/>
      <c r="BK481" s="427"/>
      <c r="BL481" s="427"/>
      <c r="BM481" s="427"/>
      <c r="BN481" s="427"/>
      <c r="BO481" s="427"/>
      <c r="BP481" s="427"/>
      <c r="BQ481" s="427"/>
      <c r="BR481" s="427"/>
      <c r="BS481" s="427"/>
      <c r="BT481" s="427"/>
      <c r="BU481" s="427"/>
      <c r="BV481" s="427"/>
      <c r="BW481" s="427"/>
      <c r="BX481" s="427"/>
      <c r="BY481" s="427"/>
      <c r="BZ481" s="427"/>
      <c r="CA481" s="427"/>
      <c r="CB481" s="427"/>
      <c r="CC481" s="427"/>
      <c r="CD481" s="427"/>
      <c r="CE481" s="427"/>
      <c r="CF481" s="427"/>
      <c r="CG481" s="427"/>
      <c r="CH481" s="427"/>
      <c r="CI481" s="427"/>
      <c r="CJ481" s="427"/>
      <c r="CK481" s="427"/>
      <c r="CL481" s="427"/>
      <c r="CM481" s="427"/>
      <c r="CN481" s="427"/>
      <c r="CO481" s="427"/>
      <c r="CP481" s="427"/>
      <c r="CQ481" s="427"/>
      <c r="CR481" s="427"/>
      <c r="CS481" s="427"/>
      <c r="CT481" s="427"/>
      <c r="CU481" s="427"/>
      <c r="CV481" s="378"/>
    </row>
    <row r="482" spans="1:100" s="1163" customFormat="1" ht="12.75">
      <c r="A482" s="1154" t="s">
        <v>1344</v>
      </c>
      <c r="B482" s="80">
        <v>3785165</v>
      </c>
      <c r="C482" s="80">
        <v>3325069</v>
      </c>
      <c r="D482" s="80">
        <v>3245891</v>
      </c>
      <c r="E482" s="479">
        <v>85.75295925012516</v>
      </c>
      <c r="F482" s="80">
        <v>3148035</v>
      </c>
      <c r="G482" s="427"/>
      <c r="H482" s="399"/>
      <c r="I482" s="1045"/>
      <c r="J482" s="1045"/>
      <c r="K482" s="427"/>
      <c r="L482" s="427"/>
      <c r="M482" s="427"/>
      <c r="N482" s="427"/>
      <c r="O482" s="427"/>
      <c r="P482" s="427"/>
      <c r="Q482" s="427"/>
      <c r="R482" s="427"/>
      <c r="S482" s="427"/>
      <c r="T482" s="427"/>
      <c r="U482" s="427"/>
      <c r="V482" s="427"/>
      <c r="W482" s="427"/>
      <c r="X482" s="427"/>
      <c r="Y482" s="427"/>
      <c r="Z482" s="427"/>
      <c r="AA482" s="427"/>
      <c r="AB482" s="427"/>
      <c r="AC482" s="427"/>
      <c r="AD482" s="427"/>
      <c r="AE482" s="427"/>
      <c r="AF482" s="427"/>
      <c r="AG482" s="427"/>
      <c r="AH482" s="427"/>
      <c r="AI482" s="427"/>
      <c r="AJ482" s="427"/>
      <c r="AK482" s="427"/>
      <c r="AL482" s="427"/>
      <c r="AM482" s="427"/>
      <c r="AN482" s="427"/>
      <c r="AO482" s="427"/>
      <c r="AP482" s="427"/>
      <c r="AQ482" s="427"/>
      <c r="AR482" s="427"/>
      <c r="AS482" s="427"/>
      <c r="AT482" s="427"/>
      <c r="AU482" s="427"/>
      <c r="AV482" s="427"/>
      <c r="AW482" s="427"/>
      <c r="AX482" s="427"/>
      <c r="AY482" s="427"/>
      <c r="AZ482" s="427"/>
      <c r="BA482" s="427"/>
      <c r="BB482" s="427"/>
      <c r="BC482" s="427"/>
      <c r="BD482" s="427"/>
      <c r="BE482" s="427"/>
      <c r="BF482" s="427"/>
      <c r="BG482" s="427"/>
      <c r="BH482" s="427"/>
      <c r="BI482" s="427"/>
      <c r="BJ482" s="427"/>
      <c r="BK482" s="427"/>
      <c r="BL482" s="427"/>
      <c r="BM482" s="427"/>
      <c r="BN482" s="427"/>
      <c r="BO482" s="427"/>
      <c r="BP482" s="427"/>
      <c r="BQ482" s="427"/>
      <c r="BR482" s="427"/>
      <c r="BS482" s="427"/>
      <c r="BT482" s="427"/>
      <c r="BU482" s="427"/>
      <c r="BV482" s="427"/>
      <c r="BW482" s="427"/>
      <c r="BX482" s="427"/>
      <c r="BY482" s="427"/>
      <c r="BZ482" s="427"/>
      <c r="CA482" s="427"/>
      <c r="CB482" s="427"/>
      <c r="CC482" s="427"/>
      <c r="CD482" s="427"/>
      <c r="CE482" s="427"/>
      <c r="CF482" s="427"/>
      <c r="CG482" s="427"/>
      <c r="CH482" s="427"/>
      <c r="CI482" s="427"/>
      <c r="CJ482" s="427"/>
      <c r="CK482" s="427"/>
      <c r="CL482" s="427"/>
      <c r="CM482" s="427"/>
      <c r="CN482" s="427"/>
      <c r="CO482" s="427"/>
      <c r="CP482" s="427"/>
      <c r="CQ482" s="427"/>
      <c r="CR482" s="427"/>
      <c r="CS482" s="427"/>
      <c r="CT482" s="427"/>
      <c r="CU482" s="427"/>
      <c r="CV482" s="378"/>
    </row>
    <row r="483" spans="1:100" s="1163" customFormat="1" ht="12.75">
      <c r="A483" s="413" t="s">
        <v>1348</v>
      </c>
      <c r="B483" s="80"/>
      <c r="C483" s="80"/>
      <c r="D483" s="80"/>
      <c r="E483" s="479"/>
      <c r="F483" s="80"/>
      <c r="G483" s="427"/>
      <c r="H483" s="399"/>
      <c r="I483" s="1045"/>
      <c r="J483" s="1045"/>
      <c r="K483" s="427"/>
      <c r="L483" s="427"/>
      <c r="M483" s="427"/>
      <c r="N483" s="427"/>
      <c r="O483" s="427"/>
      <c r="P483" s="427"/>
      <c r="Q483" s="427"/>
      <c r="R483" s="427"/>
      <c r="S483" s="427"/>
      <c r="T483" s="427"/>
      <c r="U483" s="427"/>
      <c r="V483" s="427"/>
      <c r="W483" s="427"/>
      <c r="X483" s="427"/>
      <c r="Y483" s="427"/>
      <c r="Z483" s="427"/>
      <c r="AA483" s="427"/>
      <c r="AB483" s="427"/>
      <c r="AC483" s="427"/>
      <c r="AD483" s="427"/>
      <c r="AE483" s="427"/>
      <c r="AF483" s="427"/>
      <c r="AG483" s="427"/>
      <c r="AH483" s="427"/>
      <c r="AI483" s="427"/>
      <c r="AJ483" s="427"/>
      <c r="AK483" s="427"/>
      <c r="AL483" s="427"/>
      <c r="AM483" s="427"/>
      <c r="AN483" s="427"/>
      <c r="AO483" s="427"/>
      <c r="AP483" s="427"/>
      <c r="AQ483" s="427"/>
      <c r="AR483" s="427"/>
      <c r="AS483" s="427"/>
      <c r="AT483" s="427"/>
      <c r="AU483" s="427"/>
      <c r="AV483" s="427"/>
      <c r="AW483" s="427"/>
      <c r="AX483" s="427"/>
      <c r="AY483" s="427"/>
      <c r="AZ483" s="427"/>
      <c r="BA483" s="427"/>
      <c r="BB483" s="427"/>
      <c r="BC483" s="427"/>
      <c r="BD483" s="427"/>
      <c r="BE483" s="427"/>
      <c r="BF483" s="427"/>
      <c r="BG483" s="427"/>
      <c r="BH483" s="427"/>
      <c r="BI483" s="427"/>
      <c r="BJ483" s="427"/>
      <c r="BK483" s="427"/>
      <c r="BL483" s="427"/>
      <c r="BM483" s="427"/>
      <c r="BN483" s="427"/>
      <c r="BO483" s="427"/>
      <c r="BP483" s="427"/>
      <c r="BQ483" s="427"/>
      <c r="BR483" s="427"/>
      <c r="BS483" s="427"/>
      <c r="BT483" s="427"/>
      <c r="BU483" s="427"/>
      <c r="BV483" s="427"/>
      <c r="BW483" s="427"/>
      <c r="BX483" s="427"/>
      <c r="BY483" s="427"/>
      <c r="BZ483" s="427"/>
      <c r="CA483" s="427"/>
      <c r="CB483" s="427"/>
      <c r="CC483" s="427"/>
      <c r="CD483" s="427"/>
      <c r="CE483" s="427"/>
      <c r="CF483" s="427"/>
      <c r="CG483" s="427"/>
      <c r="CH483" s="427"/>
      <c r="CI483" s="427"/>
      <c r="CJ483" s="427"/>
      <c r="CK483" s="427"/>
      <c r="CL483" s="427"/>
      <c r="CM483" s="427"/>
      <c r="CN483" s="427"/>
      <c r="CO483" s="427"/>
      <c r="CP483" s="427"/>
      <c r="CQ483" s="427"/>
      <c r="CR483" s="427"/>
      <c r="CS483" s="427"/>
      <c r="CT483" s="427"/>
      <c r="CU483" s="427"/>
      <c r="CV483" s="378"/>
    </row>
    <row r="484" spans="1:100" s="1163" customFormat="1" ht="12.75">
      <c r="A484" s="1140" t="s">
        <v>1311</v>
      </c>
      <c r="B484" s="80">
        <v>1206426</v>
      </c>
      <c r="C484" s="80">
        <v>620267</v>
      </c>
      <c r="D484" s="80">
        <v>1004790</v>
      </c>
      <c r="E484" s="479">
        <v>83.28650078827877</v>
      </c>
      <c r="F484" s="80">
        <v>526952</v>
      </c>
      <c r="G484" s="427"/>
      <c r="H484" s="399"/>
      <c r="I484" s="1045"/>
      <c r="J484" s="1045"/>
      <c r="K484" s="427"/>
      <c r="L484" s="427"/>
      <c r="M484" s="427"/>
      <c r="N484" s="427"/>
      <c r="O484" s="427"/>
      <c r="P484" s="427"/>
      <c r="Q484" s="427"/>
      <c r="R484" s="427"/>
      <c r="S484" s="427"/>
      <c r="T484" s="427"/>
      <c r="U484" s="427"/>
      <c r="V484" s="427"/>
      <c r="W484" s="427"/>
      <c r="X484" s="427"/>
      <c r="Y484" s="427"/>
      <c r="Z484" s="427"/>
      <c r="AA484" s="427"/>
      <c r="AB484" s="427"/>
      <c r="AC484" s="427"/>
      <c r="AD484" s="427"/>
      <c r="AE484" s="427"/>
      <c r="AF484" s="427"/>
      <c r="AG484" s="427"/>
      <c r="AH484" s="427"/>
      <c r="AI484" s="427"/>
      <c r="AJ484" s="427"/>
      <c r="AK484" s="427"/>
      <c r="AL484" s="427"/>
      <c r="AM484" s="427"/>
      <c r="AN484" s="427"/>
      <c r="AO484" s="427"/>
      <c r="AP484" s="427"/>
      <c r="AQ484" s="427"/>
      <c r="AR484" s="427"/>
      <c r="AS484" s="427"/>
      <c r="AT484" s="427"/>
      <c r="AU484" s="427"/>
      <c r="AV484" s="427"/>
      <c r="AW484" s="427"/>
      <c r="AX484" s="427"/>
      <c r="AY484" s="427"/>
      <c r="AZ484" s="427"/>
      <c r="BA484" s="427"/>
      <c r="BB484" s="427"/>
      <c r="BC484" s="427"/>
      <c r="BD484" s="427"/>
      <c r="BE484" s="427"/>
      <c r="BF484" s="427"/>
      <c r="BG484" s="427"/>
      <c r="BH484" s="427"/>
      <c r="BI484" s="427"/>
      <c r="BJ484" s="427"/>
      <c r="BK484" s="427"/>
      <c r="BL484" s="427"/>
      <c r="BM484" s="427"/>
      <c r="BN484" s="427"/>
      <c r="BO484" s="427"/>
      <c r="BP484" s="427"/>
      <c r="BQ484" s="427"/>
      <c r="BR484" s="427"/>
      <c r="BS484" s="427"/>
      <c r="BT484" s="427"/>
      <c r="BU484" s="427"/>
      <c r="BV484" s="427"/>
      <c r="BW484" s="427"/>
      <c r="BX484" s="427"/>
      <c r="BY484" s="427"/>
      <c r="BZ484" s="427"/>
      <c r="CA484" s="427"/>
      <c r="CB484" s="427"/>
      <c r="CC484" s="427"/>
      <c r="CD484" s="427"/>
      <c r="CE484" s="427"/>
      <c r="CF484" s="427"/>
      <c r="CG484" s="427"/>
      <c r="CH484" s="427"/>
      <c r="CI484" s="427"/>
      <c r="CJ484" s="427"/>
      <c r="CK484" s="427"/>
      <c r="CL484" s="427"/>
      <c r="CM484" s="427"/>
      <c r="CN484" s="427"/>
      <c r="CO484" s="427"/>
      <c r="CP484" s="427"/>
      <c r="CQ484" s="427"/>
      <c r="CR484" s="427"/>
      <c r="CS484" s="427"/>
      <c r="CT484" s="427"/>
      <c r="CU484" s="427"/>
      <c r="CV484" s="378"/>
    </row>
    <row r="485" spans="1:100" s="1163" customFormat="1" ht="12.75">
      <c r="A485" s="1142" t="s">
        <v>1312</v>
      </c>
      <c r="B485" s="80">
        <v>737206</v>
      </c>
      <c r="C485" s="80">
        <v>547967</v>
      </c>
      <c r="D485" s="80">
        <v>547967</v>
      </c>
      <c r="E485" s="479">
        <v>74.33024147931513</v>
      </c>
      <c r="F485" s="80">
        <v>70129</v>
      </c>
      <c r="G485" s="427"/>
      <c r="H485" s="399"/>
      <c r="I485" s="1045"/>
      <c r="J485" s="1045"/>
      <c r="K485" s="427"/>
      <c r="L485" s="427"/>
      <c r="M485" s="427"/>
      <c r="N485" s="427"/>
      <c r="O485" s="427"/>
      <c r="P485" s="427"/>
      <c r="Q485" s="427"/>
      <c r="R485" s="427"/>
      <c r="S485" s="427"/>
      <c r="T485" s="427"/>
      <c r="U485" s="427"/>
      <c r="V485" s="427"/>
      <c r="W485" s="427"/>
      <c r="X485" s="427"/>
      <c r="Y485" s="427"/>
      <c r="Z485" s="427"/>
      <c r="AA485" s="427"/>
      <c r="AB485" s="427"/>
      <c r="AC485" s="427"/>
      <c r="AD485" s="427"/>
      <c r="AE485" s="427"/>
      <c r="AF485" s="427"/>
      <c r="AG485" s="427"/>
      <c r="AH485" s="427"/>
      <c r="AI485" s="427"/>
      <c r="AJ485" s="427"/>
      <c r="AK485" s="427"/>
      <c r="AL485" s="427"/>
      <c r="AM485" s="427"/>
      <c r="AN485" s="427"/>
      <c r="AO485" s="427"/>
      <c r="AP485" s="427"/>
      <c r="AQ485" s="427"/>
      <c r="AR485" s="427"/>
      <c r="AS485" s="427"/>
      <c r="AT485" s="427"/>
      <c r="AU485" s="427"/>
      <c r="AV485" s="427"/>
      <c r="AW485" s="427"/>
      <c r="AX485" s="427"/>
      <c r="AY485" s="427"/>
      <c r="AZ485" s="427"/>
      <c r="BA485" s="427"/>
      <c r="BB485" s="427"/>
      <c r="BC485" s="427"/>
      <c r="BD485" s="427"/>
      <c r="BE485" s="427"/>
      <c r="BF485" s="427"/>
      <c r="BG485" s="427"/>
      <c r="BH485" s="427"/>
      <c r="BI485" s="427"/>
      <c r="BJ485" s="427"/>
      <c r="BK485" s="427"/>
      <c r="BL485" s="427"/>
      <c r="BM485" s="427"/>
      <c r="BN485" s="427"/>
      <c r="BO485" s="427"/>
      <c r="BP485" s="427"/>
      <c r="BQ485" s="427"/>
      <c r="BR485" s="427"/>
      <c r="BS485" s="427"/>
      <c r="BT485" s="427"/>
      <c r="BU485" s="427"/>
      <c r="BV485" s="427"/>
      <c r="BW485" s="427"/>
      <c r="BX485" s="427"/>
      <c r="BY485" s="427"/>
      <c r="BZ485" s="427"/>
      <c r="CA485" s="427"/>
      <c r="CB485" s="427"/>
      <c r="CC485" s="427"/>
      <c r="CD485" s="427"/>
      <c r="CE485" s="427"/>
      <c r="CF485" s="427"/>
      <c r="CG485" s="427"/>
      <c r="CH485" s="427"/>
      <c r="CI485" s="427"/>
      <c r="CJ485" s="427"/>
      <c r="CK485" s="427"/>
      <c r="CL485" s="427"/>
      <c r="CM485" s="427"/>
      <c r="CN485" s="427"/>
      <c r="CO485" s="427"/>
      <c r="CP485" s="427"/>
      <c r="CQ485" s="427"/>
      <c r="CR485" s="427"/>
      <c r="CS485" s="427"/>
      <c r="CT485" s="427"/>
      <c r="CU485" s="427"/>
      <c r="CV485" s="378"/>
    </row>
    <row r="486" spans="1:100" s="1163" customFormat="1" ht="12.75">
      <c r="A486" s="1142" t="s">
        <v>692</v>
      </c>
      <c r="B486" s="80">
        <v>469220</v>
      </c>
      <c r="C486" s="80">
        <v>72300</v>
      </c>
      <c r="D486" s="80">
        <v>456823</v>
      </c>
      <c r="E486" s="479">
        <v>97.35795575636162</v>
      </c>
      <c r="F486" s="80">
        <v>456823</v>
      </c>
      <c r="G486" s="427"/>
      <c r="H486" s="399"/>
      <c r="I486" s="1045"/>
      <c r="J486" s="1045"/>
      <c r="K486" s="427"/>
      <c r="L486" s="427"/>
      <c r="M486" s="427"/>
      <c r="N486" s="427"/>
      <c r="O486" s="427"/>
      <c r="P486" s="427"/>
      <c r="Q486" s="427"/>
      <c r="R486" s="427"/>
      <c r="S486" s="427"/>
      <c r="T486" s="427"/>
      <c r="U486" s="427"/>
      <c r="V486" s="427"/>
      <c r="W486" s="427"/>
      <c r="X486" s="427"/>
      <c r="Y486" s="427"/>
      <c r="Z486" s="427"/>
      <c r="AA486" s="427"/>
      <c r="AB486" s="427"/>
      <c r="AC486" s="427"/>
      <c r="AD486" s="427"/>
      <c r="AE486" s="427"/>
      <c r="AF486" s="427"/>
      <c r="AG486" s="427"/>
      <c r="AH486" s="427"/>
      <c r="AI486" s="427"/>
      <c r="AJ486" s="427"/>
      <c r="AK486" s="427"/>
      <c r="AL486" s="427"/>
      <c r="AM486" s="427"/>
      <c r="AN486" s="427"/>
      <c r="AO486" s="427"/>
      <c r="AP486" s="427"/>
      <c r="AQ486" s="427"/>
      <c r="AR486" s="427"/>
      <c r="AS486" s="427"/>
      <c r="AT486" s="427"/>
      <c r="AU486" s="427"/>
      <c r="AV486" s="427"/>
      <c r="AW486" s="427"/>
      <c r="AX486" s="427"/>
      <c r="AY486" s="427"/>
      <c r="AZ486" s="427"/>
      <c r="BA486" s="427"/>
      <c r="BB486" s="427"/>
      <c r="BC486" s="427"/>
      <c r="BD486" s="427"/>
      <c r="BE486" s="427"/>
      <c r="BF486" s="427"/>
      <c r="BG486" s="427"/>
      <c r="BH486" s="427"/>
      <c r="BI486" s="427"/>
      <c r="BJ486" s="427"/>
      <c r="BK486" s="427"/>
      <c r="BL486" s="427"/>
      <c r="BM486" s="427"/>
      <c r="BN486" s="427"/>
      <c r="BO486" s="427"/>
      <c r="BP486" s="427"/>
      <c r="BQ486" s="427"/>
      <c r="BR486" s="427"/>
      <c r="BS486" s="427"/>
      <c r="BT486" s="427"/>
      <c r="BU486" s="427"/>
      <c r="BV486" s="427"/>
      <c r="BW486" s="427"/>
      <c r="BX486" s="427"/>
      <c r="BY486" s="427"/>
      <c r="BZ486" s="427"/>
      <c r="CA486" s="427"/>
      <c r="CB486" s="427"/>
      <c r="CC486" s="427"/>
      <c r="CD486" s="427"/>
      <c r="CE486" s="427"/>
      <c r="CF486" s="427"/>
      <c r="CG486" s="427"/>
      <c r="CH486" s="427"/>
      <c r="CI486" s="427"/>
      <c r="CJ486" s="427"/>
      <c r="CK486" s="427"/>
      <c r="CL486" s="427"/>
      <c r="CM486" s="427"/>
      <c r="CN486" s="427"/>
      <c r="CO486" s="427"/>
      <c r="CP486" s="427"/>
      <c r="CQ486" s="427"/>
      <c r="CR486" s="427"/>
      <c r="CS486" s="427"/>
      <c r="CT486" s="427"/>
      <c r="CU486" s="427"/>
      <c r="CV486" s="378"/>
    </row>
    <row r="487" spans="1:100" s="1163" customFormat="1" ht="12.75">
      <c r="A487" s="1156" t="s">
        <v>960</v>
      </c>
      <c r="B487" s="80">
        <v>1206426</v>
      </c>
      <c r="C487" s="80">
        <v>620267</v>
      </c>
      <c r="D487" s="80">
        <v>389774</v>
      </c>
      <c r="E487" s="479">
        <v>32.30815648866984</v>
      </c>
      <c r="F487" s="80">
        <v>47320</v>
      </c>
      <c r="G487" s="427"/>
      <c r="H487" s="399"/>
      <c r="I487" s="1045"/>
      <c r="J487" s="1045"/>
      <c r="K487" s="427"/>
      <c r="L487" s="427"/>
      <c r="M487" s="427"/>
      <c r="N487" s="427"/>
      <c r="O487" s="427"/>
      <c r="P487" s="427"/>
      <c r="Q487" s="427"/>
      <c r="R487" s="427"/>
      <c r="S487" s="427"/>
      <c r="T487" s="427"/>
      <c r="U487" s="427"/>
      <c r="V487" s="427"/>
      <c r="W487" s="427"/>
      <c r="X487" s="427"/>
      <c r="Y487" s="427"/>
      <c r="Z487" s="427"/>
      <c r="AA487" s="427"/>
      <c r="AB487" s="427"/>
      <c r="AC487" s="427"/>
      <c r="AD487" s="427"/>
      <c r="AE487" s="427"/>
      <c r="AF487" s="427"/>
      <c r="AG487" s="427"/>
      <c r="AH487" s="427"/>
      <c r="AI487" s="427"/>
      <c r="AJ487" s="427"/>
      <c r="AK487" s="427"/>
      <c r="AL487" s="427"/>
      <c r="AM487" s="427"/>
      <c r="AN487" s="427"/>
      <c r="AO487" s="427"/>
      <c r="AP487" s="427"/>
      <c r="AQ487" s="427"/>
      <c r="AR487" s="427"/>
      <c r="AS487" s="427"/>
      <c r="AT487" s="427"/>
      <c r="AU487" s="427"/>
      <c r="AV487" s="427"/>
      <c r="AW487" s="427"/>
      <c r="AX487" s="427"/>
      <c r="AY487" s="427"/>
      <c r="AZ487" s="427"/>
      <c r="BA487" s="427"/>
      <c r="BB487" s="427"/>
      <c r="BC487" s="427"/>
      <c r="BD487" s="427"/>
      <c r="BE487" s="427"/>
      <c r="BF487" s="427"/>
      <c r="BG487" s="427"/>
      <c r="BH487" s="427"/>
      <c r="BI487" s="427"/>
      <c r="BJ487" s="427"/>
      <c r="BK487" s="427"/>
      <c r="BL487" s="427"/>
      <c r="BM487" s="427"/>
      <c r="BN487" s="427"/>
      <c r="BO487" s="427"/>
      <c r="BP487" s="427"/>
      <c r="BQ487" s="427"/>
      <c r="BR487" s="427"/>
      <c r="BS487" s="427"/>
      <c r="BT487" s="427"/>
      <c r="BU487" s="427"/>
      <c r="BV487" s="427"/>
      <c r="BW487" s="427"/>
      <c r="BX487" s="427"/>
      <c r="BY487" s="427"/>
      <c r="BZ487" s="427"/>
      <c r="CA487" s="427"/>
      <c r="CB487" s="427"/>
      <c r="CC487" s="427"/>
      <c r="CD487" s="427"/>
      <c r="CE487" s="427"/>
      <c r="CF487" s="427"/>
      <c r="CG487" s="427"/>
      <c r="CH487" s="427"/>
      <c r="CI487" s="427"/>
      <c r="CJ487" s="427"/>
      <c r="CK487" s="427"/>
      <c r="CL487" s="427"/>
      <c r="CM487" s="427"/>
      <c r="CN487" s="427"/>
      <c r="CO487" s="427"/>
      <c r="CP487" s="427"/>
      <c r="CQ487" s="427"/>
      <c r="CR487" s="427"/>
      <c r="CS487" s="427"/>
      <c r="CT487" s="427"/>
      <c r="CU487" s="427"/>
      <c r="CV487" s="378"/>
    </row>
    <row r="488" spans="1:100" s="1163" customFormat="1" ht="12.75">
      <c r="A488" s="1142" t="s">
        <v>987</v>
      </c>
      <c r="B488" s="80">
        <v>1139219</v>
      </c>
      <c r="C488" s="80">
        <v>553060</v>
      </c>
      <c r="D488" s="80">
        <v>380174</v>
      </c>
      <c r="E488" s="479">
        <v>33.371458867873514</v>
      </c>
      <c r="F488" s="80">
        <v>47320</v>
      </c>
      <c r="G488" s="427"/>
      <c r="H488" s="399"/>
      <c r="I488" s="1045"/>
      <c r="J488" s="1045"/>
      <c r="K488" s="427"/>
      <c r="L488" s="427"/>
      <c r="M488" s="427"/>
      <c r="N488" s="427"/>
      <c r="O488" s="427"/>
      <c r="P488" s="427"/>
      <c r="Q488" s="427"/>
      <c r="R488" s="427"/>
      <c r="S488" s="427"/>
      <c r="T488" s="427"/>
      <c r="U488" s="427"/>
      <c r="V488" s="427"/>
      <c r="W488" s="427"/>
      <c r="X488" s="427"/>
      <c r="Y488" s="427"/>
      <c r="Z488" s="427"/>
      <c r="AA488" s="427"/>
      <c r="AB488" s="427"/>
      <c r="AC488" s="427"/>
      <c r="AD488" s="427"/>
      <c r="AE488" s="427"/>
      <c r="AF488" s="427"/>
      <c r="AG488" s="427"/>
      <c r="AH488" s="427"/>
      <c r="AI488" s="427"/>
      <c r="AJ488" s="427"/>
      <c r="AK488" s="427"/>
      <c r="AL488" s="427"/>
      <c r="AM488" s="427"/>
      <c r="AN488" s="427"/>
      <c r="AO488" s="427"/>
      <c r="AP488" s="427"/>
      <c r="AQ488" s="427"/>
      <c r="AR488" s="427"/>
      <c r="AS488" s="427"/>
      <c r="AT488" s="427"/>
      <c r="AU488" s="427"/>
      <c r="AV488" s="427"/>
      <c r="AW488" s="427"/>
      <c r="AX488" s="427"/>
      <c r="AY488" s="427"/>
      <c r="AZ488" s="427"/>
      <c r="BA488" s="427"/>
      <c r="BB488" s="427"/>
      <c r="BC488" s="427"/>
      <c r="BD488" s="427"/>
      <c r="BE488" s="427"/>
      <c r="BF488" s="427"/>
      <c r="BG488" s="427"/>
      <c r="BH488" s="427"/>
      <c r="BI488" s="427"/>
      <c r="BJ488" s="427"/>
      <c r="BK488" s="427"/>
      <c r="BL488" s="427"/>
      <c r="BM488" s="427"/>
      <c r="BN488" s="427"/>
      <c r="BO488" s="427"/>
      <c r="BP488" s="427"/>
      <c r="BQ488" s="427"/>
      <c r="BR488" s="427"/>
      <c r="BS488" s="427"/>
      <c r="BT488" s="427"/>
      <c r="BU488" s="427"/>
      <c r="BV488" s="427"/>
      <c r="BW488" s="427"/>
      <c r="BX488" s="427"/>
      <c r="BY488" s="427"/>
      <c r="BZ488" s="427"/>
      <c r="CA488" s="427"/>
      <c r="CB488" s="427"/>
      <c r="CC488" s="427"/>
      <c r="CD488" s="427"/>
      <c r="CE488" s="427"/>
      <c r="CF488" s="427"/>
      <c r="CG488" s="427"/>
      <c r="CH488" s="427"/>
      <c r="CI488" s="427"/>
      <c r="CJ488" s="427"/>
      <c r="CK488" s="427"/>
      <c r="CL488" s="427"/>
      <c r="CM488" s="427"/>
      <c r="CN488" s="427"/>
      <c r="CO488" s="427"/>
      <c r="CP488" s="427"/>
      <c r="CQ488" s="427"/>
      <c r="CR488" s="427"/>
      <c r="CS488" s="427"/>
      <c r="CT488" s="427"/>
      <c r="CU488" s="427"/>
      <c r="CV488" s="378"/>
    </row>
    <row r="489" spans="1:100" s="1163" customFormat="1" ht="12.75">
      <c r="A489" s="1153" t="s">
        <v>1496</v>
      </c>
      <c r="B489" s="80">
        <v>1126899</v>
      </c>
      <c r="C489" s="80">
        <v>553060</v>
      </c>
      <c r="D489" s="80">
        <v>380174</v>
      </c>
      <c r="E489" s="479">
        <v>33.73629757413929</v>
      </c>
      <c r="F489" s="80">
        <v>47320</v>
      </c>
      <c r="G489" s="427"/>
      <c r="H489" s="399"/>
      <c r="I489" s="1045"/>
      <c r="J489" s="1045"/>
      <c r="K489" s="427"/>
      <c r="L489" s="427"/>
      <c r="M489" s="427"/>
      <c r="N489" s="427"/>
      <c r="O489" s="427"/>
      <c r="P489" s="427"/>
      <c r="Q489" s="427"/>
      <c r="R489" s="427"/>
      <c r="S489" s="427"/>
      <c r="T489" s="427"/>
      <c r="U489" s="427"/>
      <c r="V489" s="427"/>
      <c r="W489" s="427"/>
      <c r="X489" s="427"/>
      <c r="Y489" s="427"/>
      <c r="Z489" s="427"/>
      <c r="AA489" s="427"/>
      <c r="AB489" s="427"/>
      <c r="AC489" s="427"/>
      <c r="AD489" s="427"/>
      <c r="AE489" s="427"/>
      <c r="AF489" s="427"/>
      <c r="AG489" s="427"/>
      <c r="AH489" s="427"/>
      <c r="AI489" s="427"/>
      <c r="AJ489" s="427"/>
      <c r="AK489" s="427"/>
      <c r="AL489" s="427"/>
      <c r="AM489" s="427"/>
      <c r="AN489" s="427"/>
      <c r="AO489" s="427"/>
      <c r="AP489" s="427"/>
      <c r="AQ489" s="427"/>
      <c r="AR489" s="427"/>
      <c r="AS489" s="427"/>
      <c r="AT489" s="427"/>
      <c r="AU489" s="427"/>
      <c r="AV489" s="427"/>
      <c r="AW489" s="427"/>
      <c r="AX489" s="427"/>
      <c r="AY489" s="427"/>
      <c r="AZ489" s="427"/>
      <c r="BA489" s="427"/>
      <c r="BB489" s="427"/>
      <c r="BC489" s="427"/>
      <c r="BD489" s="427"/>
      <c r="BE489" s="427"/>
      <c r="BF489" s="427"/>
      <c r="BG489" s="427"/>
      <c r="BH489" s="427"/>
      <c r="BI489" s="427"/>
      <c r="BJ489" s="427"/>
      <c r="BK489" s="427"/>
      <c r="BL489" s="427"/>
      <c r="BM489" s="427"/>
      <c r="BN489" s="427"/>
      <c r="BO489" s="427"/>
      <c r="BP489" s="427"/>
      <c r="BQ489" s="427"/>
      <c r="BR489" s="427"/>
      <c r="BS489" s="427"/>
      <c r="BT489" s="427"/>
      <c r="BU489" s="427"/>
      <c r="BV489" s="427"/>
      <c r="BW489" s="427"/>
      <c r="BX489" s="427"/>
      <c r="BY489" s="427"/>
      <c r="BZ489" s="427"/>
      <c r="CA489" s="427"/>
      <c r="CB489" s="427"/>
      <c r="CC489" s="427"/>
      <c r="CD489" s="427"/>
      <c r="CE489" s="427"/>
      <c r="CF489" s="427"/>
      <c r="CG489" s="427"/>
      <c r="CH489" s="427"/>
      <c r="CI489" s="427"/>
      <c r="CJ489" s="427"/>
      <c r="CK489" s="427"/>
      <c r="CL489" s="427"/>
      <c r="CM489" s="427"/>
      <c r="CN489" s="427"/>
      <c r="CO489" s="427"/>
      <c r="CP489" s="427"/>
      <c r="CQ489" s="427"/>
      <c r="CR489" s="427"/>
      <c r="CS489" s="427"/>
      <c r="CT489" s="427"/>
      <c r="CU489" s="427"/>
      <c r="CV489" s="378"/>
    </row>
    <row r="490" spans="1:100" s="1163" customFormat="1" ht="12.75">
      <c r="A490" s="1153" t="s">
        <v>3</v>
      </c>
      <c r="B490" s="80">
        <v>12320</v>
      </c>
      <c r="C490" s="80">
        <v>0</v>
      </c>
      <c r="D490" s="80">
        <v>0</v>
      </c>
      <c r="E490" s="479">
        <v>0</v>
      </c>
      <c r="F490" s="80">
        <v>0</v>
      </c>
      <c r="G490" s="427"/>
      <c r="H490" s="399"/>
      <c r="I490" s="1045"/>
      <c r="J490" s="1045"/>
      <c r="K490" s="427"/>
      <c r="L490" s="427"/>
      <c r="M490" s="427"/>
      <c r="N490" s="427"/>
      <c r="O490" s="427"/>
      <c r="P490" s="427"/>
      <c r="Q490" s="427"/>
      <c r="R490" s="427"/>
      <c r="S490" s="427"/>
      <c r="T490" s="427"/>
      <c r="U490" s="427"/>
      <c r="V490" s="427"/>
      <c r="W490" s="427"/>
      <c r="X490" s="427"/>
      <c r="Y490" s="427"/>
      <c r="Z490" s="427"/>
      <c r="AA490" s="427"/>
      <c r="AB490" s="427"/>
      <c r="AC490" s="427"/>
      <c r="AD490" s="427"/>
      <c r="AE490" s="427"/>
      <c r="AF490" s="427"/>
      <c r="AG490" s="427"/>
      <c r="AH490" s="427"/>
      <c r="AI490" s="427"/>
      <c r="AJ490" s="427"/>
      <c r="AK490" s="427"/>
      <c r="AL490" s="427"/>
      <c r="AM490" s="427"/>
      <c r="AN490" s="427"/>
      <c r="AO490" s="427"/>
      <c r="AP490" s="427"/>
      <c r="AQ490" s="427"/>
      <c r="AR490" s="427"/>
      <c r="AS490" s="427"/>
      <c r="AT490" s="427"/>
      <c r="AU490" s="427"/>
      <c r="AV490" s="427"/>
      <c r="AW490" s="427"/>
      <c r="AX490" s="427"/>
      <c r="AY490" s="427"/>
      <c r="AZ490" s="427"/>
      <c r="BA490" s="427"/>
      <c r="BB490" s="427"/>
      <c r="BC490" s="427"/>
      <c r="BD490" s="427"/>
      <c r="BE490" s="427"/>
      <c r="BF490" s="427"/>
      <c r="BG490" s="427"/>
      <c r="BH490" s="427"/>
      <c r="BI490" s="427"/>
      <c r="BJ490" s="427"/>
      <c r="BK490" s="427"/>
      <c r="BL490" s="427"/>
      <c r="BM490" s="427"/>
      <c r="BN490" s="427"/>
      <c r="BO490" s="427"/>
      <c r="BP490" s="427"/>
      <c r="BQ490" s="427"/>
      <c r="BR490" s="427"/>
      <c r="BS490" s="427"/>
      <c r="BT490" s="427"/>
      <c r="BU490" s="427"/>
      <c r="BV490" s="427"/>
      <c r="BW490" s="427"/>
      <c r="BX490" s="427"/>
      <c r="BY490" s="427"/>
      <c r="BZ490" s="427"/>
      <c r="CA490" s="427"/>
      <c r="CB490" s="427"/>
      <c r="CC490" s="427"/>
      <c r="CD490" s="427"/>
      <c r="CE490" s="427"/>
      <c r="CF490" s="427"/>
      <c r="CG490" s="427"/>
      <c r="CH490" s="427"/>
      <c r="CI490" s="427"/>
      <c r="CJ490" s="427"/>
      <c r="CK490" s="427"/>
      <c r="CL490" s="427"/>
      <c r="CM490" s="427"/>
      <c r="CN490" s="427"/>
      <c r="CO490" s="427"/>
      <c r="CP490" s="427"/>
      <c r="CQ490" s="427"/>
      <c r="CR490" s="427"/>
      <c r="CS490" s="427"/>
      <c r="CT490" s="427"/>
      <c r="CU490" s="427"/>
      <c r="CV490" s="378"/>
    </row>
    <row r="491" spans="1:100" s="1163" customFormat="1" ht="12.75">
      <c r="A491" s="1154" t="s">
        <v>24</v>
      </c>
      <c r="B491" s="80">
        <v>12320</v>
      </c>
      <c r="C491" s="80">
        <v>0</v>
      </c>
      <c r="D491" s="80">
        <v>0</v>
      </c>
      <c r="E491" s="479">
        <v>0</v>
      </c>
      <c r="F491" s="80">
        <v>0</v>
      </c>
      <c r="G491" s="427"/>
      <c r="H491" s="399"/>
      <c r="I491" s="1045"/>
      <c r="J491" s="1045"/>
      <c r="K491" s="427"/>
      <c r="L491" s="427"/>
      <c r="M491" s="427"/>
      <c r="N491" s="427"/>
      <c r="O491" s="427"/>
      <c r="P491" s="427"/>
      <c r="Q491" s="427"/>
      <c r="R491" s="427"/>
      <c r="S491" s="427"/>
      <c r="T491" s="427"/>
      <c r="U491" s="427"/>
      <c r="V491" s="427"/>
      <c r="W491" s="427"/>
      <c r="X491" s="427"/>
      <c r="Y491" s="427"/>
      <c r="Z491" s="427"/>
      <c r="AA491" s="427"/>
      <c r="AB491" s="427"/>
      <c r="AC491" s="427"/>
      <c r="AD491" s="427"/>
      <c r="AE491" s="427"/>
      <c r="AF491" s="427"/>
      <c r="AG491" s="427"/>
      <c r="AH491" s="427"/>
      <c r="AI491" s="427"/>
      <c r="AJ491" s="427"/>
      <c r="AK491" s="427"/>
      <c r="AL491" s="427"/>
      <c r="AM491" s="427"/>
      <c r="AN491" s="427"/>
      <c r="AO491" s="427"/>
      <c r="AP491" s="427"/>
      <c r="AQ491" s="427"/>
      <c r="AR491" s="427"/>
      <c r="AS491" s="427"/>
      <c r="AT491" s="427"/>
      <c r="AU491" s="427"/>
      <c r="AV491" s="427"/>
      <c r="AW491" s="427"/>
      <c r="AX491" s="427"/>
      <c r="AY491" s="427"/>
      <c r="AZ491" s="427"/>
      <c r="BA491" s="427"/>
      <c r="BB491" s="427"/>
      <c r="BC491" s="427"/>
      <c r="BD491" s="427"/>
      <c r="BE491" s="427"/>
      <c r="BF491" s="427"/>
      <c r="BG491" s="427"/>
      <c r="BH491" s="427"/>
      <c r="BI491" s="427"/>
      <c r="BJ491" s="427"/>
      <c r="BK491" s="427"/>
      <c r="BL491" s="427"/>
      <c r="BM491" s="427"/>
      <c r="BN491" s="427"/>
      <c r="BO491" s="427"/>
      <c r="BP491" s="427"/>
      <c r="BQ491" s="427"/>
      <c r="BR491" s="427"/>
      <c r="BS491" s="427"/>
      <c r="BT491" s="427"/>
      <c r="BU491" s="427"/>
      <c r="BV491" s="427"/>
      <c r="BW491" s="427"/>
      <c r="BX491" s="427"/>
      <c r="BY491" s="427"/>
      <c r="BZ491" s="427"/>
      <c r="CA491" s="427"/>
      <c r="CB491" s="427"/>
      <c r="CC491" s="427"/>
      <c r="CD491" s="427"/>
      <c r="CE491" s="427"/>
      <c r="CF491" s="427"/>
      <c r="CG491" s="427"/>
      <c r="CH491" s="427"/>
      <c r="CI491" s="427"/>
      <c r="CJ491" s="427"/>
      <c r="CK491" s="427"/>
      <c r="CL491" s="427"/>
      <c r="CM491" s="427"/>
      <c r="CN491" s="427"/>
      <c r="CO491" s="427"/>
      <c r="CP491" s="427"/>
      <c r="CQ491" s="427"/>
      <c r="CR491" s="427"/>
      <c r="CS491" s="427"/>
      <c r="CT491" s="427"/>
      <c r="CU491" s="427"/>
      <c r="CV491" s="378"/>
    </row>
    <row r="492" spans="1:100" s="1163" customFormat="1" ht="12.75">
      <c r="A492" s="1142" t="s">
        <v>971</v>
      </c>
      <c r="B492" s="80">
        <v>67207</v>
      </c>
      <c r="C492" s="80">
        <v>67207</v>
      </c>
      <c r="D492" s="80">
        <v>9600</v>
      </c>
      <c r="E492" s="479">
        <v>14.284226345469966</v>
      </c>
      <c r="F492" s="80">
        <v>0</v>
      </c>
      <c r="G492" s="427"/>
      <c r="H492" s="399"/>
      <c r="I492" s="1045"/>
      <c r="J492" s="1045"/>
      <c r="K492" s="427"/>
      <c r="L492" s="427"/>
      <c r="M492" s="427"/>
      <c r="N492" s="427"/>
      <c r="O492" s="427"/>
      <c r="P492" s="427"/>
      <c r="Q492" s="427"/>
      <c r="R492" s="427"/>
      <c r="S492" s="427"/>
      <c r="T492" s="427"/>
      <c r="U492" s="427"/>
      <c r="V492" s="427"/>
      <c r="W492" s="427"/>
      <c r="X492" s="427"/>
      <c r="Y492" s="427"/>
      <c r="Z492" s="427"/>
      <c r="AA492" s="427"/>
      <c r="AB492" s="427"/>
      <c r="AC492" s="427"/>
      <c r="AD492" s="427"/>
      <c r="AE492" s="427"/>
      <c r="AF492" s="427"/>
      <c r="AG492" s="427"/>
      <c r="AH492" s="427"/>
      <c r="AI492" s="427"/>
      <c r="AJ492" s="427"/>
      <c r="AK492" s="427"/>
      <c r="AL492" s="427"/>
      <c r="AM492" s="427"/>
      <c r="AN492" s="427"/>
      <c r="AO492" s="427"/>
      <c r="AP492" s="427"/>
      <c r="AQ492" s="427"/>
      <c r="AR492" s="427"/>
      <c r="AS492" s="427"/>
      <c r="AT492" s="427"/>
      <c r="AU492" s="427"/>
      <c r="AV492" s="427"/>
      <c r="AW492" s="427"/>
      <c r="AX492" s="427"/>
      <c r="AY492" s="427"/>
      <c r="AZ492" s="427"/>
      <c r="BA492" s="427"/>
      <c r="BB492" s="427"/>
      <c r="BC492" s="427"/>
      <c r="BD492" s="427"/>
      <c r="BE492" s="427"/>
      <c r="BF492" s="427"/>
      <c r="BG492" s="427"/>
      <c r="BH492" s="427"/>
      <c r="BI492" s="427"/>
      <c r="BJ492" s="427"/>
      <c r="BK492" s="427"/>
      <c r="BL492" s="427"/>
      <c r="BM492" s="427"/>
      <c r="BN492" s="427"/>
      <c r="BO492" s="427"/>
      <c r="BP492" s="427"/>
      <c r="BQ492" s="427"/>
      <c r="BR492" s="427"/>
      <c r="BS492" s="427"/>
      <c r="BT492" s="427"/>
      <c r="BU492" s="427"/>
      <c r="BV492" s="427"/>
      <c r="BW492" s="427"/>
      <c r="BX492" s="427"/>
      <c r="BY492" s="427"/>
      <c r="BZ492" s="427"/>
      <c r="CA492" s="427"/>
      <c r="CB492" s="427"/>
      <c r="CC492" s="427"/>
      <c r="CD492" s="427"/>
      <c r="CE492" s="427"/>
      <c r="CF492" s="427"/>
      <c r="CG492" s="427"/>
      <c r="CH492" s="427"/>
      <c r="CI492" s="427"/>
      <c r="CJ492" s="427"/>
      <c r="CK492" s="427"/>
      <c r="CL492" s="427"/>
      <c r="CM492" s="427"/>
      <c r="CN492" s="427"/>
      <c r="CO492" s="427"/>
      <c r="CP492" s="427"/>
      <c r="CQ492" s="427"/>
      <c r="CR492" s="427"/>
      <c r="CS492" s="427"/>
      <c r="CT492" s="427"/>
      <c r="CU492" s="427"/>
      <c r="CV492" s="378"/>
    </row>
    <row r="493" spans="1:100" s="1163" customFormat="1" ht="12.75">
      <c r="A493" s="1153" t="s">
        <v>1756</v>
      </c>
      <c r="B493" s="80">
        <v>67207</v>
      </c>
      <c r="C493" s="80">
        <v>67207</v>
      </c>
      <c r="D493" s="80">
        <v>9600</v>
      </c>
      <c r="E493" s="479">
        <v>14.284226345469966</v>
      </c>
      <c r="F493" s="80">
        <v>0</v>
      </c>
      <c r="G493" s="427"/>
      <c r="H493" s="399"/>
      <c r="I493" s="1045"/>
      <c r="J493" s="1045"/>
      <c r="K493" s="427"/>
      <c r="L493" s="427"/>
      <c r="M493" s="427"/>
      <c r="N493" s="427"/>
      <c r="O493" s="427"/>
      <c r="P493" s="427"/>
      <c r="Q493" s="427"/>
      <c r="R493" s="427"/>
      <c r="S493" s="427"/>
      <c r="T493" s="427"/>
      <c r="U493" s="427"/>
      <c r="V493" s="427"/>
      <c r="W493" s="427"/>
      <c r="X493" s="427"/>
      <c r="Y493" s="427"/>
      <c r="Z493" s="427"/>
      <c r="AA493" s="427"/>
      <c r="AB493" s="427"/>
      <c r="AC493" s="427"/>
      <c r="AD493" s="427"/>
      <c r="AE493" s="427"/>
      <c r="AF493" s="427"/>
      <c r="AG493" s="427"/>
      <c r="AH493" s="427"/>
      <c r="AI493" s="427"/>
      <c r="AJ493" s="427"/>
      <c r="AK493" s="427"/>
      <c r="AL493" s="427"/>
      <c r="AM493" s="427"/>
      <c r="AN493" s="427"/>
      <c r="AO493" s="427"/>
      <c r="AP493" s="427"/>
      <c r="AQ493" s="427"/>
      <c r="AR493" s="427"/>
      <c r="AS493" s="427"/>
      <c r="AT493" s="427"/>
      <c r="AU493" s="427"/>
      <c r="AV493" s="427"/>
      <c r="AW493" s="427"/>
      <c r="AX493" s="427"/>
      <c r="AY493" s="427"/>
      <c r="AZ493" s="427"/>
      <c r="BA493" s="427"/>
      <c r="BB493" s="427"/>
      <c r="BC493" s="427"/>
      <c r="BD493" s="427"/>
      <c r="BE493" s="427"/>
      <c r="BF493" s="427"/>
      <c r="BG493" s="427"/>
      <c r="BH493" s="427"/>
      <c r="BI493" s="427"/>
      <c r="BJ493" s="427"/>
      <c r="BK493" s="427"/>
      <c r="BL493" s="427"/>
      <c r="BM493" s="427"/>
      <c r="BN493" s="427"/>
      <c r="BO493" s="427"/>
      <c r="BP493" s="427"/>
      <c r="BQ493" s="427"/>
      <c r="BR493" s="427"/>
      <c r="BS493" s="427"/>
      <c r="BT493" s="427"/>
      <c r="BU493" s="427"/>
      <c r="BV493" s="427"/>
      <c r="BW493" s="427"/>
      <c r="BX493" s="427"/>
      <c r="BY493" s="427"/>
      <c r="BZ493" s="427"/>
      <c r="CA493" s="427"/>
      <c r="CB493" s="427"/>
      <c r="CC493" s="427"/>
      <c r="CD493" s="427"/>
      <c r="CE493" s="427"/>
      <c r="CF493" s="427"/>
      <c r="CG493" s="427"/>
      <c r="CH493" s="427"/>
      <c r="CI493" s="427"/>
      <c r="CJ493" s="427"/>
      <c r="CK493" s="427"/>
      <c r="CL493" s="427"/>
      <c r="CM493" s="427"/>
      <c r="CN493" s="427"/>
      <c r="CO493" s="427"/>
      <c r="CP493" s="427"/>
      <c r="CQ493" s="427"/>
      <c r="CR493" s="427"/>
      <c r="CS493" s="427"/>
      <c r="CT493" s="427"/>
      <c r="CU493" s="427"/>
      <c r="CV493" s="378"/>
    </row>
    <row r="494" spans="1:94" s="1145" customFormat="1" ht="12.75">
      <c r="A494" s="330" t="s">
        <v>1357</v>
      </c>
      <c r="B494" s="80"/>
      <c r="C494" s="80"/>
      <c r="D494" s="80"/>
      <c r="E494" s="479"/>
      <c r="F494" s="80"/>
      <c r="G494" s="100"/>
      <c r="H494" s="399"/>
      <c r="I494" s="1045"/>
      <c r="J494" s="1045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429"/>
      <c r="AC494" s="429"/>
      <c r="AD494" s="429"/>
      <c r="AE494" s="429"/>
      <c r="AF494" s="429"/>
      <c r="AG494" s="429"/>
      <c r="AH494" s="429"/>
      <c r="AI494" s="429"/>
      <c r="AJ494" s="429"/>
      <c r="AK494" s="429"/>
      <c r="AL494" s="429"/>
      <c r="AM494" s="429"/>
      <c r="AN494" s="429"/>
      <c r="AO494" s="429"/>
      <c r="AP494" s="429"/>
      <c r="AQ494" s="429"/>
      <c r="AR494" s="429"/>
      <c r="AS494" s="429"/>
      <c r="AT494" s="429"/>
      <c r="AU494" s="429"/>
      <c r="AV494" s="429"/>
      <c r="AW494" s="429"/>
      <c r="AX494" s="429"/>
      <c r="AY494" s="429"/>
      <c r="AZ494" s="429"/>
      <c r="BA494" s="429"/>
      <c r="BB494" s="429"/>
      <c r="BC494" s="429"/>
      <c r="BD494" s="429"/>
      <c r="BE494" s="429"/>
      <c r="BF494" s="429"/>
      <c r="BG494" s="429"/>
      <c r="BH494" s="429"/>
      <c r="BI494" s="429"/>
      <c r="BJ494" s="429"/>
      <c r="BK494" s="429"/>
      <c r="BL494" s="429"/>
      <c r="BM494" s="429"/>
      <c r="BN494" s="429"/>
      <c r="BO494" s="429"/>
      <c r="BP494" s="429"/>
      <c r="BQ494" s="429"/>
      <c r="BR494" s="429"/>
      <c r="BS494" s="429"/>
      <c r="BT494" s="429"/>
      <c r="BU494" s="429"/>
      <c r="BV494" s="429"/>
      <c r="BW494" s="429"/>
      <c r="BX494" s="429"/>
      <c r="BY494" s="429"/>
      <c r="BZ494" s="429"/>
      <c r="CA494" s="429"/>
      <c r="CB494" s="429"/>
      <c r="CC494" s="429"/>
      <c r="CD494" s="429"/>
      <c r="CE494" s="429"/>
      <c r="CF494" s="429"/>
      <c r="CG494" s="429"/>
      <c r="CH494" s="429"/>
      <c r="CI494" s="429"/>
      <c r="CJ494" s="429"/>
      <c r="CK494" s="429"/>
      <c r="CL494" s="429"/>
      <c r="CM494" s="429"/>
      <c r="CN494" s="429"/>
      <c r="CO494" s="429"/>
      <c r="CP494" s="429"/>
    </row>
    <row r="495" spans="1:94" s="1145" customFormat="1" ht="12.75">
      <c r="A495" s="1140" t="s">
        <v>1311</v>
      </c>
      <c r="B495" s="80">
        <v>3905085</v>
      </c>
      <c r="C495" s="80">
        <v>1354677</v>
      </c>
      <c r="D495" s="80">
        <v>1349344</v>
      </c>
      <c r="E495" s="479">
        <v>34.55351163931131</v>
      </c>
      <c r="F495" s="80">
        <v>76031</v>
      </c>
      <c r="G495" s="100"/>
      <c r="H495" s="399"/>
      <c r="I495" s="1045"/>
      <c r="J495" s="1045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429"/>
      <c r="AC495" s="429"/>
      <c r="AD495" s="429"/>
      <c r="AE495" s="429"/>
      <c r="AF495" s="429"/>
      <c r="AG495" s="429"/>
      <c r="AH495" s="429"/>
      <c r="AI495" s="429"/>
      <c r="AJ495" s="429"/>
      <c r="AK495" s="429"/>
      <c r="AL495" s="429"/>
      <c r="AM495" s="429"/>
      <c r="AN495" s="429"/>
      <c r="AO495" s="429"/>
      <c r="AP495" s="429"/>
      <c r="AQ495" s="429"/>
      <c r="AR495" s="429"/>
      <c r="AS495" s="429"/>
      <c r="AT495" s="429"/>
      <c r="AU495" s="429"/>
      <c r="AV495" s="429"/>
      <c r="AW495" s="429"/>
      <c r="AX495" s="429"/>
      <c r="AY495" s="429"/>
      <c r="AZ495" s="429"/>
      <c r="BA495" s="429"/>
      <c r="BB495" s="429"/>
      <c r="BC495" s="429"/>
      <c r="BD495" s="429"/>
      <c r="BE495" s="429"/>
      <c r="BF495" s="429"/>
      <c r="BG495" s="429"/>
      <c r="BH495" s="429"/>
      <c r="BI495" s="429"/>
      <c r="BJ495" s="429"/>
      <c r="BK495" s="429"/>
      <c r="BL495" s="429"/>
      <c r="BM495" s="429"/>
      <c r="BN495" s="429"/>
      <c r="BO495" s="429"/>
      <c r="BP495" s="429"/>
      <c r="BQ495" s="429"/>
      <c r="BR495" s="429"/>
      <c r="BS495" s="429"/>
      <c r="BT495" s="429"/>
      <c r="BU495" s="429"/>
      <c r="BV495" s="429"/>
      <c r="BW495" s="429"/>
      <c r="BX495" s="429"/>
      <c r="BY495" s="429"/>
      <c r="BZ495" s="429"/>
      <c r="CA495" s="429"/>
      <c r="CB495" s="429"/>
      <c r="CC495" s="429"/>
      <c r="CD495" s="429"/>
      <c r="CE495" s="429"/>
      <c r="CF495" s="429"/>
      <c r="CG495" s="429"/>
      <c r="CH495" s="429"/>
      <c r="CI495" s="429"/>
      <c r="CJ495" s="429"/>
      <c r="CK495" s="429"/>
      <c r="CL495" s="429"/>
      <c r="CM495" s="429"/>
      <c r="CN495" s="429"/>
      <c r="CO495" s="429"/>
      <c r="CP495" s="429"/>
    </row>
    <row r="496" spans="1:94" s="1145" customFormat="1" ht="12.75">
      <c r="A496" s="1141" t="s">
        <v>1312</v>
      </c>
      <c r="B496" s="80">
        <v>3891570</v>
      </c>
      <c r="C496" s="80">
        <v>1341162</v>
      </c>
      <c r="D496" s="80">
        <v>1341162</v>
      </c>
      <c r="E496" s="479">
        <v>34.463262899035605</v>
      </c>
      <c r="F496" s="80">
        <v>76031</v>
      </c>
      <c r="G496" s="100"/>
      <c r="H496" s="399"/>
      <c r="I496" s="1045"/>
      <c r="J496" s="1045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429"/>
      <c r="AC496" s="429"/>
      <c r="AD496" s="429"/>
      <c r="AE496" s="429"/>
      <c r="AF496" s="429"/>
      <c r="AG496" s="429"/>
      <c r="AH496" s="429"/>
      <c r="AI496" s="429"/>
      <c r="AJ496" s="429"/>
      <c r="AK496" s="429"/>
      <c r="AL496" s="429"/>
      <c r="AM496" s="429"/>
      <c r="AN496" s="429"/>
      <c r="AO496" s="429"/>
      <c r="AP496" s="429"/>
      <c r="AQ496" s="429"/>
      <c r="AR496" s="429"/>
      <c r="AS496" s="429"/>
      <c r="AT496" s="429"/>
      <c r="AU496" s="429"/>
      <c r="AV496" s="429"/>
      <c r="AW496" s="429"/>
      <c r="AX496" s="429"/>
      <c r="AY496" s="429"/>
      <c r="AZ496" s="429"/>
      <c r="BA496" s="429"/>
      <c r="BB496" s="429"/>
      <c r="BC496" s="429"/>
      <c r="BD496" s="429"/>
      <c r="BE496" s="429"/>
      <c r="BF496" s="429"/>
      <c r="BG496" s="429"/>
      <c r="BH496" s="429"/>
      <c r="BI496" s="429"/>
      <c r="BJ496" s="429"/>
      <c r="BK496" s="429"/>
      <c r="BL496" s="429"/>
      <c r="BM496" s="429"/>
      <c r="BN496" s="429"/>
      <c r="BO496" s="429"/>
      <c r="BP496" s="429"/>
      <c r="BQ496" s="429"/>
      <c r="BR496" s="429"/>
      <c r="BS496" s="429"/>
      <c r="BT496" s="429"/>
      <c r="BU496" s="429"/>
      <c r="BV496" s="429"/>
      <c r="BW496" s="429"/>
      <c r="BX496" s="429"/>
      <c r="BY496" s="429"/>
      <c r="BZ496" s="429"/>
      <c r="CA496" s="429"/>
      <c r="CB496" s="429"/>
      <c r="CC496" s="429"/>
      <c r="CD496" s="429"/>
      <c r="CE496" s="429"/>
      <c r="CF496" s="429"/>
      <c r="CG496" s="429"/>
      <c r="CH496" s="429"/>
      <c r="CI496" s="429"/>
      <c r="CJ496" s="429"/>
      <c r="CK496" s="429"/>
      <c r="CL496" s="429"/>
      <c r="CM496" s="429"/>
      <c r="CN496" s="429"/>
      <c r="CO496" s="429"/>
      <c r="CP496" s="429"/>
    </row>
    <row r="497" spans="1:94" s="1145" customFormat="1" ht="12.75">
      <c r="A497" s="1141" t="s">
        <v>691</v>
      </c>
      <c r="B497" s="264">
        <v>13515</v>
      </c>
      <c r="C497" s="264">
        <v>13515</v>
      </c>
      <c r="D497" s="264">
        <v>8182</v>
      </c>
      <c r="E497" s="479">
        <v>60.540140584535706</v>
      </c>
      <c r="F497" s="80">
        <v>0</v>
      </c>
      <c r="G497" s="100"/>
      <c r="H497" s="399"/>
      <c r="I497" s="1045"/>
      <c r="J497" s="1045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429"/>
      <c r="AC497" s="429"/>
      <c r="AD497" s="429"/>
      <c r="AE497" s="429"/>
      <c r="AF497" s="429"/>
      <c r="AG497" s="429"/>
      <c r="AH497" s="429"/>
      <c r="AI497" s="429"/>
      <c r="AJ497" s="429"/>
      <c r="AK497" s="429"/>
      <c r="AL497" s="429"/>
      <c r="AM497" s="429"/>
      <c r="AN497" s="429"/>
      <c r="AO497" s="429"/>
      <c r="AP497" s="429"/>
      <c r="AQ497" s="429"/>
      <c r="AR497" s="429"/>
      <c r="AS497" s="429"/>
      <c r="AT497" s="429"/>
      <c r="AU497" s="429"/>
      <c r="AV497" s="429"/>
      <c r="AW497" s="429"/>
      <c r="AX497" s="429"/>
      <c r="AY497" s="429"/>
      <c r="AZ497" s="429"/>
      <c r="BA497" s="429"/>
      <c r="BB497" s="429"/>
      <c r="BC497" s="429"/>
      <c r="BD497" s="429"/>
      <c r="BE497" s="429"/>
      <c r="BF497" s="429"/>
      <c r="BG497" s="429"/>
      <c r="BH497" s="429"/>
      <c r="BI497" s="429"/>
      <c r="BJ497" s="429"/>
      <c r="BK497" s="429"/>
      <c r="BL497" s="429"/>
      <c r="BM497" s="429"/>
      <c r="BN497" s="429"/>
      <c r="BO497" s="429"/>
      <c r="BP497" s="429"/>
      <c r="BQ497" s="429"/>
      <c r="BR497" s="429"/>
      <c r="BS497" s="429"/>
      <c r="BT497" s="429"/>
      <c r="BU497" s="429"/>
      <c r="BV497" s="429"/>
      <c r="BW497" s="429"/>
      <c r="BX497" s="429"/>
      <c r="BY497" s="429"/>
      <c r="BZ497" s="429"/>
      <c r="CA497" s="429"/>
      <c r="CB497" s="429"/>
      <c r="CC497" s="429"/>
      <c r="CD497" s="429"/>
      <c r="CE497" s="429"/>
      <c r="CF497" s="429"/>
      <c r="CG497" s="429"/>
      <c r="CH497" s="429"/>
      <c r="CI497" s="429"/>
      <c r="CJ497" s="429"/>
      <c r="CK497" s="429"/>
      <c r="CL497" s="429"/>
      <c r="CM497" s="429"/>
      <c r="CN497" s="429"/>
      <c r="CO497" s="429"/>
      <c r="CP497" s="429"/>
    </row>
    <row r="498" spans="1:94" s="1145" customFormat="1" ht="12.75">
      <c r="A498" s="1140" t="s">
        <v>960</v>
      </c>
      <c r="B498" s="80">
        <v>3905085</v>
      </c>
      <c r="C498" s="80">
        <v>1354677</v>
      </c>
      <c r="D498" s="80">
        <v>1250828</v>
      </c>
      <c r="E498" s="479">
        <v>32.030749650775846</v>
      </c>
      <c r="F498" s="80">
        <v>50178</v>
      </c>
      <c r="G498" s="100"/>
      <c r="H498" s="399"/>
      <c r="I498" s="1045"/>
      <c r="J498" s="1045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429"/>
      <c r="AC498" s="429"/>
      <c r="AD498" s="429"/>
      <c r="AE498" s="429"/>
      <c r="AF498" s="429"/>
      <c r="AG498" s="429"/>
      <c r="AH498" s="429"/>
      <c r="AI498" s="429"/>
      <c r="AJ498" s="429"/>
      <c r="AK498" s="429"/>
      <c r="AL498" s="429"/>
      <c r="AM498" s="429"/>
      <c r="AN498" s="429"/>
      <c r="AO498" s="429"/>
      <c r="AP498" s="429"/>
      <c r="AQ498" s="429"/>
      <c r="AR498" s="429"/>
      <c r="AS498" s="429"/>
      <c r="AT498" s="429"/>
      <c r="AU498" s="429"/>
      <c r="AV498" s="429"/>
      <c r="AW498" s="429"/>
      <c r="AX498" s="429"/>
      <c r="AY498" s="429"/>
      <c r="AZ498" s="429"/>
      <c r="BA498" s="429"/>
      <c r="BB498" s="429"/>
      <c r="BC498" s="429"/>
      <c r="BD498" s="429"/>
      <c r="BE498" s="429"/>
      <c r="BF498" s="429"/>
      <c r="BG498" s="429"/>
      <c r="BH498" s="429"/>
      <c r="BI498" s="429"/>
      <c r="BJ498" s="429"/>
      <c r="BK498" s="429"/>
      <c r="BL498" s="429"/>
      <c r="BM498" s="429"/>
      <c r="BN498" s="429"/>
      <c r="BO498" s="429"/>
      <c r="BP498" s="429"/>
      <c r="BQ498" s="429"/>
      <c r="BR498" s="429"/>
      <c r="BS498" s="429"/>
      <c r="BT498" s="429"/>
      <c r="BU498" s="429"/>
      <c r="BV498" s="429"/>
      <c r="BW498" s="429"/>
      <c r="BX498" s="429"/>
      <c r="BY498" s="429"/>
      <c r="BZ498" s="429"/>
      <c r="CA498" s="429"/>
      <c r="CB498" s="429"/>
      <c r="CC498" s="429"/>
      <c r="CD498" s="429"/>
      <c r="CE498" s="429"/>
      <c r="CF498" s="429"/>
      <c r="CG498" s="429"/>
      <c r="CH498" s="429"/>
      <c r="CI498" s="429"/>
      <c r="CJ498" s="429"/>
      <c r="CK498" s="429"/>
      <c r="CL498" s="429"/>
      <c r="CM498" s="429"/>
      <c r="CN498" s="429"/>
      <c r="CO498" s="429"/>
      <c r="CP498" s="429"/>
    </row>
    <row r="499" spans="1:94" s="1145" customFormat="1" ht="12.75">
      <c r="A499" s="1142" t="s">
        <v>987</v>
      </c>
      <c r="B499" s="80">
        <v>3905085</v>
      </c>
      <c r="C499" s="80">
        <v>1354677</v>
      </c>
      <c r="D499" s="80">
        <v>1250828</v>
      </c>
      <c r="E499" s="479">
        <v>32.030749650775846</v>
      </c>
      <c r="F499" s="80">
        <v>50178</v>
      </c>
      <c r="G499" s="100"/>
      <c r="H499" s="399"/>
      <c r="I499" s="1045"/>
      <c r="J499" s="1045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429"/>
      <c r="AC499" s="429"/>
      <c r="AD499" s="429"/>
      <c r="AE499" s="429"/>
      <c r="AF499" s="429"/>
      <c r="AG499" s="429"/>
      <c r="AH499" s="429"/>
      <c r="AI499" s="429"/>
      <c r="AJ499" s="429"/>
      <c r="AK499" s="429"/>
      <c r="AL499" s="429"/>
      <c r="AM499" s="429"/>
      <c r="AN499" s="429"/>
      <c r="AO499" s="429"/>
      <c r="AP499" s="429"/>
      <c r="AQ499" s="429"/>
      <c r="AR499" s="429"/>
      <c r="AS499" s="429"/>
      <c r="AT499" s="429"/>
      <c r="AU499" s="429"/>
      <c r="AV499" s="429"/>
      <c r="AW499" s="429"/>
      <c r="AX499" s="429"/>
      <c r="AY499" s="429"/>
      <c r="AZ499" s="429"/>
      <c r="BA499" s="429"/>
      <c r="BB499" s="429"/>
      <c r="BC499" s="429"/>
      <c r="BD499" s="429"/>
      <c r="BE499" s="429"/>
      <c r="BF499" s="429"/>
      <c r="BG499" s="429"/>
      <c r="BH499" s="429"/>
      <c r="BI499" s="429"/>
      <c r="BJ499" s="429"/>
      <c r="BK499" s="429"/>
      <c r="BL499" s="429"/>
      <c r="BM499" s="429"/>
      <c r="BN499" s="429"/>
      <c r="BO499" s="429"/>
      <c r="BP499" s="429"/>
      <c r="BQ499" s="429"/>
      <c r="BR499" s="429"/>
      <c r="BS499" s="429"/>
      <c r="BT499" s="429"/>
      <c r="BU499" s="429"/>
      <c r="BV499" s="429"/>
      <c r="BW499" s="429"/>
      <c r="BX499" s="429"/>
      <c r="BY499" s="429"/>
      <c r="BZ499" s="429"/>
      <c r="CA499" s="429"/>
      <c r="CB499" s="429"/>
      <c r="CC499" s="429"/>
      <c r="CD499" s="429"/>
      <c r="CE499" s="429"/>
      <c r="CF499" s="429"/>
      <c r="CG499" s="429"/>
      <c r="CH499" s="429"/>
      <c r="CI499" s="429"/>
      <c r="CJ499" s="429"/>
      <c r="CK499" s="429"/>
      <c r="CL499" s="429"/>
      <c r="CM499" s="429"/>
      <c r="CN499" s="429"/>
      <c r="CO499" s="429"/>
      <c r="CP499" s="429"/>
    </row>
    <row r="500" spans="1:94" s="1145" customFormat="1" ht="12.75">
      <c r="A500" s="1143" t="s">
        <v>1496</v>
      </c>
      <c r="B500" s="80">
        <v>3458578</v>
      </c>
      <c r="C500" s="80">
        <v>957370</v>
      </c>
      <c r="D500" s="80">
        <v>864491</v>
      </c>
      <c r="E500" s="479">
        <v>24.99556175977526</v>
      </c>
      <c r="F500" s="80">
        <v>44935</v>
      </c>
      <c r="G500" s="100"/>
      <c r="H500" s="399"/>
      <c r="I500" s="1045"/>
      <c r="J500" s="1045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429"/>
      <c r="AC500" s="429"/>
      <c r="AD500" s="429"/>
      <c r="AE500" s="429"/>
      <c r="AF500" s="429"/>
      <c r="AG500" s="429"/>
      <c r="AH500" s="429"/>
      <c r="AI500" s="429"/>
      <c r="AJ500" s="429"/>
      <c r="AK500" s="429"/>
      <c r="AL500" s="429"/>
      <c r="AM500" s="429"/>
      <c r="AN500" s="429"/>
      <c r="AO500" s="429"/>
      <c r="AP500" s="429"/>
      <c r="AQ500" s="429"/>
      <c r="AR500" s="429"/>
      <c r="AS500" s="429"/>
      <c r="AT500" s="429"/>
      <c r="AU500" s="429"/>
      <c r="AV500" s="429"/>
      <c r="AW500" s="429"/>
      <c r="AX500" s="429"/>
      <c r="AY500" s="429"/>
      <c r="AZ500" s="429"/>
      <c r="BA500" s="429"/>
      <c r="BB500" s="429"/>
      <c r="BC500" s="429"/>
      <c r="BD500" s="429"/>
      <c r="BE500" s="429"/>
      <c r="BF500" s="429"/>
      <c r="BG500" s="429"/>
      <c r="BH500" s="429"/>
      <c r="BI500" s="429"/>
      <c r="BJ500" s="429"/>
      <c r="BK500" s="429"/>
      <c r="BL500" s="429"/>
      <c r="BM500" s="429"/>
      <c r="BN500" s="429"/>
      <c r="BO500" s="429"/>
      <c r="BP500" s="429"/>
      <c r="BQ500" s="429"/>
      <c r="BR500" s="429"/>
      <c r="BS500" s="429"/>
      <c r="BT500" s="429"/>
      <c r="BU500" s="429"/>
      <c r="BV500" s="429"/>
      <c r="BW500" s="429"/>
      <c r="BX500" s="429"/>
      <c r="BY500" s="429"/>
      <c r="BZ500" s="429"/>
      <c r="CA500" s="429"/>
      <c r="CB500" s="429"/>
      <c r="CC500" s="429"/>
      <c r="CD500" s="429"/>
      <c r="CE500" s="429"/>
      <c r="CF500" s="429"/>
      <c r="CG500" s="429"/>
      <c r="CH500" s="429"/>
      <c r="CI500" s="429"/>
      <c r="CJ500" s="429"/>
      <c r="CK500" s="429"/>
      <c r="CL500" s="429"/>
      <c r="CM500" s="429"/>
      <c r="CN500" s="429"/>
      <c r="CO500" s="429"/>
      <c r="CP500" s="429"/>
    </row>
    <row r="501" spans="1:94" s="1145" customFormat="1" ht="12.75">
      <c r="A501" s="1143" t="s">
        <v>3</v>
      </c>
      <c r="B501" s="80">
        <v>446507</v>
      </c>
      <c r="C501" s="80">
        <v>397307</v>
      </c>
      <c r="D501" s="80">
        <v>386337</v>
      </c>
      <c r="E501" s="479">
        <v>86.52428741318725</v>
      </c>
      <c r="F501" s="80">
        <v>5243</v>
      </c>
      <c r="G501" s="100"/>
      <c r="H501" s="399"/>
      <c r="I501" s="1045"/>
      <c r="J501" s="1045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429"/>
      <c r="AC501" s="429"/>
      <c r="AD501" s="429"/>
      <c r="AE501" s="429"/>
      <c r="AF501" s="429"/>
      <c r="AG501" s="429"/>
      <c r="AH501" s="429"/>
      <c r="AI501" s="429"/>
      <c r="AJ501" s="429"/>
      <c r="AK501" s="429"/>
      <c r="AL501" s="429"/>
      <c r="AM501" s="429"/>
      <c r="AN501" s="429"/>
      <c r="AO501" s="429"/>
      <c r="AP501" s="429"/>
      <c r="AQ501" s="429"/>
      <c r="AR501" s="429"/>
      <c r="AS501" s="429"/>
      <c r="AT501" s="429"/>
      <c r="AU501" s="429"/>
      <c r="AV501" s="429"/>
      <c r="AW501" s="429"/>
      <c r="AX501" s="429"/>
      <c r="AY501" s="429"/>
      <c r="AZ501" s="429"/>
      <c r="BA501" s="429"/>
      <c r="BB501" s="429"/>
      <c r="BC501" s="429"/>
      <c r="BD501" s="429"/>
      <c r="BE501" s="429"/>
      <c r="BF501" s="429"/>
      <c r="BG501" s="429"/>
      <c r="BH501" s="429"/>
      <c r="BI501" s="429"/>
      <c r="BJ501" s="429"/>
      <c r="BK501" s="429"/>
      <c r="BL501" s="429"/>
      <c r="BM501" s="429"/>
      <c r="BN501" s="429"/>
      <c r="BO501" s="429"/>
      <c r="BP501" s="429"/>
      <c r="BQ501" s="429"/>
      <c r="BR501" s="429"/>
      <c r="BS501" s="429"/>
      <c r="BT501" s="429"/>
      <c r="BU501" s="429"/>
      <c r="BV501" s="429"/>
      <c r="BW501" s="429"/>
      <c r="BX501" s="429"/>
      <c r="BY501" s="429"/>
      <c r="BZ501" s="429"/>
      <c r="CA501" s="429"/>
      <c r="CB501" s="429"/>
      <c r="CC501" s="429"/>
      <c r="CD501" s="429"/>
      <c r="CE501" s="429"/>
      <c r="CF501" s="429"/>
      <c r="CG501" s="429"/>
      <c r="CH501" s="429"/>
      <c r="CI501" s="429"/>
      <c r="CJ501" s="429"/>
      <c r="CK501" s="429"/>
      <c r="CL501" s="429"/>
      <c r="CM501" s="429"/>
      <c r="CN501" s="429"/>
      <c r="CO501" s="429"/>
      <c r="CP501" s="429"/>
    </row>
    <row r="502" spans="1:94" s="1145" customFormat="1" ht="12.75">
      <c r="A502" s="1144" t="s">
        <v>1350</v>
      </c>
      <c r="B502" s="80">
        <v>446507</v>
      </c>
      <c r="C502" s="80">
        <v>397307</v>
      </c>
      <c r="D502" s="80">
        <v>386337</v>
      </c>
      <c r="E502" s="479">
        <v>86.52428741318725</v>
      </c>
      <c r="F502" s="80">
        <v>5243</v>
      </c>
      <c r="G502" s="100"/>
      <c r="H502" s="399"/>
      <c r="I502" s="1045"/>
      <c r="J502" s="1045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429"/>
      <c r="AC502" s="429"/>
      <c r="AD502" s="429"/>
      <c r="AE502" s="429"/>
      <c r="AF502" s="429"/>
      <c r="AG502" s="429"/>
      <c r="AH502" s="429"/>
      <c r="AI502" s="429"/>
      <c r="AJ502" s="429"/>
      <c r="AK502" s="429"/>
      <c r="AL502" s="429"/>
      <c r="AM502" s="429"/>
      <c r="AN502" s="429"/>
      <c r="AO502" s="429"/>
      <c r="AP502" s="429"/>
      <c r="AQ502" s="429"/>
      <c r="AR502" s="429"/>
      <c r="AS502" s="429"/>
      <c r="AT502" s="429"/>
      <c r="AU502" s="429"/>
      <c r="AV502" s="429"/>
      <c r="AW502" s="429"/>
      <c r="AX502" s="429"/>
      <c r="AY502" s="429"/>
      <c r="AZ502" s="429"/>
      <c r="BA502" s="429"/>
      <c r="BB502" s="429"/>
      <c r="BC502" s="429"/>
      <c r="BD502" s="429"/>
      <c r="BE502" s="429"/>
      <c r="BF502" s="429"/>
      <c r="BG502" s="429"/>
      <c r="BH502" s="429"/>
      <c r="BI502" s="429"/>
      <c r="BJ502" s="429"/>
      <c r="BK502" s="429"/>
      <c r="BL502" s="429"/>
      <c r="BM502" s="429"/>
      <c r="BN502" s="429"/>
      <c r="BO502" s="429"/>
      <c r="BP502" s="429"/>
      <c r="BQ502" s="429"/>
      <c r="BR502" s="429"/>
      <c r="BS502" s="429"/>
      <c r="BT502" s="429"/>
      <c r="BU502" s="429"/>
      <c r="BV502" s="429"/>
      <c r="BW502" s="429"/>
      <c r="BX502" s="429"/>
      <c r="BY502" s="429"/>
      <c r="BZ502" s="429"/>
      <c r="CA502" s="429"/>
      <c r="CB502" s="429"/>
      <c r="CC502" s="429"/>
      <c r="CD502" s="429"/>
      <c r="CE502" s="429"/>
      <c r="CF502" s="429"/>
      <c r="CG502" s="429"/>
      <c r="CH502" s="429"/>
      <c r="CI502" s="429"/>
      <c r="CJ502" s="429"/>
      <c r="CK502" s="429"/>
      <c r="CL502" s="429"/>
      <c r="CM502" s="429"/>
      <c r="CN502" s="429"/>
      <c r="CO502" s="429"/>
      <c r="CP502" s="429"/>
    </row>
    <row r="503" spans="1:94" s="1145" customFormat="1" ht="12.75">
      <c r="A503" s="330" t="s">
        <v>1359</v>
      </c>
      <c r="B503" s="80"/>
      <c r="C503" s="80"/>
      <c r="D503" s="80"/>
      <c r="E503" s="479"/>
      <c r="F503" s="80"/>
      <c r="G503" s="100"/>
      <c r="H503" s="399"/>
      <c r="I503" s="1045"/>
      <c r="J503" s="1045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429"/>
      <c r="AC503" s="429"/>
      <c r="AD503" s="429"/>
      <c r="AE503" s="429"/>
      <c r="AF503" s="429"/>
      <c r="AG503" s="429"/>
      <c r="AH503" s="429"/>
      <c r="AI503" s="429"/>
      <c r="AJ503" s="429"/>
      <c r="AK503" s="429"/>
      <c r="AL503" s="429"/>
      <c r="AM503" s="429"/>
      <c r="AN503" s="429"/>
      <c r="AO503" s="429"/>
      <c r="AP503" s="429"/>
      <c r="AQ503" s="429"/>
      <c r="AR503" s="429"/>
      <c r="AS503" s="429"/>
      <c r="AT503" s="429"/>
      <c r="AU503" s="429"/>
      <c r="AV503" s="429"/>
      <c r="AW503" s="429"/>
      <c r="AX503" s="429"/>
      <c r="AY503" s="429"/>
      <c r="AZ503" s="429"/>
      <c r="BA503" s="429"/>
      <c r="BB503" s="429"/>
      <c r="BC503" s="429"/>
      <c r="BD503" s="429"/>
      <c r="BE503" s="429"/>
      <c r="BF503" s="429"/>
      <c r="BG503" s="429"/>
      <c r="BH503" s="429"/>
      <c r="BI503" s="429"/>
      <c r="BJ503" s="429"/>
      <c r="BK503" s="429"/>
      <c r="BL503" s="429"/>
      <c r="BM503" s="429"/>
      <c r="BN503" s="429"/>
      <c r="BO503" s="429"/>
      <c r="BP503" s="429"/>
      <c r="BQ503" s="429"/>
      <c r="BR503" s="429"/>
      <c r="BS503" s="429"/>
      <c r="BT503" s="429"/>
      <c r="BU503" s="429"/>
      <c r="BV503" s="429"/>
      <c r="BW503" s="429"/>
      <c r="BX503" s="429"/>
      <c r="BY503" s="429"/>
      <c r="BZ503" s="429"/>
      <c r="CA503" s="429"/>
      <c r="CB503" s="429"/>
      <c r="CC503" s="429"/>
      <c r="CD503" s="429"/>
      <c r="CE503" s="429"/>
      <c r="CF503" s="429"/>
      <c r="CG503" s="429"/>
      <c r="CH503" s="429"/>
      <c r="CI503" s="429"/>
      <c r="CJ503" s="429"/>
      <c r="CK503" s="429"/>
      <c r="CL503" s="429"/>
      <c r="CM503" s="429"/>
      <c r="CN503" s="429"/>
      <c r="CO503" s="429"/>
      <c r="CP503" s="429"/>
    </row>
    <row r="504" spans="1:94" s="1145" customFormat="1" ht="12.75">
      <c r="A504" s="1140" t="s">
        <v>1311</v>
      </c>
      <c r="B504" s="80">
        <v>665000</v>
      </c>
      <c r="C504" s="80">
        <v>665000</v>
      </c>
      <c r="D504" s="80">
        <v>665000</v>
      </c>
      <c r="E504" s="479">
        <v>100</v>
      </c>
      <c r="F504" s="80">
        <v>0</v>
      </c>
      <c r="G504" s="100"/>
      <c r="H504" s="399"/>
      <c r="I504" s="1045"/>
      <c r="J504" s="1045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429"/>
      <c r="AC504" s="429"/>
      <c r="AD504" s="429"/>
      <c r="AE504" s="429"/>
      <c r="AF504" s="429"/>
      <c r="AG504" s="429"/>
      <c r="AH504" s="429"/>
      <c r="AI504" s="429"/>
      <c r="AJ504" s="429"/>
      <c r="AK504" s="429"/>
      <c r="AL504" s="429"/>
      <c r="AM504" s="429"/>
      <c r="AN504" s="429"/>
      <c r="AO504" s="429"/>
      <c r="AP504" s="429"/>
      <c r="AQ504" s="429"/>
      <c r="AR504" s="429"/>
      <c r="AS504" s="429"/>
      <c r="AT504" s="429"/>
      <c r="AU504" s="429"/>
      <c r="AV504" s="429"/>
      <c r="AW504" s="429"/>
      <c r="AX504" s="429"/>
      <c r="AY504" s="429"/>
      <c r="AZ504" s="429"/>
      <c r="BA504" s="429"/>
      <c r="BB504" s="429"/>
      <c r="BC504" s="429"/>
      <c r="BD504" s="429"/>
      <c r="BE504" s="429"/>
      <c r="BF504" s="429"/>
      <c r="BG504" s="429"/>
      <c r="BH504" s="429"/>
      <c r="BI504" s="429"/>
      <c r="BJ504" s="429"/>
      <c r="BK504" s="429"/>
      <c r="BL504" s="429"/>
      <c r="BM504" s="429"/>
      <c r="BN504" s="429"/>
      <c r="BO504" s="429"/>
      <c r="BP504" s="429"/>
      <c r="BQ504" s="429"/>
      <c r="BR504" s="429"/>
      <c r="BS504" s="429"/>
      <c r="BT504" s="429"/>
      <c r="BU504" s="429"/>
      <c r="BV504" s="429"/>
      <c r="BW504" s="429"/>
      <c r="BX504" s="429"/>
      <c r="BY504" s="429"/>
      <c r="BZ504" s="429"/>
      <c r="CA504" s="429"/>
      <c r="CB504" s="429"/>
      <c r="CC504" s="429"/>
      <c r="CD504" s="429"/>
      <c r="CE504" s="429"/>
      <c r="CF504" s="429"/>
      <c r="CG504" s="429"/>
      <c r="CH504" s="429"/>
      <c r="CI504" s="429"/>
      <c r="CJ504" s="429"/>
      <c r="CK504" s="429"/>
      <c r="CL504" s="429"/>
      <c r="CM504" s="429"/>
      <c r="CN504" s="429"/>
      <c r="CO504" s="429"/>
      <c r="CP504" s="429"/>
    </row>
    <row r="505" spans="1:94" s="1145" customFormat="1" ht="12.75">
      <c r="A505" s="491" t="s">
        <v>692</v>
      </c>
      <c r="B505" s="80">
        <v>665000</v>
      </c>
      <c r="C505" s="80">
        <v>665000</v>
      </c>
      <c r="D505" s="80">
        <v>665000</v>
      </c>
      <c r="E505" s="479">
        <v>100</v>
      </c>
      <c r="F505" s="80">
        <v>0</v>
      </c>
      <c r="G505" s="100"/>
      <c r="H505" s="399"/>
      <c r="I505" s="1045"/>
      <c r="J505" s="1045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429"/>
      <c r="AC505" s="429"/>
      <c r="AD505" s="429"/>
      <c r="AE505" s="429"/>
      <c r="AF505" s="429"/>
      <c r="AG505" s="429"/>
      <c r="AH505" s="429"/>
      <c r="AI505" s="429"/>
      <c r="AJ505" s="429"/>
      <c r="AK505" s="429"/>
      <c r="AL505" s="429"/>
      <c r="AM505" s="429"/>
      <c r="AN505" s="429"/>
      <c r="AO505" s="429"/>
      <c r="AP505" s="429"/>
      <c r="AQ505" s="429"/>
      <c r="AR505" s="429"/>
      <c r="AS505" s="429"/>
      <c r="AT505" s="429"/>
      <c r="AU505" s="429"/>
      <c r="AV505" s="429"/>
      <c r="AW505" s="429"/>
      <c r="AX505" s="429"/>
      <c r="AY505" s="429"/>
      <c r="AZ505" s="429"/>
      <c r="BA505" s="429"/>
      <c r="BB505" s="429"/>
      <c r="BC505" s="429"/>
      <c r="BD505" s="429"/>
      <c r="BE505" s="429"/>
      <c r="BF505" s="429"/>
      <c r="BG505" s="429"/>
      <c r="BH505" s="429"/>
      <c r="BI505" s="429"/>
      <c r="BJ505" s="429"/>
      <c r="BK505" s="429"/>
      <c r="BL505" s="429"/>
      <c r="BM505" s="429"/>
      <c r="BN505" s="429"/>
      <c r="BO505" s="429"/>
      <c r="BP505" s="429"/>
      <c r="BQ505" s="429"/>
      <c r="BR505" s="429"/>
      <c r="BS505" s="429"/>
      <c r="BT505" s="429"/>
      <c r="BU505" s="429"/>
      <c r="BV505" s="429"/>
      <c r="BW505" s="429"/>
      <c r="BX505" s="429"/>
      <c r="BY505" s="429"/>
      <c r="BZ505" s="429"/>
      <c r="CA505" s="429"/>
      <c r="CB505" s="429"/>
      <c r="CC505" s="429"/>
      <c r="CD505" s="429"/>
      <c r="CE505" s="429"/>
      <c r="CF505" s="429"/>
      <c r="CG505" s="429"/>
      <c r="CH505" s="429"/>
      <c r="CI505" s="429"/>
      <c r="CJ505" s="429"/>
      <c r="CK505" s="429"/>
      <c r="CL505" s="429"/>
      <c r="CM505" s="429"/>
      <c r="CN505" s="429"/>
      <c r="CO505" s="429"/>
      <c r="CP505" s="429"/>
    </row>
    <row r="506" spans="1:94" s="1145" customFormat="1" ht="12.75">
      <c r="A506" s="1140" t="s">
        <v>960</v>
      </c>
      <c r="B506" s="80">
        <v>665000</v>
      </c>
      <c r="C506" s="80">
        <v>665000</v>
      </c>
      <c r="D506" s="80">
        <v>665000</v>
      </c>
      <c r="E506" s="479">
        <v>100</v>
      </c>
      <c r="F506" s="80">
        <v>0</v>
      </c>
      <c r="G506" s="100"/>
      <c r="H506" s="399"/>
      <c r="I506" s="1045"/>
      <c r="J506" s="1045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429"/>
      <c r="AC506" s="429"/>
      <c r="AD506" s="429"/>
      <c r="AE506" s="429"/>
      <c r="AF506" s="429"/>
      <c r="AG506" s="429"/>
      <c r="AH506" s="429"/>
      <c r="AI506" s="429"/>
      <c r="AJ506" s="429"/>
      <c r="AK506" s="429"/>
      <c r="AL506" s="429"/>
      <c r="AM506" s="429"/>
      <c r="AN506" s="429"/>
      <c r="AO506" s="429"/>
      <c r="AP506" s="429"/>
      <c r="AQ506" s="429"/>
      <c r="AR506" s="429"/>
      <c r="AS506" s="429"/>
      <c r="AT506" s="429"/>
      <c r="AU506" s="429"/>
      <c r="AV506" s="429"/>
      <c r="AW506" s="429"/>
      <c r="AX506" s="429"/>
      <c r="AY506" s="429"/>
      <c r="AZ506" s="429"/>
      <c r="BA506" s="429"/>
      <c r="BB506" s="429"/>
      <c r="BC506" s="429"/>
      <c r="BD506" s="429"/>
      <c r="BE506" s="429"/>
      <c r="BF506" s="429"/>
      <c r="BG506" s="429"/>
      <c r="BH506" s="429"/>
      <c r="BI506" s="429"/>
      <c r="BJ506" s="429"/>
      <c r="BK506" s="429"/>
      <c r="BL506" s="429"/>
      <c r="BM506" s="429"/>
      <c r="BN506" s="429"/>
      <c r="BO506" s="429"/>
      <c r="BP506" s="429"/>
      <c r="BQ506" s="429"/>
      <c r="BR506" s="429"/>
      <c r="BS506" s="429"/>
      <c r="BT506" s="429"/>
      <c r="BU506" s="429"/>
      <c r="BV506" s="429"/>
      <c r="BW506" s="429"/>
      <c r="BX506" s="429"/>
      <c r="BY506" s="429"/>
      <c r="BZ506" s="429"/>
      <c r="CA506" s="429"/>
      <c r="CB506" s="429"/>
      <c r="CC506" s="429"/>
      <c r="CD506" s="429"/>
      <c r="CE506" s="429"/>
      <c r="CF506" s="429"/>
      <c r="CG506" s="429"/>
      <c r="CH506" s="429"/>
      <c r="CI506" s="429"/>
      <c r="CJ506" s="429"/>
      <c r="CK506" s="429"/>
      <c r="CL506" s="429"/>
      <c r="CM506" s="429"/>
      <c r="CN506" s="429"/>
      <c r="CO506" s="429"/>
      <c r="CP506" s="429"/>
    </row>
    <row r="507" spans="1:94" s="1145" customFormat="1" ht="12.75">
      <c r="A507" s="1141" t="s">
        <v>987</v>
      </c>
      <c r="B507" s="80">
        <v>665000</v>
      </c>
      <c r="C507" s="80">
        <v>665000</v>
      </c>
      <c r="D507" s="80">
        <v>665000</v>
      </c>
      <c r="E507" s="479">
        <v>100</v>
      </c>
      <c r="F507" s="80">
        <v>0</v>
      </c>
      <c r="G507" s="100"/>
      <c r="H507" s="399"/>
      <c r="I507" s="1045"/>
      <c r="J507" s="1045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429"/>
      <c r="AC507" s="429"/>
      <c r="AD507" s="429"/>
      <c r="AE507" s="429"/>
      <c r="AF507" s="429"/>
      <c r="AG507" s="429"/>
      <c r="AH507" s="429"/>
      <c r="AI507" s="429"/>
      <c r="AJ507" s="429"/>
      <c r="AK507" s="429"/>
      <c r="AL507" s="429"/>
      <c r="AM507" s="429"/>
      <c r="AN507" s="429"/>
      <c r="AO507" s="429"/>
      <c r="AP507" s="429"/>
      <c r="AQ507" s="429"/>
      <c r="AR507" s="429"/>
      <c r="AS507" s="429"/>
      <c r="AT507" s="429"/>
      <c r="AU507" s="429"/>
      <c r="AV507" s="429"/>
      <c r="AW507" s="429"/>
      <c r="AX507" s="429"/>
      <c r="AY507" s="429"/>
      <c r="AZ507" s="429"/>
      <c r="BA507" s="429"/>
      <c r="BB507" s="429"/>
      <c r="BC507" s="429"/>
      <c r="BD507" s="429"/>
      <c r="BE507" s="429"/>
      <c r="BF507" s="429"/>
      <c r="BG507" s="429"/>
      <c r="BH507" s="429"/>
      <c r="BI507" s="429"/>
      <c r="BJ507" s="429"/>
      <c r="BK507" s="429"/>
      <c r="BL507" s="429"/>
      <c r="BM507" s="429"/>
      <c r="BN507" s="429"/>
      <c r="BO507" s="429"/>
      <c r="BP507" s="429"/>
      <c r="BQ507" s="429"/>
      <c r="BR507" s="429"/>
      <c r="BS507" s="429"/>
      <c r="BT507" s="429"/>
      <c r="BU507" s="429"/>
      <c r="BV507" s="429"/>
      <c r="BW507" s="429"/>
      <c r="BX507" s="429"/>
      <c r="BY507" s="429"/>
      <c r="BZ507" s="429"/>
      <c r="CA507" s="429"/>
      <c r="CB507" s="429"/>
      <c r="CC507" s="429"/>
      <c r="CD507" s="429"/>
      <c r="CE507" s="429"/>
      <c r="CF507" s="429"/>
      <c r="CG507" s="429"/>
      <c r="CH507" s="429"/>
      <c r="CI507" s="429"/>
      <c r="CJ507" s="429"/>
      <c r="CK507" s="429"/>
      <c r="CL507" s="429"/>
      <c r="CM507" s="429"/>
      <c r="CN507" s="429"/>
      <c r="CO507" s="429"/>
      <c r="CP507" s="429"/>
    </row>
    <row r="508" spans="1:94" s="1145" customFormat="1" ht="12.75">
      <c r="A508" s="1143" t="s">
        <v>3</v>
      </c>
      <c r="B508" s="80">
        <v>665000</v>
      </c>
      <c r="C508" s="80">
        <v>665000</v>
      </c>
      <c r="D508" s="80">
        <v>665000</v>
      </c>
      <c r="E508" s="479">
        <v>100</v>
      </c>
      <c r="F508" s="80">
        <v>0</v>
      </c>
      <c r="G508" s="100"/>
      <c r="H508" s="399"/>
      <c r="I508" s="1045"/>
      <c r="J508" s="1045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429"/>
      <c r="AC508" s="429"/>
      <c r="AD508" s="429"/>
      <c r="AE508" s="429"/>
      <c r="AF508" s="429"/>
      <c r="AG508" s="429"/>
      <c r="AH508" s="429"/>
      <c r="AI508" s="429"/>
      <c r="AJ508" s="429"/>
      <c r="AK508" s="429"/>
      <c r="AL508" s="429"/>
      <c r="AM508" s="429"/>
      <c r="AN508" s="429"/>
      <c r="AO508" s="429"/>
      <c r="AP508" s="429"/>
      <c r="AQ508" s="429"/>
      <c r="AR508" s="429"/>
      <c r="AS508" s="429"/>
      <c r="AT508" s="429"/>
      <c r="AU508" s="429"/>
      <c r="AV508" s="429"/>
      <c r="AW508" s="429"/>
      <c r="AX508" s="429"/>
      <c r="AY508" s="429"/>
      <c r="AZ508" s="429"/>
      <c r="BA508" s="429"/>
      <c r="BB508" s="429"/>
      <c r="BC508" s="429"/>
      <c r="BD508" s="429"/>
      <c r="BE508" s="429"/>
      <c r="BF508" s="429"/>
      <c r="BG508" s="429"/>
      <c r="BH508" s="429"/>
      <c r="BI508" s="429"/>
      <c r="BJ508" s="429"/>
      <c r="BK508" s="429"/>
      <c r="BL508" s="429"/>
      <c r="BM508" s="429"/>
      <c r="BN508" s="429"/>
      <c r="BO508" s="429"/>
      <c r="BP508" s="429"/>
      <c r="BQ508" s="429"/>
      <c r="BR508" s="429"/>
      <c r="BS508" s="429"/>
      <c r="BT508" s="429"/>
      <c r="BU508" s="429"/>
      <c r="BV508" s="429"/>
      <c r="BW508" s="429"/>
      <c r="BX508" s="429"/>
      <c r="BY508" s="429"/>
      <c r="BZ508" s="429"/>
      <c r="CA508" s="429"/>
      <c r="CB508" s="429"/>
      <c r="CC508" s="429"/>
      <c r="CD508" s="429"/>
      <c r="CE508" s="429"/>
      <c r="CF508" s="429"/>
      <c r="CG508" s="429"/>
      <c r="CH508" s="429"/>
      <c r="CI508" s="429"/>
      <c r="CJ508" s="429"/>
      <c r="CK508" s="429"/>
      <c r="CL508" s="429"/>
      <c r="CM508" s="429"/>
      <c r="CN508" s="429"/>
      <c r="CO508" s="429"/>
      <c r="CP508" s="429"/>
    </row>
    <row r="509" spans="1:94" s="1145" customFormat="1" ht="12.75">
      <c r="A509" s="1144" t="s">
        <v>1344</v>
      </c>
      <c r="B509" s="80">
        <v>665000</v>
      </c>
      <c r="C509" s="80">
        <v>665000</v>
      </c>
      <c r="D509" s="80">
        <v>665000</v>
      </c>
      <c r="E509" s="479">
        <v>100</v>
      </c>
      <c r="F509" s="80">
        <v>0</v>
      </c>
      <c r="G509" s="100"/>
      <c r="H509" s="399"/>
      <c r="I509" s="1045"/>
      <c r="J509" s="1045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429"/>
      <c r="AC509" s="429"/>
      <c r="AD509" s="429"/>
      <c r="AE509" s="429"/>
      <c r="AF509" s="429"/>
      <c r="AG509" s="429"/>
      <c r="AH509" s="429"/>
      <c r="AI509" s="429"/>
      <c r="AJ509" s="429"/>
      <c r="AK509" s="429"/>
      <c r="AL509" s="429"/>
      <c r="AM509" s="429"/>
      <c r="AN509" s="429"/>
      <c r="AO509" s="429"/>
      <c r="AP509" s="429"/>
      <c r="AQ509" s="429"/>
      <c r="AR509" s="429"/>
      <c r="AS509" s="429"/>
      <c r="AT509" s="429"/>
      <c r="AU509" s="429"/>
      <c r="AV509" s="429"/>
      <c r="AW509" s="429"/>
      <c r="AX509" s="429"/>
      <c r="AY509" s="429"/>
      <c r="AZ509" s="429"/>
      <c r="BA509" s="429"/>
      <c r="BB509" s="429"/>
      <c r="BC509" s="429"/>
      <c r="BD509" s="429"/>
      <c r="BE509" s="429"/>
      <c r="BF509" s="429"/>
      <c r="BG509" s="429"/>
      <c r="BH509" s="429"/>
      <c r="BI509" s="429"/>
      <c r="BJ509" s="429"/>
      <c r="BK509" s="429"/>
      <c r="BL509" s="429"/>
      <c r="BM509" s="429"/>
      <c r="BN509" s="429"/>
      <c r="BO509" s="429"/>
      <c r="BP509" s="429"/>
      <c r="BQ509" s="429"/>
      <c r="BR509" s="429"/>
      <c r="BS509" s="429"/>
      <c r="BT509" s="429"/>
      <c r="BU509" s="429"/>
      <c r="BV509" s="429"/>
      <c r="BW509" s="429"/>
      <c r="BX509" s="429"/>
      <c r="BY509" s="429"/>
      <c r="BZ509" s="429"/>
      <c r="CA509" s="429"/>
      <c r="CB509" s="429"/>
      <c r="CC509" s="429"/>
      <c r="CD509" s="429"/>
      <c r="CE509" s="429"/>
      <c r="CF509" s="429"/>
      <c r="CG509" s="429"/>
      <c r="CH509" s="429"/>
      <c r="CI509" s="429"/>
      <c r="CJ509" s="429"/>
      <c r="CK509" s="429"/>
      <c r="CL509" s="429"/>
      <c r="CM509" s="429"/>
      <c r="CN509" s="429"/>
      <c r="CO509" s="429"/>
      <c r="CP509" s="429"/>
    </row>
    <row r="510" spans="1:94" s="1147" customFormat="1" ht="12.75">
      <c r="A510" s="333" t="s">
        <v>1367</v>
      </c>
      <c r="B510" s="41"/>
      <c r="C510" s="41"/>
      <c r="D510" s="41"/>
      <c r="E510" s="479"/>
      <c r="F510" s="80"/>
      <c r="G510" s="100"/>
      <c r="H510" s="399"/>
      <c r="I510" s="1045"/>
      <c r="J510" s="1045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146"/>
      <c r="AC510" s="1146"/>
      <c r="AD510" s="1146"/>
      <c r="AE510" s="1146"/>
      <c r="AF510" s="1146"/>
      <c r="AG510" s="1146"/>
      <c r="AH510" s="1146"/>
      <c r="AI510" s="1146"/>
      <c r="AJ510" s="1146"/>
      <c r="AK510" s="1146"/>
      <c r="AL510" s="1146"/>
      <c r="AM510" s="1146"/>
      <c r="AN510" s="1146"/>
      <c r="AO510" s="1146"/>
      <c r="AP510" s="1146"/>
      <c r="AQ510" s="1146"/>
      <c r="AR510" s="1146"/>
      <c r="AS510" s="1146"/>
      <c r="AT510" s="1146"/>
      <c r="AU510" s="1146"/>
      <c r="AV510" s="1146"/>
      <c r="AW510" s="1146"/>
      <c r="AX510" s="1146"/>
      <c r="AY510" s="1146"/>
      <c r="AZ510" s="1146"/>
      <c r="BA510" s="1146"/>
      <c r="BB510" s="1146"/>
      <c r="BC510" s="1146"/>
      <c r="BD510" s="1146"/>
      <c r="BE510" s="1146"/>
      <c r="BF510" s="1146"/>
      <c r="BG510" s="1146"/>
      <c r="BH510" s="1146"/>
      <c r="BI510" s="1146"/>
      <c r="BJ510" s="1146"/>
      <c r="BK510" s="1146"/>
      <c r="BL510" s="1146"/>
      <c r="BM510" s="1146"/>
      <c r="BN510" s="1146"/>
      <c r="BO510" s="1146"/>
      <c r="BP510" s="1146"/>
      <c r="BQ510" s="1146"/>
      <c r="BR510" s="1146"/>
      <c r="BS510" s="1146"/>
      <c r="BT510" s="1146"/>
      <c r="BU510" s="1146"/>
      <c r="BV510" s="1146"/>
      <c r="BW510" s="1146"/>
      <c r="BX510" s="1146"/>
      <c r="BY510" s="1146"/>
      <c r="BZ510" s="1146"/>
      <c r="CA510" s="1146"/>
      <c r="CB510" s="1146"/>
      <c r="CC510" s="1146"/>
      <c r="CD510" s="1146"/>
      <c r="CE510" s="1146"/>
      <c r="CF510" s="1146"/>
      <c r="CG510" s="1146"/>
      <c r="CH510" s="1146"/>
      <c r="CI510" s="1146"/>
      <c r="CJ510" s="1146"/>
      <c r="CK510" s="1146"/>
      <c r="CL510" s="1146"/>
      <c r="CM510" s="1146"/>
      <c r="CN510" s="1146"/>
      <c r="CO510" s="1146"/>
      <c r="CP510" s="1146"/>
    </row>
    <row r="511" spans="1:94" s="1147" customFormat="1" ht="12.75">
      <c r="A511" s="416" t="s">
        <v>1362</v>
      </c>
      <c r="B511" s="80"/>
      <c r="C511" s="80"/>
      <c r="D511" s="80"/>
      <c r="E511" s="479"/>
      <c r="F511" s="80"/>
      <c r="G511" s="100"/>
      <c r="H511" s="399"/>
      <c r="I511" s="1045"/>
      <c r="J511" s="1045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146"/>
      <c r="AC511" s="1146"/>
      <c r="AD511" s="1146"/>
      <c r="AE511" s="1146"/>
      <c r="AF511" s="1146"/>
      <c r="AG511" s="1146"/>
      <c r="AH511" s="1146"/>
      <c r="AI511" s="1146"/>
      <c r="AJ511" s="1146"/>
      <c r="AK511" s="1146"/>
      <c r="AL511" s="1146"/>
      <c r="AM511" s="1146"/>
      <c r="AN511" s="1146"/>
      <c r="AO511" s="1146"/>
      <c r="AP511" s="1146"/>
      <c r="AQ511" s="1146"/>
      <c r="AR511" s="1146"/>
      <c r="AS511" s="1146"/>
      <c r="AT511" s="1146"/>
      <c r="AU511" s="1146"/>
      <c r="AV511" s="1146"/>
      <c r="AW511" s="1146"/>
      <c r="AX511" s="1146"/>
      <c r="AY511" s="1146"/>
      <c r="AZ511" s="1146"/>
      <c r="BA511" s="1146"/>
      <c r="BB511" s="1146"/>
      <c r="BC511" s="1146"/>
      <c r="BD511" s="1146"/>
      <c r="BE511" s="1146"/>
      <c r="BF511" s="1146"/>
      <c r="BG511" s="1146"/>
      <c r="BH511" s="1146"/>
      <c r="BI511" s="1146"/>
      <c r="BJ511" s="1146"/>
      <c r="BK511" s="1146"/>
      <c r="BL511" s="1146"/>
      <c r="BM511" s="1146"/>
      <c r="BN511" s="1146"/>
      <c r="BO511" s="1146"/>
      <c r="BP511" s="1146"/>
      <c r="BQ511" s="1146"/>
      <c r="BR511" s="1146"/>
      <c r="BS511" s="1146"/>
      <c r="BT511" s="1146"/>
      <c r="BU511" s="1146"/>
      <c r="BV511" s="1146"/>
      <c r="BW511" s="1146"/>
      <c r="BX511" s="1146"/>
      <c r="BY511" s="1146"/>
      <c r="BZ511" s="1146"/>
      <c r="CA511" s="1146"/>
      <c r="CB511" s="1146"/>
      <c r="CC511" s="1146"/>
      <c r="CD511" s="1146"/>
      <c r="CE511" s="1146"/>
      <c r="CF511" s="1146"/>
      <c r="CG511" s="1146"/>
      <c r="CH511" s="1146"/>
      <c r="CI511" s="1146"/>
      <c r="CJ511" s="1146"/>
      <c r="CK511" s="1146"/>
      <c r="CL511" s="1146"/>
      <c r="CM511" s="1146"/>
      <c r="CN511" s="1146"/>
      <c r="CO511" s="1146"/>
      <c r="CP511" s="1146"/>
    </row>
    <row r="512" spans="1:94" s="1157" customFormat="1" ht="12.75">
      <c r="A512" s="1140" t="s">
        <v>1311</v>
      </c>
      <c r="B512" s="80">
        <v>17246127</v>
      </c>
      <c r="C512" s="80">
        <v>14992529</v>
      </c>
      <c r="D512" s="80">
        <v>10361551</v>
      </c>
      <c r="E512" s="479">
        <v>60.08045168634094</v>
      </c>
      <c r="F512" s="80">
        <v>782267</v>
      </c>
      <c r="G512" s="100"/>
      <c r="H512" s="399"/>
      <c r="I512" s="1045"/>
      <c r="J512" s="1045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146"/>
      <c r="AC512" s="1146"/>
      <c r="AD512" s="1146"/>
      <c r="AE512" s="1146"/>
      <c r="AF512" s="1146"/>
      <c r="AG512" s="1146"/>
      <c r="AH512" s="1146"/>
      <c r="AI512" s="1146"/>
      <c r="AJ512" s="1146"/>
      <c r="AK512" s="1146"/>
      <c r="AL512" s="1146"/>
      <c r="AM512" s="1146"/>
      <c r="AN512" s="1146"/>
      <c r="AO512" s="1146"/>
      <c r="AP512" s="1146"/>
      <c r="AQ512" s="1146"/>
      <c r="AR512" s="1146"/>
      <c r="AS512" s="1146"/>
      <c r="AT512" s="1146"/>
      <c r="AU512" s="1146"/>
      <c r="AV512" s="1146"/>
      <c r="AW512" s="1146"/>
      <c r="AX512" s="1146"/>
      <c r="AY512" s="1146"/>
      <c r="AZ512" s="1146"/>
      <c r="BA512" s="1146"/>
      <c r="BB512" s="1146"/>
      <c r="BC512" s="1146"/>
      <c r="BD512" s="1146"/>
      <c r="BE512" s="1146"/>
      <c r="BF512" s="1146"/>
      <c r="BG512" s="1146"/>
      <c r="BH512" s="1146"/>
      <c r="BI512" s="1146"/>
      <c r="BJ512" s="1146"/>
      <c r="BK512" s="1146"/>
      <c r="BL512" s="1146"/>
      <c r="BM512" s="1146"/>
      <c r="BN512" s="1146"/>
      <c r="BO512" s="1146"/>
      <c r="BP512" s="1146"/>
      <c r="BQ512" s="1146"/>
      <c r="BR512" s="1146"/>
      <c r="BS512" s="1146"/>
      <c r="BT512" s="1146"/>
      <c r="BU512" s="1146"/>
      <c r="BV512" s="1146"/>
      <c r="BW512" s="1146"/>
      <c r="BX512" s="1146"/>
      <c r="BY512" s="1146"/>
      <c r="BZ512" s="1146"/>
      <c r="CA512" s="1146"/>
      <c r="CB512" s="1146"/>
      <c r="CC512" s="1146"/>
      <c r="CD512" s="1146"/>
      <c r="CE512" s="1146"/>
      <c r="CF512" s="1146"/>
      <c r="CG512" s="1146"/>
      <c r="CH512" s="1146"/>
      <c r="CI512" s="1146"/>
      <c r="CJ512" s="1146"/>
      <c r="CK512" s="1146"/>
      <c r="CL512" s="1146"/>
      <c r="CM512" s="1146"/>
      <c r="CN512" s="1146"/>
      <c r="CO512" s="1146"/>
      <c r="CP512" s="1146"/>
    </row>
    <row r="513" spans="1:94" s="1157" customFormat="1" ht="12.75">
      <c r="A513" s="1142" t="s">
        <v>1312</v>
      </c>
      <c r="B513" s="80">
        <v>2638032</v>
      </c>
      <c r="C513" s="80">
        <v>2034115</v>
      </c>
      <c r="D513" s="80">
        <v>2034115</v>
      </c>
      <c r="E513" s="479">
        <v>77.10729058631586</v>
      </c>
      <c r="F513" s="80">
        <v>2357</v>
      </c>
      <c r="G513" s="100"/>
      <c r="H513" s="399"/>
      <c r="I513" s="1045"/>
      <c r="J513" s="1045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146"/>
      <c r="AC513" s="1146"/>
      <c r="AD513" s="1146"/>
      <c r="AE513" s="1146"/>
      <c r="AF513" s="1146"/>
      <c r="AG513" s="1146"/>
      <c r="AH513" s="1146"/>
      <c r="AI513" s="1146"/>
      <c r="AJ513" s="1146"/>
      <c r="AK513" s="1146"/>
      <c r="AL513" s="1146"/>
      <c r="AM513" s="1146"/>
      <c r="AN513" s="1146"/>
      <c r="AO513" s="1146"/>
      <c r="AP513" s="1146"/>
      <c r="AQ513" s="1146"/>
      <c r="AR513" s="1146"/>
      <c r="AS513" s="1146"/>
      <c r="AT513" s="1146"/>
      <c r="AU513" s="1146"/>
      <c r="AV513" s="1146"/>
      <c r="AW513" s="1146"/>
      <c r="AX513" s="1146"/>
      <c r="AY513" s="1146"/>
      <c r="AZ513" s="1146"/>
      <c r="BA513" s="1146"/>
      <c r="BB513" s="1146"/>
      <c r="BC513" s="1146"/>
      <c r="BD513" s="1146"/>
      <c r="BE513" s="1146"/>
      <c r="BF513" s="1146"/>
      <c r="BG513" s="1146"/>
      <c r="BH513" s="1146"/>
      <c r="BI513" s="1146"/>
      <c r="BJ513" s="1146"/>
      <c r="BK513" s="1146"/>
      <c r="BL513" s="1146"/>
      <c r="BM513" s="1146"/>
      <c r="BN513" s="1146"/>
      <c r="BO513" s="1146"/>
      <c r="BP513" s="1146"/>
      <c r="BQ513" s="1146"/>
      <c r="BR513" s="1146"/>
      <c r="BS513" s="1146"/>
      <c r="BT513" s="1146"/>
      <c r="BU513" s="1146"/>
      <c r="BV513" s="1146"/>
      <c r="BW513" s="1146"/>
      <c r="BX513" s="1146"/>
      <c r="BY513" s="1146"/>
      <c r="BZ513" s="1146"/>
      <c r="CA513" s="1146"/>
      <c r="CB513" s="1146"/>
      <c r="CC513" s="1146"/>
      <c r="CD513" s="1146"/>
      <c r="CE513" s="1146"/>
      <c r="CF513" s="1146"/>
      <c r="CG513" s="1146"/>
      <c r="CH513" s="1146"/>
      <c r="CI513" s="1146"/>
      <c r="CJ513" s="1146"/>
      <c r="CK513" s="1146"/>
      <c r="CL513" s="1146"/>
      <c r="CM513" s="1146"/>
      <c r="CN513" s="1146"/>
      <c r="CO513" s="1146"/>
      <c r="CP513" s="1146"/>
    </row>
    <row r="514" spans="1:94" s="1157" customFormat="1" ht="12.75">
      <c r="A514" s="1142" t="s">
        <v>692</v>
      </c>
      <c r="B514" s="80">
        <v>14608095</v>
      </c>
      <c r="C514" s="80">
        <v>12958414</v>
      </c>
      <c r="D514" s="80">
        <v>8327436</v>
      </c>
      <c r="E514" s="479">
        <v>57.00562599024719</v>
      </c>
      <c r="F514" s="80">
        <v>779910</v>
      </c>
      <c r="G514" s="100"/>
      <c r="H514" s="399"/>
      <c r="I514" s="1045"/>
      <c r="J514" s="1045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146"/>
      <c r="AC514" s="1146"/>
      <c r="AD514" s="1146"/>
      <c r="AE514" s="1146"/>
      <c r="AF514" s="1146"/>
      <c r="AG514" s="1146"/>
      <c r="AH514" s="1146"/>
      <c r="AI514" s="1146"/>
      <c r="AJ514" s="1146"/>
      <c r="AK514" s="1146"/>
      <c r="AL514" s="1146"/>
      <c r="AM514" s="1146"/>
      <c r="AN514" s="1146"/>
      <c r="AO514" s="1146"/>
      <c r="AP514" s="1146"/>
      <c r="AQ514" s="1146"/>
      <c r="AR514" s="1146"/>
      <c r="AS514" s="1146"/>
      <c r="AT514" s="1146"/>
      <c r="AU514" s="1146"/>
      <c r="AV514" s="1146"/>
      <c r="AW514" s="1146"/>
      <c r="AX514" s="1146"/>
      <c r="AY514" s="1146"/>
      <c r="AZ514" s="1146"/>
      <c r="BA514" s="1146"/>
      <c r="BB514" s="1146"/>
      <c r="BC514" s="1146"/>
      <c r="BD514" s="1146"/>
      <c r="BE514" s="1146"/>
      <c r="BF514" s="1146"/>
      <c r="BG514" s="1146"/>
      <c r="BH514" s="1146"/>
      <c r="BI514" s="1146"/>
      <c r="BJ514" s="1146"/>
      <c r="BK514" s="1146"/>
      <c r="BL514" s="1146"/>
      <c r="BM514" s="1146"/>
      <c r="BN514" s="1146"/>
      <c r="BO514" s="1146"/>
      <c r="BP514" s="1146"/>
      <c r="BQ514" s="1146"/>
      <c r="BR514" s="1146"/>
      <c r="BS514" s="1146"/>
      <c r="BT514" s="1146"/>
      <c r="BU514" s="1146"/>
      <c r="BV514" s="1146"/>
      <c r="BW514" s="1146"/>
      <c r="BX514" s="1146"/>
      <c r="BY514" s="1146"/>
      <c r="BZ514" s="1146"/>
      <c r="CA514" s="1146"/>
      <c r="CB514" s="1146"/>
      <c r="CC514" s="1146"/>
      <c r="CD514" s="1146"/>
      <c r="CE514" s="1146"/>
      <c r="CF514" s="1146"/>
      <c r="CG514" s="1146"/>
      <c r="CH514" s="1146"/>
      <c r="CI514" s="1146"/>
      <c r="CJ514" s="1146"/>
      <c r="CK514" s="1146"/>
      <c r="CL514" s="1146"/>
      <c r="CM514" s="1146"/>
      <c r="CN514" s="1146"/>
      <c r="CO514" s="1146"/>
      <c r="CP514" s="1146"/>
    </row>
    <row r="515" spans="1:94" s="1157" customFormat="1" ht="12.75">
      <c r="A515" s="1156" t="s">
        <v>960</v>
      </c>
      <c r="B515" s="80">
        <v>17475335</v>
      </c>
      <c r="C515" s="80">
        <v>15221737</v>
      </c>
      <c r="D515" s="80">
        <v>9946272</v>
      </c>
      <c r="E515" s="479">
        <v>56.9160591198967</v>
      </c>
      <c r="F515" s="80">
        <v>902487</v>
      </c>
      <c r="G515" s="100"/>
      <c r="H515" s="399"/>
      <c r="I515" s="1045"/>
      <c r="J515" s="1045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146"/>
      <c r="AC515" s="1146"/>
      <c r="AD515" s="1146"/>
      <c r="AE515" s="1146"/>
      <c r="AF515" s="1146"/>
      <c r="AG515" s="1146"/>
      <c r="AH515" s="1146"/>
      <c r="AI515" s="1146"/>
      <c r="AJ515" s="1146"/>
      <c r="AK515" s="1146"/>
      <c r="AL515" s="1146"/>
      <c r="AM515" s="1146"/>
      <c r="AN515" s="1146"/>
      <c r="AO515" s="1146"/>
      <c r="AP515" s="1146"/>
      <c r="AQ515" s="1146"/>
      <c r="AR515" s="1146"/>
      <c r="AS515" s="1146"/>
      <c r="AT515" s="1146"/>
      <c r="AU515" s="1146"/>
      <c r="AV515" s="1146"/>
      <c r="AW515" s="1146"/>
      <c r="AX515" s="1146"/>
      <c r="AY515" s="1146"/>
      <c r="AZ515" s="1146"/>
      <c r="BA515" s="1146"/>
      <c r="BB515" s="1146"/>
      <c r="BC515" s="1146"/>
      <c r="BD515" s="1146"/>
      <c r="BE515" s="1146"/>
      <c r="BF515" s="1146"/>
      <c r="BG515" s="1146"/>
      <c r="BH515" s="1146"/>
      <c r="BI515" s="1146"/>
      <c r="BJ515" s="1146"/>
      <c r="BK515" s="1146"/>
      <c r="BL515" s="1146"/>
      <c r="BM515" s="1146"/>
      <c r="BN515" s="1146"/>
      <c r="BO515" s="1146"/>
      <c r="BP515" s="1146"/>
      <c r="BQ515" s="1146"/>
      <c r="BR515" s="1146"/>
      <c r="BS515" s="1146"/>
      <c r="BT515" s="1146"/>
      <c r="BU515" s="1146"/>
      <c r="BV515" s="1146"/>
      <c r="BW515" s="1146"/>
      <c r="BX515" s="1146"/>
      <c r="BY515" s="1146"/>
      <c r="BZ515" s="1146"/>
      <c r="CA515" s="1146"/>
      <c r="CB515" s="1146"/>
      <c r="CC515" s="1146"/>
      <c r="CD515" s="1146"/>
      <c r="CE515" s="1146"/>
      <c r="CF515" s="1146"/>
      <c r="CG515" s="1146"/>
      <c r="CH515" s="1146"/>
      <c r="CI515" s="1146"/>
      <c r="CJ515" s="1146"/>
      <c r="CK515" s="1146"/>
      <c r="CL515" s="1146"/>
      <c r="CM515" s="1146"/>
      <c r="CN515" s="1146"/>
      <c r="CO515" s="1146"/>
      <c r="CP515" s="1146"/>
    </row>
    <row r="516" spans="1:94" s="1158" customFormat="1" ht="12.75">
      <c r="A516" s="1142" t="s">
        <v>987</v>
      </c>
      <c r="B516" s="80">
        <v>14331277</v>
      </c>
      <c r="C516" s="80">
        <v>14331277</v>
      </c>
      <c r="D516" s="264">
        <v>9484109</v>
      </c>
      <c r="E516" s="479">
        <v>66.17769651650721</v>
      </c>
      <c r="F516" s="80">
        <v>878908</v>
      </c>
      <c r="G516" s="100"/>
      <c r="H516" s="399"/>
      <c r="I516" s="1045"/>
      <c r="J516" s="1045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146"/>
      <c r="AC516" s="1146"/>
      <c r="AD516" s="1146"/>
      <c r="AE516" s="1146"/>
      <c r="AF516" s="1146"/>
      <c r="AG516" s="1146"/>
      <c r="AH516" s="1146"/>
      <c r="AI516" s="1146"/>
      <c r="AJ516" s="1146"/>
      <c r="AK516" s="1146"/>
      <c r="AL516" s="1146"/>
      <c r="AM516" s="1146"/>
      <c r="AN516" s="1146"/>
      <c r="AO516" s="1146"/>
      <c r="AP516" s="1146"/>
      <c r="AQ516" s="1146"/>
      <c r="AR516" s="1146"/>
      <c r="AS516" s="1146"/>
      <c r="AT516" s="1146"/>
      <c r="AU516" s="1146"/>
      <c r="AV516" s="1146"/>
      <c r="AW516" s="1146"/>
      <c r="AX516" s="1146"/>
      <c r="AY516" s="1146"/>
      <c r="AZ516" s="1146"/>
      <c r="BA516" s="1146"/>
      <c r="BB516" s="1146"/>
      <c r="BC516" s="1146"/>
      <c r="BD516" s="1146"/>
      <c r="BE516" s="1146"/>
      <c r="BF516" s="1146"/>
      <c r="BG516" s="1146"/>
      <c r="BH516" s="1146"/>
      <c r="BI516" s="1146"/>
      <c r="BJ516" s="1146"/>
      <c r="BK516" s="1146"/>
      <c r="BL516" s="1146"/>
      <c r="BM516" s="1146"/>
      <c r="BN516" s="1146"/>
      <c r="BO516" s="1146"/>
      <c r="BP516" s="1146"/>
      <c r="BQ516" s="1146"/>
      <c r="BR516" s="1146"/>
      <c r="BS516" s="1146"/>
      <c r="BT516" s="1146"/>
      <c r="BU516" s="1146"/>
      <c r="BV516" s="1146"/>
      <c r="BW516" s="1146"/>
      <c r="BX516" s="1146"/>
      <c r="BY516" s="1146"/>
      <c r="BZ516" s="1146"/>
      <c r="CA516" s="1146"/>
      <c r="CB516" s="1146"/>
      <c r="CC516" s="1146"/>
      <c r="CD516" s="1146"/>
      <c r="CE516" s="1146"/>
      <c r="CF516" s="1146"/>
      <c r="CG516" s="1146"/>
      <c r="CH516" s="1146"/>
      <c r="CI516" s="1146"/>
      <c r="CJ516" s="1146"/>
      <c r="CK516" s="1146"/>
      <c r="CL516" s="1146"/>
      <c r="CM516" s="1146"/>
      <c r="CN516" s="1146"/>
      <c r="CO516" s="1146"/>
      <c r="CP516" s="1146"/>
    </row>
    <row r="517" spans="1:94" s="1158" customFormat="1" ht="12.75">
      <c r="A517" s="1153" t="s">
        <v>1496</v>
      </c>
      <c r="B517" s="80">
        <v>1767069</v>
      </c>
      <c r="C517" s="80">
        <v>1767069</v>
      </c>
      <c r="D517" s="80">
        <v>1173293</v>
      </c>
      <c r="E517" s="479">
        <v>66.39769018640472</v>
      </c>
      <c r="F517" s="80">
        <v>101080</v>
      </c>
      <c r="G517" s="100"/>
      <c r="H517" s="399"/>
      <c r="I517" s="1045"/>
      <c r="J517" s="1045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146"/>
      <c r="AC517" s="1146"/>
      <c r="AD517" s="1146"/>
      <c r="AE517" s="1146"/>
      <c r="AF517" s="1146"/>
      <c r="AG517" s="1146"/>
      <c r="AH517" s="1146"/>
      <c r="AI517" s="1146"/>
      <c r="AJ517" s="1146"/>
      <c r="AK517" s="1146"/>
      <c r="AL517" s="1146"/>
      <c r="AM517" s="1146"/>
      <c r="AN517" s="1146"/>
      <c r="AO517" s="1146"/>
      <c r="AP517" s="1146"/>
      <c r="AQ517" s="1146"/>
      <c r="AR517" s="1146"/>
      <c r="AS517" s="1146"/>
      <c r="AT517" s="1146"/>
      <c r="AU517" s="1146"/>
      <c r="AV517" s="1146"/>
      <c r="AW517" s="1146"/>
      <c r="AX517" s="1146"/>
      <c r="AY517" s="1146"/>
      <c r="AZ517" s="1146"/>
      <c r="BA517" s="1146"/>
      <c r="BB517" s="1146"/>
      <c r="BC517" s="1146"/>
      <c r="BD517" s="1146"/>
      <c r="BE517" s="1146"/>
      <c r="BF517" s="1146"/>
      <c r="BG517" s="1146"/>
      <c r="BH517" s="1146"/>
      <c r="BI517" s="1146"/>
      <c r="BJ517" s="1146"/>
      <c r="BK517" s="1146"/>
      <c r="BL517" s="1146"/>
      <c r="BM517" s="1146"/>
      <c r="BN517" s="1146"/>
      <c r="BO517" s="1146"/>
      <c r="BP517" s="1146"/>
      <c r="BQ517" s="1146"/>
      <c r="BR517" s="1146"/>
      <c r="BS517" s="1146"/>
      <c r="BT517" s="1146"/>
      <c r="BU517" s="1146"/>
      <c r="BV517" s="1146"/>
      <c r="BW517" s="1146"/>
      <c r="BX517" s="1146"/>
      <c r="BY517" s="1146"/>
      <c r="BZ517" s="1146"/>
      <c r="CA517" s="1146"/>
      <c r="CB517" s="1146"/>
      <c r="CC517" s="1146"/>
      <c r="CD517" s="1146"/>
      <c r="CE517" s="1146"/>
      <c r="CF517" s="1146"/>
      <c r="CG517" s="1146"/>
      <c r="CH517" s="1146"/>
      <c r="CI517" s="1146"/>
      <c r="CJ517" s="1146"/>
      <c r="CK517" s="1146"/>
      <c r="CL517" s="1146"/>
      <c r="CM517" s="1146"/>
      <c r="CN517" s="1146"/>
      <c r="CO517" s="1146"/>
      <c r="CP517" s="1146"/>
    </row>
    <row r="518" spans="1:94" s="1147" customFormat="1" ht="12.75">
      <c r="A518" s="1143" t="s">
        <v>3</v>
      </c>
      <c r="B518" s="264">
        <v>12564208</v>
      </c>
      <c r="C518" s="264">
        <v>12564208</v>
      </c>
      <c r="D518" s="264">
        <v>8310816</v>
      </c>
      <c r="E518" s="479">
        <v>66.14675592763189</v>
      </c>
      <c r="F518" s="80">
        <v>777828</v>
      </c>
      <c r="G518" s="100"/>
      <c r="H518" s="399"/>
      <c r="I518" s="1045"/>
      <c r="J518" s="1045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146"/>
      <c r="AC518" s="1146"/>
      <c r="AD518" s="1146"/>
      <c r="AE518" s="1146"/>
      <c r="AF518" s="1146"/>
      <c r="AG518" s="1146"/>
      <c r="AH518" s="1146"/>
      <c r="AI518" s="1146"/>
      <c r="AJ518" s="1146"/>
      <c r="AK518" s="1146"/>
      <c r="AL518" s="1146"/>
      <c r="AM518" s="1146"/>
      <c r="AN518" s="1146"/>
      <c r="AO518" s="1146"/>
      <c r="AP518" s="1146"/>
      <c r="AQ518" s="1146"/>
      <c r="AR518" s="1146"/>
      <c r="AS518" s="1146"/>
      <c r="AT518" s="1146"/>
      <c r="AU518" s="1146"/>
      <c r="AV518" s="1146"/>
      <c r="AW518" s="1146"/>
      <c r="AX518" s="1146"/>
      <c r="AY518" s="1146"/>
      <c r="AZ518" s="1146"/>
      <c r="BA518" s="1146"/>
      <c r="BB518" s="1146"/>
      <c r="BC518" s="1146"/>
      <c r="BD518" s="1146"/>
      <c r="BE518" s="1146"/>
      <c r="BF518" s="1146"/>
      <c r="BG518" s="1146"/>
      <c r="BH518" s="1146"/>
      <c r="BI518" s="1146"/>
      <c r="BJ518" s="1146"/>
      <c r="BK518" s="1146"/>
      <c r="BL518" s="1146"/>
      <c r="BM518" s="1146"/>
      <c r="BN518" s="1146"/>
      <c r="BO518" s="1146"/>
      <c r="BP518" s="1146"/>
      <c r="BQ518" s="1146"/>
      <c r="BR518" s="1146"/>
      <c r="BS518" s="1146"/>
      <c r="BT518" s="1146"/>
      <c r="BU518" s="1146"/>
      <c r="BV518" s="1146"/>
      <c r="BW518" s="1146"/>
      <c r="BX518" s="1146"/>
      <c r="BY518" s="1146"/>
      <c r="BZ518" s="1146"/>
      <c r="CA518" s="1146"/>
      <c r="CB518" s="1146"/>
      <c r="CC518" s="1146"/>
      <c r="CD518" s="1146"/>
      <c r="CE518" s="1146"/>
      <c r="CF518" s="1146"/>
      <c r="CG518" s="1146"/>
      <c r="CH518" s="1146"/>
      <c r="CI518" s="1146"/>
      <c r="CJ518" s="1146"/>
      <c r="CK518" s="1146"/>
      <c r="CL518" s="1146"/>
      <c r="CM518" s="1146"/>
      <c r="CN518" s="1146"/>
      <c r="CO518" s="1146"/>
      <c r="CP518" s="1146"/>
    </row>
    <row r="519" spans="1:94" s="1147" customFormat="1" ht="12.75">
      <c r="A519" s="1144" t="s">
        <v>12</v>
      </c>
      <c r="B519" s="80">
        <v>5525136</v>
      </c>
      <c r="C519" s="80">
        <v>5525136</v>
      </c>
      <c r="D519" s="80">
        <v>4278266</v>
      </c>
      <c r="E519" s="479">
        <v>77.43277269554993</v>
      </c>
      <c r="F519" s="80">
        <v>342749</v>
      </c>
      <c r="G519" s="100"/>
      <c r="H519" s="399"/>
      <c r="I519" s="1045"/>
      <c r="J519" s="1045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146"/>
      <c r="AC519" s="1146"/>
      <c r="AD519" s="1146"/>
      <c r="AE519" s="1146"/>
      <c r="AF519" s="1146"/>
      <c r="AG519" s="1146"/>
      <c r="AH519" s="1146"/>
      <c r="AI519" s="1146"/>
      <c r="AJ519" s="1146"/>
      <c r="AK519" s="1146"/>
      <c r="AL519" s="1146"/>
      <c r="AM519" s="1146"/>
      <c r="AN519" s="1146"/>
      <c r="AO519" s="1146"/>
      <c r="AP519" s="1146"/>
      <c r="AQ519" s="1146"/>
      <c r="AR519" s="1146"/>
      <c r="AS519" s="1146"/>
      <c r="AT519" s="1146"/>
      <c r="AU519" s="1146"/>
      <c r="AV519" s="1146"/>
      <c r="AW519" s="1146"/>
      <c r="AX519" s="1146"/>
      <c r="AY519" s="1146"/>
      <c r="AZ519" s="1146"/>
      <c r="BA519" s="1146"/>
      <c r="BB519" s="1146"/>
      <c r="BC519" s="1146"/>
      <c r="BD519" s="1146"/>
      <c r="BE519" s="1146"/>
      <c r="BF519" s="1146"/>
      <c r="BG519" s="1146"/>
      <c r="BH519" s="1146"/>
      <c r="BI519" s="1146"/>
      <c r="BJ519" s="1146"/>
      <c r="BK519" s="1146"/>
      <c r="BL519" s="1146"/>
      <c r="BM519" s="1146"/>
      <c r="BN519" s="1146"/>
      <c r="BO519" s="1146"/>
      <c r="BP519" s="1146"/>
      <c r="BQ519" s="1146"/>
      <c r="BR519" s="1146"/>
      <c r="BS519" s="1146"/>
      <c r="BT519" s="1146"/>
      <c r="BU519" s="1146"/>
      <c r="BV519" s="1146"/>
      <c r="BW519" s="1146"/>
      <c r="BX519" s="1146"/>
      <c r="BY519" s="1146"/>
      <c r="BZ519" s="1146"/>
      <c r="CA519" s="1146"/>
      <c r="CB519" s="1146"/>
      <c r="CC519" s="1146"/>
      <c r="CD519" s="1146"/>
      <c r="CE519" s="1146"/>
      <c r="CF519" s="1146"/>
      <c r="CG519" s="1146"/>
      <c r="CH519" s="1146"/>
      <c r="CI519" s="1146"/>
      <c r="CJ519" s="1146"/>
      <c r="CK519" s="1146"/>
      <c r="CL519" s="1146"/>
      <c r="CM519" s="1146"/>
      <c r="CN519" s="1146"/>
      <c r="CO519" s="1146"/>
      <c r="CP519" s="1146"/>
    </row>
    <row r="520" spans="1:94" s="1147" customFormat="1" ht="25.5">
      <c r="A520" s="1164" t="s">
        <v>1326</v>
      </c>
      <c r="B520" s="80">
        <v>562071</v>
      </c>
      <c r="C520" s="80">
        <v>562071</v>
      </c>
      <c r="D520" s="80">
        <v>304969</v>
      </c>
      <c r="E520" s="479">
        <v>54.25809194923773</v>
      </c>
      <c r="F520" s="80">
        <v>29481</v>
      </c>
      <c r="G520" s="100"/>
      <c r="H520" s="399"/>
      <c r="I520" s="1045"/>
      <c r="J520" s="1045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146"/>
      <c r="AC520" s="1146"/>
      <c r="AD520" s="1146"/>
      <c r="AE520" s="1146"/>
      <c r="AF520" s="1146"/>
      <c r="AG520" s="1146"/>
      <c r="AH520" s="1146"/>
      <c r="AI520" s="1146"/>
      <c r="AJ520" s="1146"/>
      <c r="AK520" s="1146"/>
      <c r="AL520" s="1146"/>
      <c r="AM520" s="1146"/>
      <c r="AN520" s="1146"/>
      <c r="AO520" s="1146"/>
      <c r="AP520" s="1146"/>
      <c r="AQ520" s="1146"/>
      <c r="AR520" s="1146"/>
      <c r="AS520" s="1146"/>
      <c r="AT520" s="1146"/>
      <c r="AU520" s="1146"/>
      <c r="AV520" s="1146"/>
      <c r="AW520" s="1146"/>
      <c r="AX520" s="1146"/>
      <c r="AY520" s="1146"/>
      <c r="AZ520" s="1146"/>
      <c r="BA520" s="1146"/>
      <c r="BB520" s="1146"/>
      <c r="BC520" s="1146"/>
      <c r="BD520" s="1146"/>
      <c r="BE520" s="1146"/>
      <c r="BF520" s="1146"/>
      <c r="BG520" s="1146"/>
      <c r="BH520" s="1146"/>
      <c r="BI520" s="1146"/>
      <c r="BJ520" s="1146"/>
      <c r="BK520" s="1146"/>
      <c r="BL520" s="1146"/>
      <c r="BM520" s="1146"/>
      <c r="BN520" s="1146"/>
      <c r="BO520" s="1146"/>
      <c r="BP520" s="1146"/>
      <c r="BQ520" s="1146"/>
      <c r="BR520" s="1146"/>
      <c r="BS520" s="1146"/>
      <c r="BT520" s="1146"/>
      <c r="BU520" s="1146"/>
      <c r="BV520" s="1146"/>
      <c r="BW520" s="1146"/>
      <c r="BX520" s="1146"/>
      <c r="BY520" s="1146"/>
      <c r="BZ520" s="1146"/>
      <c r="CA520" s="1146"/>
      <c r="CB520" s="1146"/>
      <c r="CC520" s="1146"/>
      <c r="CD520" s="1146"/>
      <c r="CE520" s="1146"/>
      <c r="CF520" s="1146"/>
      <c r="CG520" s="1146"/>
      <c r="CH520" s="1146"/>
      <c r="CI520" s="1146"/>
      <c r="CJ520" s="1146"/>
      <c r="CK520" s="1146"/>
      <c r="CL520" s="1146"/>
      <c r="CM520" s="1146"/>
      <c r="CN520" s="1146"/>
      <c r="CO520" s="1146"/>
      <c r="CP520" s="1146"/>
    </row>
    <row r="521" spans="1:94" s="1147" customFormat="1" ht="12.75">
      <c r="A521" s="1144" t="s">
        <v>24</v>
      </c>
      <c r="B521" s="80">
        <v>4252650</v>
      </c>
      <c r="C521" s="80">
        <v>4252650</v>
      </c>
      <c r="D521" s="80">
        <v>2517035</v>
      </c>
      <c r="E521" s="479">
        <v>59.18744782664926</v>
      </c>
      <c r="F521" s="80">
        <v>328736</v>
      </c>
      <c r="G521" s="100"/>
      <c r="H521" s="399"/>
      <c r="I521" s="1045"/>
      <c r="J521" s="1045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146"/>
      <c r="AC521" s="1146"/>
      <c r="AD521" s="1146"/>
      <c r="AE521" s="1146"/>
      <c r="AF521" s="1146"/>
      <c r="AG521" s="1146"/>
      <c r="AH521" s="1146"/>
      <c r="AI521" s="1146"/>
      <c r="AJ521" s="1146"/>
      <c r="AK521" s="1146"/>
      <c r="AL521" s="1146"/>
      <c r="AM521" s="1146"/>
      <c r="AN521" s="1146"/>
      <c r="AO521" s="1146"/>
      <c r="AP521" s="1146"/>
      <c r="AQ521" s="1146"/>
      <c r="AR521" s="1146"/>
      <c r="AS521" s="1146"/>
      <c r="AT521" s="1146"/>
      <c r="AU521" s="1146"/>
      <c r="AV521" s="1146"/>
      <c r="AW521" s="1146"/>
      <c r="AX521" s="1146"/>
      <c r="AY521" s="1146"/>
      <c r="AZ521" s="1146"/>
      <c r="BA521" s="1146"/>
      <c r="BB521" s="1146"/>
      <c r="BC521" s="1146"/>
      <c r="BD521" s="1146"/>
      <c r="BE521" s="1146"/>
      <c r="BF521" s="1146"/>
      <c r="BG521" s="1146"/>
      <c r="BH521" s="1146"/>
      <c r="BI521" s="1146"/>
      <c r="BJ521" s="1146"/>
      <c r="BK521" s="1146"/>
      <c r="BL521" s="1146"/>
      <c r="BM521" s="1146"/>
      <c r="BN521" s="1146"/>
      <c r="BO521" s="1146"/>
      <c r="BP521" s="1146"/>
      <c r="BQ521" s="1146"/>
      <c r="BR521" s="1146"/>
      <c r="BS521" s="1146"/>
      <c r="BT521" s="1146"/>
      <c r="BU521" s="1146"/>
      <c r="BV521" s="1146"/>
      <c r="BW521" s="1146"/>
      <c r="BX521" s="1146"/>
      <c r="BY521" s="1146"/>
      <c r="BZ521" s="1146"/>
      <c r="CA521" s="1146"/>
      <c r="CB521" s="1146"/>
      <c r="CC521" s="1146"/>
      <c r="CD521" s="1146"/>
      <c r="CE521" s="1146"/>
      <c r="CF521" s="1146"/>
      <c r="CG521" s="1146"/>
      <c r="CH521" s="1146"/>
      <c r="CI521" s="1146"/>
      <c r="CJ521" s="1146"/>
      <c r="CK521" s="1146"/>
      <c r="CL521" s="1146"/>
      <c r="CM521" s="1146"/>
      <c r="CN521" s="1146"/>
      <c r="CO521" s="1146"/>
      <c r="CP521" s="1146"/>
    </row>
    <row r="522" spans="1:94" s="1147" customFormat="1" ht="25.5">
      <c r="A522" s="1164" t="s">
        <v>1317</v>
      </c>
      <c r="B522" s="80">
        <v>2224351</v>
      </c>
      <c r="C522" s="80">
        <v>2224351</v>
      </c>
      <c r="D522" s="80">
        <v>1210546</v>
      </c>
      <c r="E522" s="479">
        <v>54.42243602740755</v>
      </c>
      <c r="F522" s="80">
        <v>76862</v>
      </c>
      <c r="G522" s="100"/>
      <c r="H522" s="399"/>
      <c r="I522" s="1045"/>
      <c r="J522" s="1045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146"/>
      <c r="AC522" s="1146"/>
      <c r="AD522" s="1146"/>
      <c r="AE522" s="1146"/>
      <c r="AF522" s="1146"/>
      <c r="AG522" s="1146"/>
      <c r="AH522" s="1146"/>
      <c r="AI522" s="1146"/>
      <c r="AJ522" s="1146"/>
      <c r="AK522" s="1146"/>
      <c r="AL522" s="1146"/>
      <c r="AM522" s="1146"/>
      <c r="AN522" s="1146"/>
      <c r="AO522" s="1146"/>
      <c r="AP522" s="1146"/>
      <c r="AQ522" s="1146"/>
      <c r="AR522" s="1146"/>
      <c r="AS522" s="1146"/>
      <c r="AT522" s="1146"/>
      <c r="AU522" s="1146"/>
      <c r="AV522" s="1146"/>
      <c r="AW522" s="1146"/>
      <c r="AX522" s="1146"/>
      <c r="AY522" s="1146"/>
      <c r="AZ522" s="1146"/>
      <c r="BA522" s="1146"/>
      <c r="BB522" s="1146"/>
      <c r="BC522" s="1146"/>
      <c r="BD522" s="1146"/>
      <c r="BE522" s="1146"/>
      <c r="BF522" s="1146"/>
      <c r="BG522" s="1146"/>
      <c r="BH522" s="1146"/>
      <c r="BI522" s="1146"/>
      <c r="BJ522" s="1146"/>
      <c r="BK522" s="1146"/>
      <c r="BL522" s="1146"/>
      <c r="BM522" s="1146"/>
      <c r="BN522" s="1146"/>
      <c r="BO522" s="1146"/>
      <c r="BP522" s="1146"/>
      <c r="BQ522" s="1146"/>
      <c r="BR522" s="1146"/>
      <c r="BS522" s="1146"/>
      <c r="BT522" s="1146"/>
      <c r="BU522" s="1146"/>
      <c r="BV522" s="1146"/>
      <c r="BW522" s="1146"/>
      <c r="BX522" s="1146"/>
      <c r="BY522" s="1146"/>
      <c r="BZ522" s="1146"/>
      <c r="CA522" s="1146"/>
      <c r="CB522" s="1146"/>
      <c r="CC522" s="1146"/>
      <c r="CD522" s="1146"/>
      <c r="CE522" s="1146"/>
      <c r="CF522" s="1146"/>
      <c r="CG522" s="1146"/>
      <c r="CH522" s="1146"/>
      <c r="CI522" s="1146"/>
      <c r="CJ522" s="1146"/>
      <c r="CK522" s="1146"/>
      <c r="CL522" s="1146"/>
      <c r="CM522" s="1146"/>
      <c r="CN522" s="1146"/>
      <c r="CO522" s="1146"/>
      <c r="CP522" s="1146"/>
    </row>
    <row r="523" spans="1:94" s="1147" customFormat="1" ht="12.75">
      <c r="A523" s="1141" t="s">
        <v>971</v>
      </c>
      <c r="B523" s="80">
        <v>3144058</v>
      </c>
      <c r="C523" s="80">
        <v>890460</v>
      </c>
      <c r="D523" s="80">
        <v>462163</v>
      </c>
      <c r="E523" s="479">
        <v>14.699569791651426</v>
      </c>
      <c r="F523" s="80">
        <v>23579</v>
      </c>
      <c r="G523" s="100"/>
      <c r="H523" s="399"/>
      <c r="I523" s="1045"/>
      <c r="J523" s="1045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146"/>
      <c r="AC523" s="1146"/>
      <c r="AD523" s="1146"/>
      <c r="AE523" s="1146"/>
      <c r="AF523" s="1146"/>
      <c r="AG523" s="1146"/>
      <c r="AH523" s="1146"/>
      <c r="AI523" s="1146"/>
      <c r="AJ523" s="1146"/>
      <c r="AK523" s="1146"/>
      <c r="AL523" s="1146"/>
      <c r="AM523" s="1146"/>
      <c r="AN523" s="1146"/>
      <c r="AO523" s="1146"/>
      <c r="AP523" s="1146"/>
      <c r="AQ523" s="1146"/>
      <c r="AR523" s="1146"/>
      <c r="AS523" s="1146"/>
      <c r="AT523" s="1146"/>
      <c r="AU523" s="1146"/>
      <c r="AV523" s="1146"/>
      <c r="AW523" s="1146"/>
      <c r="AX523" s="1146"/>
      <c r="AY523" s="1146"/>
      <c r="AZ523" s="1146"/>
      <c r="BA523" s="1146"/>
      <c r="BB523" s="1146"/>
      <c r="BC523" s="1146"/>
      <c r="BD523" s="1146"/>
      <c r="BE523" s="1146"/>
      <c r="BF523" s="1146"/>
      <c r="BG523" s="1146"/>
      <c r="BH523" s="1146"/>
      <c r="BI523" s="1146"/>
      <c r="BJ523" s="1146"/>
      <c r="BK523" s="1146"/>
      <c r="BL523" s="1146"/>
      <c r="BM523" s="1146"/>
      <c r="BN523" s="1146"/>
      <c r="BO523" s="1146"/>
      <c r="BP523" s="1146"/>
      <c r="BQ523" s="1146"/>
      <c r="BR523" s="1146"/>
      <c r="BS523" s="1146"/>
      <c r="BT523" s="1146"/>
      <c r="BU523" s="1146"/>
      <c r="BV523" s="1146"/>
      <c r="BW523" s="1146"/>
      <c r="BX523" s="1146"/>
      <c r="BY523" s="1146"/>
      <c r="BZ523" s="1146"/>
      <c r="CA523" s="1146"/>
      <c r="CB523" s="1146"/>
      <c r="CC523" s="1146"/>
      <c r="CD523" s="1146"/>
      <c r="CE523" s="1146"/>
      <c r="CF523" s="1146"/>
      <c r="CG523" s="1146"/>
      <c r="CH523" s="1146"/>
      <c r="CI523" s="1146"/>
      <c r="CJ523" s="1146"/>
      <c r="CK523" s="1146"/>
      <c r="CL523" s="1146"/>
      <c r="CM523" s="1146"/>
      <c r="CN523" s="1146"/>
      <c r="CO523" s="1146"/>
      <c r="CP523" s="1146"/>
    </row>
    <row r="524" spans="1:94" s="1147" customFormat="1" ht="12.75">
      <c r="A524" s="1140" t="s">
        <v>1319</v>
      </c>
      <c r="B524" s="80">
        <v>3144058</v>
      </c>
      <c r="C524" s="80">
        <v>890460</v>
      </c>
      <c r="D524" s="80">
        <v>462163</v>
      </c>
      <c r="E524" s="479">
        <v>14.699569791651426</v>
      </c>
      <c r="F524" s="80">
        <v>23579</v>
      </c>
      <c r="G524" s="100"/>
      <c r="H524" s="399"/>
      <c r="I524" s="1045"/>
      <c r="J524" s="1045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146"/>
      <c r="AC524" s="1146"/>
      <c r="AD524" s="1146"/>
      <c r="AE524" s="1146"/>
      <c r="AF524" s="1146"/>
      <c r="AG524" s="1146"/>
      <c r="AH524" s="1146"/>
      <c r="AI524" s="1146"/>
      <c r="AJ524" s="1146"/>
      <c r="AK524" s="1146"/>
      <c r="AL524" s="1146"/>
      <c r="AM524" s="1146"/>
      <c r="AN524" s="1146"/>
      <c r="AO524" s="1146"/>
      <c r="AP524" s="1146"/>
      <c r="AQ524" s="1146"/>
      <c r="AR524" s="1146"/>
      <c r="AS524" s="1146"/>
      <c r="AT524" s="1146"/>
      <c r="AU524" s="1146"/>
      <c r="AV524" s="1146"/>
      <c r="AW524" s="1146"/>
      <c r="AX524" s="1146"/>
      <c r="AY524" s="1146"/>
      <c r="AZ524" s="1146"/>
      <c r="BA524" s="1146"/>
      <c r="BB524" s="1146"/>
      <c r="BC524" s="1146"/>
      <c r="BD524" s="1146"/>
      <c r="BE524" s="1146"/>
      <c r="BF524" s="1146"/>
      <c r="BG524" s="1146"/>
      <c r="BH524" s="1146"/>
      <c r="BI524" s="1146"/>
      <c r="BJ524" s="1146"/>
      <c r="BK524" s="1146"/>
      <c r="BL524" s="1146"/>
      <c r="BM524" s="1146"/>
      <c r="BN524" s="1146"/>
      <c r="BO524" s="1146"/>
      <c r="BP524" s="1146"/>
      <c r="BQ524" s="1146"/>
      <c r="BR524" s="1146"/>
      <c r="BS524" s="1146"/>
      <c r="BT524" s="1146"/>
      <c r="BU524" s="1146"/>
      <c r="BV524" s="1146"/>
      <c r="BW524" s="1146"/>
      <c r="BX524" s="1146"/>
      <c r="BY524" s="1146"/>
      <c r="BZ524" s="1146"/>
      <c r="CA524" s="1146"/>
      <c r="CB524" s="1146"/>
      <c r="CC524" s="1146"/>
      <c r="CD524" s="1146"/>
      <c r="CE524" s="1146"/>
      <c r="CF524" s="1146"/>
      <c r="CG524" s="1146"/>
      <c r="CH524" s="1146"/>
      <c r="CI524" s="1146"/>
      <c r="CJ524" s="1146"/>
      <c r="CK524" s="1146"/>
      <c r="CL524" s="1146"/>
      <c r="CM524" s="1146"/>
      <c r="CN524" s="1146"/>
      <c r="CO524" s="1146"/>
      <c r="CP524" s="1146"/>
    </row>
    <row r="525" spans="1:94" s="1147" customFormat="1" ht="12.75">
      <c r="A525" s="310" t="s">
        <v>975</v>
      </c>
      <c r="B525" s="80">
        <v>-229208</v>
      </c>
      <c r="C525" s="80">
        <v>-229208</v>
      </c>
      <c r="D525" s="80">
        <v>415279</v>
      </c>
      <c r="E525" s="479" t="s">
        <v>545</v>
      </c>
      <c r="F525" s="80">
        <v>-120220</v>
      </c>
      <c r="G525" s="100"/>
      <c r="H525" s="399"/>
      <c r="I525" s="1045"/>
      <c r="J525" s="1045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146"/>
      <c r="AC525" s="1146"/>
      <c r="AD525" s="1146"/>
      <c r="AE525" s="1146"/>
      <c r="AF525" s="1146"/>
      <c r="AG525" s="1146"/>
      <c r="AH525" s="1146"/>
      <c r="AI525" s="1146"/>
      <c r="AJ525" s="1146"/>
      <c r="AK525" s="1146"/>
      <c r="AL525" s="1146"/>
      <c r="AM525" s="1146"/>
      <c r="AN525" s="1146"/>
      <c r="AO525" s="1146"/>
      <c r="AP525" s="1146"/>
      <c r="AQ525" s="1146"/>
      <c r="AR525" s="1146"/>
      <c r="AS525" s="1146"/>
      <c r="AT525" s="1146"/>
      <c r="AU525" s="1146"/>
      <c r="AV525" s="1146"/>
      <c r="AW525" s="1146"/>
      <c r="AX525" s="1146"/>
      <c r="AY525" s="1146"/>
      <c r="AZ525" s="1146"/>
      <c r="BA525" s="1146"/>
      <c r="BB525" s="1146"/>
      <c r="BC525" s="1146"/>
      <c r="BD525" s="1146"/>
      <c r="BE525" s="1146"/>
      <c r="BF525" s="1146"/>
      <c r="BG525" s="1146"/>
      <c r="BH525" s="1146"/>
      <c r="BI525" s="1146"/>
      <c r="BJ525" s="1146"/>
      <c r="BK525" s="1146"/>
      <c r="BL525" s="1146"/>
      <c r="BM525" s="1146"/>
      <c r="BN525" s="1146"/>
      <c r="BO525" s="1146"/>
      <c r="BP525" s="1146"/>
      <c r="BQ525" s="1146"/>
      <c r="BR525" s="1146"/>
      <c r="BS525" s="1146"/>
      <c r="BT525" s="1146"/>
      <c r="BU525" s="1146"/>
      <c r="BV525" s="1146"/>
      <c r="BW525" s="1146"/>
      <c r="BX525" s="1146"/>
      <c r="BY525" s="1146"/>
      <c r="BZ525" s="1146"/>
      <c r="CA525" s="1146"/>
      <c r="CB525" s="1146"/>
      <c r="CC525" s="1146"/>
      <c r="CD525" s="1146"/>
      <c r="CE525" s="1146"/>
      <c r="CF525" s="1146"/>
      <c r="CG525" s="1146"/>
      <c r="CH525" s="1146"/>
      <c r="CI525" s="1146"/>
      <c r="CJ525" s="1146"/>
      <c r="CK525" s="1146"/>
      <c r="CL525" s="1146"/>
      <c r="CM525" s="1146"/>
      <c r="CN525" s="1146"/>
      <c r="CO525" s="1146"/>
      <c r="CP525" s="1146"/>
    </row>
    <row r="526" spans="1:94" s="1147" customFormat="1" ht="25.5">
      <c r="A526" s="266" t="s">
        <v>44</v>
      </c>
      <c r="B526" s="80">
        <v>229208</v>
      </c>
      <c r="C526" s="80">
        <v>229208</v>
      </c>
      <c r="D526" s="80" t="s">
        <v>545</v>
      </c>
      <c r="E526" s="479" t="s">
        <v>545</v>
      </c>
      <c r="F526" s="80" t="s">
        <v>545</v>
      </c>
      <c r="G526" s="100"/>
      <c r="H526" s="399"/>
      <c r="I526" s="1045"/>
      <c r="J526" s="1045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146"/>
      <c r="AC526" s="1146"/>
      <c r="AD526" s="1146"/>
      <c r="AE526" s="1146"/>
      <c r="AF526" s="1146"/>
      <c r="AG526" s="1146"/>
      <c r="AH526" s="1146"/>
      <c r="AI526" s="1146"/>
      <c r="AJ526" s="1146"/>
      <c r="AK526" s="1146"/>
      <c r="AL526" s="1146"/>
      <c r="AM526" s="1146"/>
      <c r="AN526" s="1146"/>
      <c r="AO526" s="1146"/>
      <c r="AP526" s="1146"/>
      <c r="AQ526" s="1146"/>
      <c r="AR526" s="1146"/>
      <c r="AS526" s="1146"/>
      <c r="AT526" s="1146"/>
      <c r="AU526" s="1146"/>
      <c r="AV526" s="1146"/>
      <c r="AW526" s="1146"/>
      <c r="AX526" s="1146"/>
      <c r="AY526" s="1146"/>
      <c r="AZ526" s="1146"/>
      <c r="BA526" s="1146"/>
      <c r="BB526" s="1146"/>
      <c r="BC526" s="1146"/>
      <c r="BD526" s="1146"/>
      <c r="BE526" s="1146"/>
      <c r="BF526" s="1146"/>
      <c r="BG526" s="1146"/>
      <c r="BH526" s="1146"/>
      <c r="BI526" s="1146"/>
      <c r="BJ526" s="1146"/>
      <c r="BK526" s="1146"/>
      <c r="BL526" s="1146"/>
      <c r="BM526" s="1146"/>
      <c r="BN526" s="1146"/>
      <c r="BO526" s="1146"/>
      <c r="BP526" s="1146"/>
      <c r="BQ526" s="1146"/>
      <c r="BR526" s="1146"/>
      <c r="BS526" s="1146"/>
      <c r="BT526" s="1146"/>
      <c r="BU526" s="1146"/>
      <c r="BV526" s="1146"/>
      <c r="BW526" s="1146"/>
      <c r="BX526" s="1146"/>
      <c r="BY526" s="1146"/>
      <c r="BZ526" s="1146"/>
      <c r="CA526" s="1146"/>
      <c r="CB526" s="1146"/>
      <c r="CC526" s="1146"/>
      <c r="CD526" s="1146"/>
      <c r="CE526" s="1146"/>
      <c r="CF526" s="1146"/>
      <c r="CG526" s="1146"/>
      <c r="CH526" s="1146"/>
      <c r="CI526" s="1146"/>
      <c r="CJ526" s="1146"/>
      <c r="CK526" s="1146"/>
      <c r="CL526" s="1146"/>
      <c r="CM526" s="1146"/>
      <c r="CN526" s="1146"/>
      <c r="CO526" s="1146"/>
      <c r="CP526" s="1146"/>
    </row>
    <row r="527" spans="1:94" s="1145" customFormat="1" ht="12.75">
      <c r="A527" s="330" t="s">
        <v>1331</v>
      </c>
      <c r="B527" s="80"/>
      <c r="C527" s="80"/>
      <c r="D527" s="80"/>
      <c r="E527" s="479"/>
      <c r="F527" s="80"/>
      <c r="G527" s="100"/>
      <c r="H527" s="399"/>
      <c r="I527" s="1045"/>
      <c r="J527" s="1045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429"/>
      <c r="AC527" s="429"/>
      <c r="AD527" s="429"/>
      <c r="AE527" s="429"/>
      <c r="AF527" s="429"/>
      <c r="AG527" s="429"/>
      <c r="AH527" s="429"/>
      <c r="AI527" s="429"/>
      <c r="AJ527" s="429"/>
      <c r="AK527" s="429"/>
      <c r="AL527" s="429"/>
      <c r="AM527" s="429"/>
      <c r="AN527" s="429"/>
      <c r="AO527" s="429"/>
      <c r="AP527" s="429"/>
      <c r="AQ527" s="429"/>
      <c r="AR527" s="429"/>
      <c r="AS527" s="429"/>
      <c r="AT527" s="429"/>
      <c r="AU527" s="429"/>
      <c r="AV527" s="429"/>
      <c r="AW527" s="429"/>
      <c r="AX527" s="429"/>
      <c r="AY527" s="429"/>
      <c r="AZ527" s="429"/>
      <c r="BA527" s="429"/>
      <c r="BB527" s="429"/>
      <c r="BC527" s="429"/>
      <c r="BD527" s="429"/>
      <c r="BE527" s="429"/>
      <c r="BF527" s="429"/>
      <c r="BG527" s="429"/>
      <c r="BH527" s="429"/>
      <c r="BI527" s="429"/>
      <c r="BJ527" s="429"/>
      <c r="BK527" s="429"/>
      <c r="BL527" s="429"/>
      <c r="BM527" s="429"/>
      <c r="BN527" s="429"/>
      <c r="BO527" s="429"/>
      <c r="BP527" s="429"/>
      <c r="BQ527" s="429"/>
      <c r="BR527" s="429"/>
      <c r="BS527" s="429"/>
      <c r="BT527" s="429"/>
      <c r="BU527" s="429"/>
      <c r="BV527" s="429"/>
      <c r="BW527" s="429"/>
      <c r="BX527" s="429"/>
      <c r="BY527" s="429"/>
      <c r="BZ527" s="429"/>
      <c r="CA527" s="429"/>
      <c r="CB527" s="429"/>
      <c r="CC527" s="429"/>
      <c r="CD527" s="429"/>
      <c r="CE527" s="429"/>
      <c r="CF527" s="429"/>
      <c r="CG527" s="429"/>
      <c r="CH527" s="429"/>
      <c r="CI527" s="429"/>
      <c r="CJ527" s="429"/>
      <c r="CK527" s="429"/>
      <c r="CL527" s="429"/>
      <c r="CM527" s="429"/>
      <c r="CN527" s="429"/>
      <c r="CO527" s="429"/>
      <c r="CP527" s="429"/>
    </row>
    <row r="528" spans="1:94" s="1145" customFormat="1" ht="12.75">
      <c r="A528" s="1140" t="s">
        <v>1311</v>
      </c>
      <c r="B528" s="80">
        <v>1761577</v>
      </c>
      <c r="C528" s="80">
        <v>358505</v>
      </c>
      <c r="D528" s="80">
        <v>5221</v>
      </c>
      <c r="E528" s="479">
        <v>0.29638216211950996</v>
      </c>
      <c r="F528" s="80">
        <v>0</v>
      </c>
      <c r="G528" s="100"/>
      <c r="H528" s="399"/>
      <c r="I528" s="1045"/>
      <c r="J528" s="1045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429"/>
      <c r="AC528" s="429"/>
      <c r="AD528" s="429"/>
      <c r="AE528" s="429"/>
      <c r="AF528" s="429"/>
      <c r="AG528" s="429"/>
      <c r="AH528" s="429"/>
      <c r="AI528" s="429"/>
      <c r="AJ528" s="429"/>
      <c r="AK528" s="429"/>
      <c r="AL528" s="429"/>
      <c r="AM528" s="429"/>
      <c r="AN528" s="429"/>
      <c r="AO528" s="429"/>
      <c r="AP528" s="429"/>
      <c r="AQ528" s="429"/>
      <c r="AR528" s="429"/>
      <c r="AS528" s="429"/>
      <c r="AT528" s="429"/>
      <c r="AU528" s="429"/>
      <c r="AV528" s="429"/>
      <c r="AW528" s="429"/>
      <c r="AX528" s="429"/>
      <c r="AY528" s="429"/>
      <c r="AZ528" s="429"/>
      <c r="BA528" s="429"/>
      <c r="BB528" s="429"/>
      <c r="BC528" s="429"/>
      <c r="BD528" s="429"/>
      <c r="BE528" s="429"/>
      <c r="BF528" s="429"/>
      <c r="BG528" s="429"/>
      <c r="BH528" s="429"/>
      <c r="BI528" s="429"/>
      <c r="BJ528" s="429"/>
      <c r="BK528" s="429"/>
      <c r="BL528" s="429"/>
      <c r="BM528" s="429"/>
      <c r="BN528" s="429"/>
      <c r="BO528" s="429"/>
      <c r="BP528" s="429"/>
      <c r="BQ528" s="429"/>
      <c r="BR528" s="429"/>
      <c r="BS528" s="429"/>
      <c r="BT528" s="429"/>
      <c r="BU528" s="429"/>
      <c r="BV528" s="429"/>
      <c r="BW528" s="429"/>
      <c r="BX528" s="429"/>
      <c r="BY528" s="429"/>
      <c r="BZ528" s="429"/>
      <c r="CA528" s="429"/>
      <c r="CB528" s="429"/>
      <c r="CC528" s="429"/>
      <c r="CD528" s="429"/>
      <c r="CE528" s="429"/>
      <c r="CF528" s="429"/>
      <c r="CG528" s="429"/>
      <c r="CH528" s="429"/>
      <c r="CI528" s="429"/>
      <c r="CJ528" s="429"/>
      <c r="CK528" s="429"/>
      <c r="CL528" s="429"/>
      <c r="CM528" s="429"/>
      <c r="CN528" s="429"/>
      <c r="CO528" s="429"/>
      <c r="CP528" s="429"/>
    </row>
    <row r="529" spans="1:94" s="1145" customFormat="1" ht="12.75">
      <c r="A529" s="1141" t="s">
        <v>1312</v>
      </c>
      <c r="B529" s="80">
        <v>262269</v>
      </c>
      <c r="C529" s="80">
        <v>0</v>
      </c>
      <c r="D529" s="80">
        <v>0</v>
      </c>
      <c r="E529" s="479">
        <v>0</v>
      </c>
      <c r="F529" s="80">
        <v>0</v>
      </c>
      <c r="G529" s="100"/>
      <c r="H529" s="399"/>
      <c r="I529" s="1045"/>
      <c r="J529" s="1045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429"/>
      <c r="AC529" s="429"/>
      <c r="AD529" s="429"/>
      <c r="AE529" s="429"/>
      <c r="AF529" s="429"/>
      <c r="AG529" s="429"/>
      <c r="AH529" s="429"/>
      <c r="AI529" s="429"/>
      <c r="AJ529" s="429"/>
      <c r="AK529" s="429"/>
      <c r="AL529" s="429"/>
      <c r="AM529" s="429"/>
      <c r="AN529" s="429"/>
      <c r="AO529" s="429"/>
      <c r="AP529" s="429"/>
      <c r="AQ529" s="429"/>
      <c r="AR529" s="429"/>
      <c r="AS529" s="429"/>
      <c r="AT529" s="429"/>
      <c r="AU529" s="429"/>
      <c r="AV529" s="429"/>
      <c r="AW529" s="429"/>
      <c r="AX529" s="429"/>
      <c r="AY529" s="429"/>
      <c r="AZ529" s="429"/>
      <c r="BA529" s="429"/>
      <c r="BB529" s="429"/>
      <c r="BC529" s="429"/>
      <c r="BD529" s="429"/>
      <c r="BE529" s="429"/>
      <c r="BF529" s="429"/>
      <c r="BG529" s="429"/>
      <c r="BH529" s="429"/>
      <c r="BI529" s="429"/>
      <c r="BJ529" s="429"/>
      <c r="BK529" s="429"/>
      <c r="BL529" s="429"/>
      <c r="BM529" s="429"/>
      <c r="BN529" s="429"/>
      <c r="BO529" s="429"/>
      <c r="BP529" s="429"/>
      <c r="BQ529" s="429"/>
      <c r="BR529" s="429"/>
      <c r="BS529" s="429"/>
      <c r="BT529" s="429"/>
      <c r="BU529" s="429"/>
      <c r="BV529" s="429"/>
      <c r="BW529" s="429"/>
      <c r="BX529" s="429"/>
      <c r="BY529" s="429"/>
      <c r="BZ529" s="429"/>
      <c r="CA529" s="429"/>
      <c r="CB529" s="429"/>
      <c r="CC529" s="429"/>
      <c r="CD529" s="429"/>
      <c r="CE529" s="429"/>
      <c r="CF529" s="429"/>
      <c r="CG529" s="429"/>
      <c r="CH529" s="429"/>
      <c r="CI529" s="429"/>
      <c r="CJ529" s="429"/>
      <c r="CK529" s="429"/>
      <c r="CL529" s="429"/>
      <c r="CM529" s="429"/>
      <c r="CN529" s="429"/>
      <c r="CO529" s="429"/>
      <c r="CP529" s="429"/>
    </row>
    <row r="530" spans="1:94" s="1145" customFormat="1" ht="12.75">
      <c r="A530" s="1141" t="s">
        <v>692</v>
      </c>
      <c r="B530" s="80">
        <v>1499308</v>
      </c>
      <c r="C530" s="80">
        <v>358505</v>
      </c>
      <c r="D530" s="80">
        <v>5221</v>
      </c>
      <c r="E530" s="479">
        <v>0.3482273155349001</v>
      </c>
      <c r="F530" s="80">
        <v>0</v>
      </c>
      <c r="G530" s="100"/>
      <c r="H530" s="399"/>
      <c r="I530" s="1045"/>
      <c r="J530" s="1045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429"/>
      <c r="AC530" s="429"/>
      <c r="AD530" s="429"/>
      <c r="AE530" s="429"/>
      <c r="AF530" s="429"/>
      <c r="AG530" s="429"/>
      <c r="AH530" s="429"/>
      <c r="AI530" s="429"/>
      <c r="AJ530" s="429"/>
      <c r="AK530" s="429"/>
      <c r="AL530" s="429"/>
      <c r="AM530" s="429"/>
      <c r="AN530" s="429"/>
      <c r="AO530" s="429"/>
      <c r="AP530" s="429"/>
      <c r="AQ530" s="429"/>
      <c r="AR530" s="429"/>
      <c r="AS530" s="429"/>
      <c r="AT530" s="429"/>
      <c r="AU530" s="429"/>
      <c r="AV530" s="429"/>
      <c r="AW530" s="429"/>
      <c r="AX530" s="429"/>
      <c r="AY530" s="429"/>
      <c r="AZ530" s="429"/>
      <c r="BA530" s="429"/>
      <c r="BB530" s="429"/>
      <c r="BC530" s="429"/>
      <c r="BD530" s="429"/>
      <c r="BE530" s="429"/>
      <c r="BF530" s="429"/>
      <c r="BG530" s="429"/>
      <c r="BH530" s="429"/>
      <c r="BI530" s="429"/>
      <c r="BJ530" s="429"/>
      <c r="BK530" s="429"/>
      <c r="BL530" s="429"/>
      <c r="BM530" s="429"/>
      <c r="BN530" s="429"/>
      <c r="BO530" s="429"/>
      <c r="BP530" s="429"/>
      <c r="BQ530" s="429"/>
      <c r="BR530" s="429"/>
      <c r="BS530" s="429"/>
      <c r="BT530" s="429"/>
      <c r="BU530" s="429"/>
      <c r="BV530" s="429"/>
      <c r="BW530" s="429"/>
      <c r="BX530" s="429"/>
      <c r="BY530" s="429"/>
      <c r="BZ530" s="429"/>
      <c r="CA530" s="429"/>
      <c r="CB530" s="429"/>
      <c r="CC530" s="429"/>
      <c r="CD530" s="429"/>
      <c r="CE530" s="429"/>
      <c r="CF530" s="429"/>
      <c r="CG530" s="429"/>
      <c r="CH530" s="429"/>
      <c r="CI530" s="429"/>
      <c r="CJ530" s="429"/>
      <c r="CK530" s="429"/>
      <c r="CL530" s="429"/>
      <c r="CM530" s="429"/>
      <c r="CN530" s="429"/>
      <c r="CO530" s="429"/>
      <c r="CP530" s="429"/>
    </row>
    <row r="531" spans="1:94" s="1145" customFormat="1" ht="12.75">
      <c r="A531" s="1140" t="s">
        <v>985</v>
      </c>
      <c r="B531" s="80">
        <v>1761577</v>
      </c>
      <c r="C531" s="80">
        <v>358505</v>
      </c>
      <c r="D531" s="80">
        <v>5221</v>
      </c>
      <c r="E531" s="479">
        <v>0.29638216211950996</v>
      </c>
      <c r="F531" s="80">
        <v>0</v>
      </c>
      <c r="G531" s="100"/>
      <c r="H531" s="399"/>
      <c r="I531" s="1045"/>
      <c r="J531" s="1045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429"/>
      <c r="AC531" s="429"/>
      <c r="AD531" s="429"/>
      <c r="AE531" s="429"/>
      <c r="AF531" s="429"/>
      <c r="AG531" s="429"/>
      <c r="AH531" s="429"/>
      <c r="AI531" s="429"/>
      <c r="AJ531" s="429"/>
      <c r="AK531" s="429"/>
      <c r="AL531" s="429"/>
      <c r="AM531" s="429"/>
      <c r="AN531" s="429"/>
      <c r="AO531" s="429"/>
      <c r="AP531" s="429"/>
      <c r="AQ531" s="429"/>
      <c r="AR531" s="429"/>
      <c r="AS531" s="429"/>
      <c r="AT531" s="429"/>
      <c r="AU531" s="429"/>
      <c r="AV531" s="429"/>
      <c r="AW531" s="429"/>
      <c r="AX531" s="429"/>
      <c r="AY531" s="429"/>
      <c r="AZ531" s="429"/>
      <c r="BA531" s="429"/>
      <c r="BB531" s="429"/>
      <c r="BC531" s="429"/>
      <c r="BD531" s="429"/>
      <c r="BE531" s="429"/>
      <c r="BF531" s="429"/>
      <c r="BG531" s="429"/>
      <c r="BH531" s="429"/>
      <c r="BI531" s="429"/>
      <c r="BJ531" s="429"/>
      <c r="BK531" s="429"/>
      <c r="BL531" s="429"/>
      <c r="BM531" s="429"/>
      <c r="BN531" s="429"/>
      <c r="BO531" s="429"/>
      <c r="BP531" s="429"/>
      <c r="BQ531" s="429"/>
      <c r="BR531" s="429"/>
      <c r="BS531" s="429"/>
      <c r="BT531" s="429"/>
      <c r="BU531" s="429"/>
      <c r="BV531" s="429"/>
      <c r="BW531" s="429"/>
      <c r="BX531" s="429"/>
      <c r="BY531" s="429"/>
      <c r="BZ531" s="429"/>
      <c r="CA531" s="429"/>
      <c r="CB531" s="429"/>
      <c r="CC531" s="429"/>
      <c r="CD531" s="429"/>
      <c r="CE531" s="429"/>
      <c r="CF531" s="429"/>
      <c r="CG531" s="429"/>
      <c r="CH531" s="429"/>
      <c r="CI531" s="429"/>
      <c r="CJ531" s="429"/>
      <c r="CK531" s="429"/>
      <c r="CL531" s="429"/>
      <c r="CM531" s="429"/>
      <c r="CN531" s="429"/>
      <c r="CO531" s="429"/>
      <c r="CP531" s="429"/>
    </row>
    <row r="532" spans="1:94" s="1145" customFormat="1" ht="12.75">
      <c r="A532" s="1141" t="s">
        <v>987</v>
      </c>
      <c r="B532" s="80">
        <v>832523</v>
      </c>
      <c r="C532" s="80">
        <v>358505</v>
      </c>
      <c r="D532" s="80">
        <v>5221</v>
      </c>
      <c r="E532" s="479">
        <v>0.6271298210379773</v>
      </c>
      <c r="F532" s="80">
        <v>0</v>
      </c>
      <c r="G532" s="100"/>
      <c r="H532" s="399"/>
      <c r="I532" s="1045"/>
      <c r="J532" s="1045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429"/>
      <c r="AC532" s="429"/>
      <c r="AD532" s="429"/>
      <c r="AE532" s="429"/>
      <c r="AF532" s="429"/>
      <c r="AG532" s="429"/>
      <c r="AH532" s="429"/>
      <c r="AI532" s="429"/>
      <c r="AJ532" s="429"/>
      <c r="AK532" s="429"/>
      <c r="AL532" s="429"/>
      <c r="AM532" s="429"/>
      <c r="AN532" s="429"/>
      <c r="AO532" s="429"/>
      <c r="AP532" s="429"/>
      <c r="AQ532" s="429"/>
      <c r="AR532" s="429"/>
      <c r="AS532" s="429"/>
      <c r="AT532" s="429"/>
      <c r="AU532" s="429"/>
      <c r="AV532" s="429"/>
      <c r="AW532" s="429"/>
      <c r="AX532" s="429"/>
      <c r="AY532" s="429"/>
      <c r="AZ532" s="429"/>
      <c r="BA532" s="429"/>
      <c r="BB532" s="429"/>
      <c r="BC532" s="429"/>
      <c r="BD532" s="429"/>
      <c r="BE532" s="429"/>
      <c r="BF532" s="429"/>
      <c r="BG532" s="429"/>
      <c r="BH532" s="429"/>
      <c r="BI532" s="429"/>
      <c r="BJ532" s="429"/>
      <c r="BK532" s="429"/>
      <c r="BL532" s="429"/>
      <c r="BM532" s="429"/>
      <c r="BN532" s="429"/>
      <c r="BO532" s="429"/>
      <c r="BP532" s="429"/>
      <c r="BQ532" s="429"/>
      <c r="BR532" s="429"/>
      <c r="BS532" s="429"/>
      <c r="BT532" s="429"/>
      <c r="BU532" s="429"/>
      <c r="BV532" s="429"/>
      <c r="BW532" s="429"/>
      <c r="BX532" s="429"/>
      <c r="BY532" s="429"/>
      <c r="BZ532" s="429"/>
      <c r="CA532" s="429"/>
      <c r="CB532" s="429"/>
      <c r="CC532" s="429"/>
      <c r="CD532" s="429"/>
      <c r="CE532" s="429"/>
      <c r="CF532" s="429"/>
      <c r="CG532" s="429"/>
      <c r="CH532" s="429"/>
      <c r="CI532" s="429"/>
      <c r="CJ532" s="429"/>
      <c r="CK532" s="429"/>
      <c r="CL532" s="429"/>
      <c r="CM532" s="429"/>
      <c r="CN532" s="429"/>
      <c r="CO532" s="429"/>
      <c r="CP532" s="429"/>
    </row>
    <row r="533" spans="1:94" s="1145" customFormat="1" ht="12.75">
      <c r="A533" s="1143" t="s">
        <v>1496</v>
      </c>
      <c r="B533" s="80">
        <v>832523</v>
      </c>
      <c r="C533" s="80">
        <v>358505</v>
      </c>
      <c r="D533" s="80">
        <v>5221</v>
      </c>
      <c r="E533" s="479">
        <v>0.6271298210379773</v>
      </c>
      <c r="F533" s="80">
        <v>0</v>
      </c>
      <c r="G533" s="100"/>
      <c r="H533" s="399"/>
      <c r="I533" s="1045"/>
      <c r="J533" s="1045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429"/>
      <c r="AC533" s="429"/>
      <c r="AD533" s="429"/>
      <c r="AE533" s="429"/>
      <c r="AF533" s="429"/>
      <c r="AG533" s="429"/>
      <c r="AH533" s="429"/>
      <c r="AI533" s="429"/>
      <c r="AJ533" s="429"/>
      <c r="AK533" s="429"/>
      <c r="AL533" s="429"/>
      <c r="AM533" s="429"/>
      <c r="AN533" s="429"/>
      <c r="AO533" s="429"/>
      <c r="AP533" s="429"/>
      <c r="AQ533" s="429"/>
      <c r="AR533" s="429"/>
      <c r="AS533" s="429"/>
      <c r="AT533" s="429"/>
      <c r="AU533" s="429"/>
      <c r="AV533" s="429"/>
      <c r="AW533" s="429"/>
      <c r="AX533" s="429"/>
      <c r="AY533" s="429"/>
      <c r="AZ533" s="429"/>
      <c r="BA533" s="429"/>
      <c r="BB533" s="429"/>
      <c r="BC533" s="429"/>
      <c r="BD533" s="429"/>
      <c r="BE533" s="429"/>
      <c r="BF533" s="429"/>
      <c r="BG533" s="429"/>
      <c r="BH533" s="429"/>
      <c r="BI533" s="429"/>
      <c r="BJ533" s="429"/>
      <c r="BK533" s="429"/>
      <c r="BL533" s="429"/>
      <c r="BM533" s="429"/>
      <c r="BN533" s="429"/>
      <c r="BO533" s="429"/>
      <c r="BP533" s="429"/>
      <c r="BQ533" s="429"/>
      <c r="BR533" s="429"/>
      <c r="BS533" s="429"/>
      <c r="BT533" s="429"/>
      <c r="BU533" s="429"/>
      <c r="BV533" s="429"/>
      <c r="BW533" s="429"/>
      <c r="BX533" s="429"/>
      <c r="BY533" s="429"/>
      <c r="BZ533" s="429"/>
      <c r="CA533" s="429"/>
      <c r="CB533" s="429"/>
      <c r="CC533" s="429"/>
      <c r="CD533" s="429"/>
      <c r="CE533" s="429"/>
      <c r="CF533" s="429"/>
      <c r="CG533" s="429"/>
      <c r="CH533" s="429"/>
      <c r="CI533" s="429"/>
      <c r="CJ533" s="429"/>
      <c r="CK533" s="429"/>
      <c r="CL533" s="429"/>
      <c r="CM533" s="429"/>
      <c r="CN533" s="429"/>
      <c r="CO533" s="429"/>
      <c r="CP533" s="429"/>
    </row>
    <row r="534" spans="1:94" s="1145" customFormat="1" ht="12.75" customHeight="1">
      <c r="A534" s="1141" t="s">
        <v>971</v>
      </c>
      <c r="B534" s="80">
        <v>929054</v>
      </c>
      <c r="C534" s="80">
        <v>0</v>
      </c>
      <c r="D534" s="80">
        <v>0</v>
      </c>
      <c r="E534" s="479">
        <v>0</v>
      </c>
      <c r="F534" s="80">
        <v>0</v>
      </c>
      <c r="G534" s="100"/>
      <c r="H534" s="399"/>
      <c r="I534" s="1045"/>
      <c r="J534" s="1045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429"/>
      <c r="AC534" s="429"/>
      <c r="AD534" s="429"/>
      <c r="AE534" s="429"/>
      <c r="AF534" s="429"/>
      <c r="AG534" s="429"/>
      <c r="AH534" s="429"/>
      <c r="AI534" s="429"/>
      <c r="AJ534" s="429"/>
      <c r="AK534" s="429"/>
      <c r="AL534" s="429"/>
      <c r="AM534" s="429"/>
      <c r="AN534" s="429"/>
      <c r="AO534" s="429"/>
      <c r="AP534" s="429"/>
      <c r="AQ534" s="429"/>
      <c r="AR534" s="429"/>
      <c r="AS534" s="429"/>
      <c r="AT534" s="429"/>
      <c r="AU534" s="429"/>
      <c r="AV534" s="429"/>
      <c r="AW534" s="429"/>
      <c r="AX534" s="429"/>
      <c r="AY534" s="429"/>
      <c r="AZ534" s="429"/>
      <c r="BA534" s="429"/>
      <c r="BB534" s="429"/>
      <c r="BC534" s="429"/>
      <c r="BD534" s="429"/>
      <c r="BE534" s="429"/>
      <c r="BF534" s="429"/>
      <c r="BG534" s="429"/>
      <c r="BH534" s="429"/>
      <c r="BI534" s="429"/>
      <c r="BJ534" s="429"/>
      <c r="BK534" s="429"/>
      <c r="BL534" s="429"/>
      <c r="BM534" s="429"/>
      <c r="BN534" s="429"/>
      <c r="BO534" s="429"/>
      <c r="BP534" s="429"/>
      <c r="BQ534" s="429"/>
      <c r="BR534" s="429"/>
      <c r="BS534" s="429"/>
      <c r="BT534" s="429"/>
      <c r="BU534" s="429"/>
      <c r="BV534" s="429"/>
      <c r="BW534" s="429"/>
      <c r="BX534" s="429"/>
      <c r="BY534" s="429"/>
      <c r="BZ534" s="429"/>
      <c r="CA534" s="429"/>
      <c r="CB534" s="429"/>
      <c r="CC534" s="429"/>
      <c r="CD534" s="429"/>
      <c r="CE534" s="429"/>
      <c r="CF534" s="429"/>
      <c r="CG534" s="429"/>
      <c r="CH534" s="429"/>
      <c r="CI534" s="429"/>
      <c r="CJ534" s="429"/>
      <c r="CK534" s="429"/>
      <c r="CL534" s="429"/>
      <c r="CM534" s="429"/>
      <c r="CN534" s="429"/>
      <c r="CO534" s="429"/>
      <c r="CP534" s="429"/>
    </row>
    <row r="535" spans="1:94" s="1145" customFormat="1" ht="12.75" customHeight="1">
      <c r="A535" s="1143" t="s">
        <v>1756</v>
      </c>
      <c r="B535" s="80">
        <v>929054</v>
      </c>
      <c r="C535" s="80">
        <v>0</v>
      </c>
      <c r="D535" s="80">
        <v>0</v>
      </c>
      <c r="E535" s="479">
        <v>0</v>
      </c>
      <c r="F535" s="80">
        <v>0</v>
      </c>
      <c r="G535" s="100"/>
      <c r="H535" s="399"/>
      <c r="I535" s="1045"/>
      <c r="J535" s="1045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429"/>
      <c r="AC535" s="429"/>
      <c r="AD535" s="429"/>
      <c r="AE535" s="429"/>
      <c r="AF535" s="429"/>
      <c r="AG535" s="429"/>
      <c r="AH535" s="429"/>
      <c r="AI535" s="429"/>
      <c r="AJ535" s="429"/>
      <c r="AK535" s="429"/>
      <c r="AL535" s="429"/>
      <c r="AM535" s="429"/>
      <c r="AN535" s="429"/>
      <c r="AO535" s="429"/>
      <c r="AP535" s="429"/>
      <c r="AQ535" s="429"/>
      <c r="AR535" s="429"/>
      <c r="AS535" s="429"/>
      <c r="AT535" s="429"/>
      <c r="AU535" s="429"/>
      <c r="AV535" s="429"/>
      <c r="AW535" s="429"/>
      <c r="AX535" s="429"/>
      <c r="AY535" s="429"/>
      <c r="AZ535" s="429"/>
      <c r="BA535" s="429"/>
      <c r="BB535" s="429"/>
      <c r="BC535" s="429"/>
      <c r="BD535" s="429"/>
      <c r="BE535" s="429"/>
      <c r="BF535" s="429"/>
      <c r="BG535" s="429"/>
      <c r="BH535" s="429"/>
      <c r="BI535" s="429"/>
      <c r="BJ535" s="429"/>
      <c r="BK535" s="429"/>
      <c r="BL535" s="429"/>
      <c r="BM535" s="429"/>
      <c r="BN535" s="429"/>
      <c r="BO535" s="429"/>
      <c r="BP535" s="429"/>
      <c r="BQ535" s="429"/>
      <c r="BR535" s="429"/>
      <c r="BS535" s="429"/>
      <c r="BT535" s="429"/>
      <c r="BU535" s="429"/>
      <c r="BV535" s="429"/>
      <c r="BW535" s="429"/>
      <c r="BX535" s="429"/>
      <c r="BY535" s="429"/>
      <c r="BZ535" s="429"/>
      <c r="CA535" s="429"/>
      <c r="CB535" s="429"/>
      <c r="CC535" s="429"/>
      <c r="CD535" s="429"/>
      <c r="CE535" s="429"/>
      <c r="CF535" s="429"/>
      <c r="CG535" s="429"/>
      <c r="CH535" s="429"/>
      <c r="CI535" s="429"/>
      <c r="CJ535" s="429"/>
      <c r="CK535" s="429"/>
      <c r="CL535" s="429"/>
      <c r="CM535" s="429"/>
      <c r="CN535" s="429"/>
      <c r="CO535" s="429"/>
      <c r="CP535" s="429"/>
    </row>
    <row r="536" spans="1:94" s="1145" customFormat="1" ht="12.75">
      <c r="A536" s="330" t="s">
        <v>1333</v>
      </c>
      <c r="B536" s="80"/>
      <c r="C536" s="80"/>
      <c r="D536" s="80"/>
      <c r="E536" s="479"/>
      <c r="F536" s="80"/>
      <c r="G536" s="100"/>
      <c r="H536" s="399"/>
      <c r="I536" s="1045"/>
      <c r="J536" s="1045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429"/>
      <c r="AC536" s="429"/>
      <c r="AD536" s="429"/>
      <c r="AE536" s="429"/>
      <c r="AF536" s="429"/>
      <c r="AG536" s="429"/>
      <c r="AH536" s="429"/>
      <c r="AI536" s="429"/>
      <c r="AJ536" s="429"/>
      <c r="AK536" s="429"/>
      <c r="AL536" s="429"/>
      <c r="AM536" s="429"/>
      <c r="AN536" s="429"/>
      <c r="AO536" s="429"/>
      <c r="AP536" s="429"/>
      <c r="AQ536" s="429"/>
      <c r="AR536" s="429"/>
      <c r="AS536" s="429"/>
      <c r="AT536" s="429"/>
      <c r="AU536" s="429"/>
      <c r="AV536" s="429"/>
      <c r="AW536" s="429"/>
      <c r="AX536" s="429"/>
      <c r="AY536" s="429"/>
      <c r="AZ536" s="429"/>
      <c r="BA536" s="429"/>
      <c r="BB536" s="429"/>
      <c r="BC536" s="429"/>
      <c r="BD536" s="429"/>
      <c r="BE536" s="429"/>
      <c r="BF536" s="429"/>
      <c r="BG536" s="429"/>
      <c r="BH536" s="429"/>
      <c r="BI536" s="429"/>
      <c r="BJ536" s="429"/>
      <c r="BK536" s="429"/>
      <c r="BL536" s="429"/>
      <c r="BM536" s="429"/>
      <c r="BN536" s="429"/>
      <c r="BO536" s="429"/>
      <c r="BP536" s="429"/>
      <c r="BQ536" s="429"/>
      <c r="BR536" s="429"/>
      <c r="BS536" s="429"/>
      <c r="BT536" s="429"/>
      <c r="BU536" s="429"/>
      <c r="BV536" s="429"/>
      <c r="BW536" s="429"/>
      <c r="BX536" s="429"/>
      <c r="BY536" s="429"/>
      <c r="BZ536" s="429"/>
      <c r="CA536" s="429"/>
      <c r="CB536" s="429"/>
      <c r="CC536" s="429"/>
      <c r="CD536" s="429"/>
      <c r="CE536" s="429"/>
      <c r="CF536" s="429"/>
      <c r="CG536" s="429"/>
      <c r="CH536" s="429"/>
      <c r="CI536" s="429"/>
      <c r="CJ536" s="429"/>
      <c r="CK536" s="429"/>
      <c r="CL536" s="429"/>
      <c r="CM536" s="429"/>
      <c r="CN536" s="429"/>
      <c r="CO536" s="429"/>
      <c r="CP536" s="429"/>
    </row>
    <row r="537" spans="1:94" s="1145" customFormat="1" ht="12.75">
      <c r="A537" s="1140" t="s">
        <v>1311</v>
      </c>
      <c r="B537" s="80">
        <v>568952</v>
      </c>
      <c r="C537" s="80">
        <v>350700</v>
      </c>
      <c r="D537" s="80">
        <v>505320</v>
      </c>
      <c r="E537" s="479">
        <v>88.81592823296167</v>
      </c>
      <c r="F537" s="80">
        <v>0</v>
      </c>
      <c r="G537" s="100"/>
      <c r="H537" s="399"/>
      <c r="I537" s="1045"/>
      <c r="J537" s="1045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429"/>
      <c r="AC537" s="429"/>
      <c r="AD537" s="429"/>
      <c r="AE537" s="429"/>
      <c r="AF537" s="429"/>
      <c r="AG537" s="429"/>
      <c r="AH537" s="429"/>
      <c r="AI537" s="429"/>
      <c r="AJ537" s="429"/>
      <c r="AK537" s="429"/>
      <c r="AL537" s="429"/>
      <c r="AM537" s="429"/>
      <c r="AN537" s="429"/>
      <c r="AO537" s="429"/>
      <c r="AP537" s="429"/>
      <c r="AQ537" s="429"/>
      <c r="AR537" s="429"/>
      <c r="AS537" s="429"/>
      <c r="AT537" s="429"/>
      <c r="AU537" s="429"/>
      <c r="AV537" s="429"/>
      <c r="AW537" s="429"/>
      <c r="AX537" s="429"/>
      <c r="AY537" s="429"/>
      <c r="AZ537" s="429"/>
      <c r="BA537" s="429"/>
      <c r="BB537" s="429"/>
      <c r="BC537" s="429"/>
      <c r="BD537" s="429"/>
      <c r="BE537" s="429"/>
      <c r="BF537" s="429"/>
      <c r="BG537" s="429"/>
      <c r="BH537" s="429"/>
      <c r="BI537" s="429"/>
      <c r="BJ537" s="429"/>
      <c r="BK537" s="429"/>
      <c r="BL537" s="429"/>
      <c r="BM537" s="429"/>
      <c r="BN537" s="429"/>
      <c r="BO537" s="429"/>
      <c r="BP537" s="429"/>
      <c r="BQ537" s="429"/>
      <c r="BR537" s="429"/>
      <c r="BS537" s="429"/>
      <c r="BT537" s="429"/>
      <c r="BU537" s="429"/>
      <c r="BV537" s="429"/>
      <c r="BW537" s="429"/>
      <c r="BX537" s="429"/>
      <c r="BY537" s="429"/>
      <c r="BZ537" s="429"/>
      <c r="CA537" s="429"/>
      <c r="CB537" s="429"/>
      <c r="CC537" s="429"/>
      <c r="CD537" s="429"/>
      <c r="CE537" s="429"/>
      <c r="CF537" s="429"/>
      <c r="CG537" s="429"/>
      <c r="CH537" s="429"/>
      <c r="CI537" s="429"/>
      <c r="CJ537" s="429"/>
      <c r="CK537" s="429"/>
      <c r="CL537" s="429"/>
      <c r="CM537" s="429"/>
      <c r="CN537" s="429"/>
      <c r="CO537" s="429"/>
      <c r="CP537" s="429"/>
    </row>
    <row r="538" spans="1:94" s="1145" customFormat="1" ht="12.75">
      <c r="A538" s="1141" t="s">
        <v>1312</v>
      </c>
      <c r="B538" s="80">
        <v>72702</v>
      </c>
      <c r="C538" s="80">
        <v>72702</v>
      </c>
      <c r="D538" s="80">
        <v>72702</v>
      </c>
      <c r="E538" s="479">
        <v>100</v>
      </c>
      <c r="F538" s="80">
        <v>0</v>
      </c>
      <c r="G538" s="100"/>
      <c r="H538" s="399"/>
      <c r="I538" s="1045"/>
      <c r="J538" s="1045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429"/>
      <c r="AC538" s="429"/>
      <c r="AD538" s="429"/>
      <c r="AE538" s="429"/>
      <c r="AF538" s="429"/>
      <c r="AG538" s="429"/>
      <c r="AH538" s="429"/>
      <c r="AI538" s="429"/>
      <c r="AJ538" s="429"/>
      <c r="AK538" s="429"/>
      <c r="AL538" s="429"/>
      <c r="AM538" s="429"/>
      <c r="AN538" s="429"/>
      <c r="AO538" s="429"/>
      <c r="AP538" s="429"/>
      <c r="AQ538" s="429"/>
      <c r="AR538" s="429"/>
      <c r="AS538" s="429"/>
      <c r="AT538" s="429"/>
      <c r="AU538" s="429"/>
      <c r="AV538" s="429"/>
      <c r="AW538" s="429"/>
      <c r="AX538" s="429"/>
      <c r="AY538" s="429"/>
      <c r="AZ538" s="429"/>
      <c r="BA538" s="429"/>
      <c r="BB538" s="429"/>
      <c r="BC538" s="429"/>
      <c r="BD538" s="429"/>
      <c r="BE538" s="429"/>
      <c r="BF538" s="429"/>
      <c r="BG538" s="429"/>
      <c r="BH538" s="429"/>
      <c r="BI538" s="429"/>
      <c r="BJ538" s="429"/>
      <c r="BK538" s="429"/>
      <c r="BL538" s="429"/>
      <c r="BM538" s="429"/>
      <c r="BN538" s="429"/>
      <c r="BO538" s="429"/>
      <c r="BP538" s="429"/>
      <c r="BQ538" s="429"/>
      <c r="BR538" s="429"/>
      <c r="BS538" s="429"/>
      <c r="BT538" s="429"/>
      <c r="BU538" s="429"/>
      <c r="BV538" s="429"/>
      <c r="BW538" s="429"/>
      <c r="BX538" s="429"/>
      <c r="BY538" s="429"/>
      <c r="BZ538" s="429"/>
      <c r="CA538" s="429"/>
      <c r="CB538" s="429"/>
      <c r="CC538" s="429"/>
      <c r="CD538" s="429"/>
      <c r="CE538" s="429"/>
      <c r="CF538" s="429"/>
      <c r="CG538" s="429"/>
      <c r="CH538" s="429"/>
      <c r="CI538" s="429"/>
      <c r="CJ538" s="429"/>
      <c r="CK538" s="429"/>
      <c r="CL538" s="429"/>
      <c r="CM538" s="429"/>
      <c r="CN538" s="429"/>
      <c r="CO538" s="429"/>
      <c r="CP538" s="429"/>
    </row>
    <row r="539" spans="1:94" s="1145" customFormat="1" ht="12.75">
      <c r="A539" s="1141" t="s">
        <v>692</v>
      </c>
      <c r="B539" s="80">
        <v>496250</v>
      </c>
      <c r="C539" s="80">
        <v>277998</v>
      </c>
      <c r="D539" s="80">
        <v>432618</v>
      </c>
      <c r="E539" s="479">
        <v>87.17743073047859</v>
      </c>
      <c r="F539" s="80">
        <v>0</v>
      </c>
      <c r="G539" s="100"/>
      <c r="H539" s="399"/>
      <c r="I539" s="1045"/>
      <c r="J539" s="1045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429"/>
      <c r="AC539" s="429"/>
      <c r="AD539" s="429"/>
      <c r="AE539" s="429"/>
      <c r="AF539" s="429"/>
      <c r="AG539" s="429"/>
      <c r="AH539" s="429"/>
      <c r="AI539" s="429"/>
      <c r="AJ539" s="429"/>
      <c r="AK539" s="429"/>
      <c r="AL539" s="429"/>
      <c r="AM539" s="429"/>
      <c r="AN539" s="429"/>
      <c r="AO539" s="429"/>
      <c r="AP539" s="429"/>
      <c r="AQ539" s="429"/>
      <c r="AR539" s="429"/>
      <c r="AS539" s="429"/>
      <c r="AT539" s="429"/>
      <c r="AU539" s="429"/>
      <c r="AV539" s="429"/>
      <c r="AW539" s="429"/>
      <c r="AX539" s="429"/>
      <c r="AY539" s="429"/>
      <c r="AZ539" s="429"/>
      <c r="BA539" s="429"/>
      <c r="BB539" s="429"/>
      <c r="BC539" s="429"/>
      <c r="BD539" s="429"/>
      <c r="BE539" s="429"/>
      <c r="BF539" s="429"/>
      <c r="BG539" s="429"/>
      <c r="BH539" s="429"/>
      <c r="BI539" s="429"/>
      <c r="BJ539" s="429"/>
      <c r="BK539" s="429"/>
      <c r="BL539" s="429"/>
      <c r="BM539" s="429"/>
      <c r="BN539" s="429"/>
      <c r="BO539" s="429"/>
      <c r="BP539" s="429"/>
      <c r="BQ539" s="429"/>
      <c r="BR539" s="429"/>
      <c r="BS539" s="429"/>
      <c r="BT539" s="429"/>
      <c r="BU539" s="429"/>
      <c r="BV539" s="429"/>
      <c r="BW539" s="429"/>
      <c r="BX539" s="429"/>
      <c r="BY539" s="429"/>
      <c r="BZ539" s="429"/>
      <c r="CA539" s="429"/>
      <c r="CB539" s="429"/>
      <c r="CC539" s="429"/>
      <c r="CD539" s="429"/>
      <c r="CE539" s="429"/>
      <c r="CF539" s="429"/>
      <c r="CG539" s="429"/>
      <c r="CH539" s="429"/>
      <c r="CI539" s="429"/>
      <c r="CJ539" s="429"/>
      <c r="CK539" s="429"/>
      <c r="CL539" s="429"/>
      <c r="CM539" s="429"/>
      <c r="CN539" s="429"/>
      <c r="CO539" s="429"/>
      <c r="CP539" s="429"/>
    </row>
    <row r="540" spans="1:94" s="1145" customFormat="1" ht="12.75">
      <c r="A540" s="1140" t="s">
        <v>960</v>
      </c>
      <c r="B540" s="80">
        <v>568952</v>
      </c>
      <c r="C540" s="80">
        <v>350700</v>
      </c>
      <c r="D540" s="80">
        <v>90723</v>
      </c>
      <c r="E540" s="479">
        <v>15.945633375047455</v>
      </c>
      <c r="F540" s="80">
        <v>25975</v>
      </c>
      <c r="G540" s="100"/>
      <c r="H540" s="399"/>
      <c r="I540" s="1045"/>
      <c r="J540" s="1045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429"/>
      <c r="AC540" s="429"/>
      <c r="AD540" s="429"/>
      <c r="AE540" s="429"/>
      <c r="AF540" s="429"/>
      <c r="AG540" s="429"/>
      <c r="AH540" s="429"/>
      <c r="AI540" s="429"/>
      <c r="AJ540" s="429"/>
      <c r="AK540" s="429"/>
      <c r="AL540" s="429"/>
      <c r="AM540" s="429"/>
      <c r="AN540" s="429"/>
      <c r="AO540" s="429"/>
      <c r="AP540" s="429"/>
      <c r="AQ540" s="429"/>
      <c r="AR540" s="429"/>
      <c r="AS540" s="429"/>
      <c r="AT540" s="429"/>
      <c r="AU540" s="429"/>
      <c r="AV540" s="429"/>
      <c r="AW540" s="429"/>
      <c r="AX540" s="429"/>
      <c r="AY540" s="429"/>
      <c r="AZ540" s="429"/>
      <c r="BA540" s="429"/>
      <c r="BB540" s="429"/>
      <c r="BC540" s="429"/>
      <c r="BD540" s="429"/>
      <c r="BE540" s="429"/>
      <c r="BF540" s="429"/>
      <c r="BG540" s="429"/>
      <c r="BH540" s="429"/>
      <c r="BI540" s="429"/>
      <c r="BJ540" s="429"/>
      <c r="BK540" s="429"/>
      <c r="BL540" s="429"/>
      <c r="BM540" s="429"/>
      <c r="BN540" s="429"/>
      <c r="BO540" s="429"/>
      <c r="BP540" s="429"/>
      <c r="BQ540" s="429"/>
      <c r="BR540" s="429"/>
      <c r="BS540" s="429"/>
      <c r="BT540" s="429"/>
      <c r="BU540" s="429"/>
      <c r="BV540" s="429"/>
      <c r="BW540" s="429"/>
      <c r="BX540" s="429"/>
      <c r="BY540" s="429"/>
      <c r="BZ540" s="429"/>
      <c r="CA540" s="429"/>
      <c r="CB540" s="429"/>
      <c r="CC540" s="429"/>
      <c r="CD540" s="429"/>
      <c r="CE540" s="429"/>
      <c r="CF540" s="429"/>
      <c r="CG540" s="429"/>
      <c r="CH540" s="429"/>
      <c r="CI540" s="429"/>
      <c r="CJ540" s="429"/>
      <c r="CK540" s="429"/>
      <c r="CL540" s="429"/>
      <c r="CM540" s="429"/>
      <c r="CN540" s="429"/>
      <c r="CO540" s="429"/>
      <c r="CP540" s="429"/>
    </row>
    <row r="541" spans="1:94" s="1145" customFormat="1" ht="12.75">
      <c r="A541" s="1141" t="s">
        <v>987</v>
      </c>
      <c r="B541" s="80">
        <v>568952</v>
      </c>
      <c r="C541" s="80">
        <v>350700</v>
      </c>
      <c r="D541" s="80">
        <v>90723</v>
      </c>
      <c r="E541" s="479">
        <v>15.945633375047455</v>
      </c>
      <c r="F541" s="80">
        <v>25975</v>
      </c>
      <c r="G541" s="100"/>
      <c r="H541" s="399"/>
      <c r="I541" s="1045"/>
      <c r="J541" s="1045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429"/>
      <c r="AC541" s="429"/>
      <c r="AD541" s="429"/>
      <c r="AE541" s="429"/>
      <c r="AF541" s="429"/>
      <c r="AG541" s="429"/>
      <c r="AH541" s="429"/>
      <c r="AI541" s="429"/>
      <c r="AJ541" s="429"/>
      <c r="AK541" s="429"/>
      <c r="AL541" s="429"/>
      <c r="AM541" s="429"/>
      <c r="AN541" s="429"/>
      <c r="AO541" s="429"/>
      <c r="AP541" s="429"/>
      <c r="AQ541" s="429"/>
      <c r="AR541" s="429"/>
      <c r="AS541" s="429"/>
      <c r="AT541" s="429"/>
      <c r="AU541" s="429"/>
      <c r="AV541" s="429"/>
      <c r="AW541" s="429"/>
      <c r="AX541" s="429"/>
      <c r="AY541" s="429"/>
      <c r="AZ541" s="429"/>
      <c r="BA541" s="429"/>
      <c r="BB541" s="429"/>
      <c r="BC541" s="429"/>
      <c r="BD541" s="429"/>
      <c r="BE541" s="429"/>
      <c r="BF541" s="429"/>
      <c r="BG541" s="429"/>
      <c r="BH541" s="429"/>
      <c r="BI541" s="429"/>
      <c r="BJ541" s="429"/>
      <c r="BK541" s="429"/>
      <c r="BL541" s="429"/>
      <c r="BM541" s="429"/>
      <c r="BN541" s="429"/>
      <c r="BO541" s="429"/>
      <c r="BP541" s="429"/>
      <c r="BQ541" s="429"/>
      <c r="BR541" s="429"/>
      <c r="BS541" s="429"/>
      <c r="BT541" s="429"/>
      <c r="BU541" s="429"/>
      <c r="BV541" s="429"/>
      <c r="BW541" s="429"/>
      <c r="BX541" s="429"/>
      <c r="BY541" s="429"/>
      <c r="BZ541" s="429"/>
      <c r="CA541" s="429"/>
      <c r="CB541" s="429"/>
      <c r="CC541" s="429"/>
      <c r="CD541" s="429"/>
      <c r="CE541" s="429"/>
      <c r="CF541" s="429"/>
      <c r="CG541" s="429"/>
      <c r="CH541" s="429"/>
      <c r="CI541" s="429"/>
      <c r="CJ541" s="429"/>
      <c r="CK541" s="429"/>
      <c r="CL541" s="429"/>
      <c r="CM541" s="429"/>
      <c r="CN541" s="429"/>
      <c r="CO541" s="429"/>
      <c r="CP541" s="429"/>
    </row>
    <row r="542" spans="1:94" s="1145" customFormat="1" ht="12.75">
      <c r="A542" s="1143" t="s">
        <v>1496</v>
      </c>
      <c r="B542" s="80">
        <v>476604</v>
      </c>
      <c r="C542" s="80">
        <v>350700</v>
      </c>
      <c r="D542" s="80">
        <v>90723</v>
      </c>
      <c r="E542" s="479">
        <v>19.035299745700833</v>
      </c>
      <c r="F542" s="80">
        <v>25975</v>
      </c>
      <c r="G542" s="100"/>
      <c r="H542" s="399"/>
      <c r="I542" s="1045"/>
      <c r="J542" s="1045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429"/>
      <c r="AC542" s="429"/>
      <c r="AD542" s="429"/>
      <c r="AE542" s="429"/>
      <c r="AF542" s="429"/>
      <c r="AG542" s="429"/>
      <c r="AH542" s="429"/>
      <c r="AI542" s="429"/>
      <c r="AJ542" s="429"/>
      <c r="AK542" s="429"/>
      <c r="AL542" s="429"/>
      <c r="AM542" s="429"/>
      <c r="AN542" s="429"/>
      <c r="AO542" s="429"/>
      <c r="AP542" s="429"/>
      <c r="AQ542" s="429"/>
      <c r="AR542" s="429"/>
      <c r="AS542" s="429"/>
      <c r="AT542" s="429"/>
      <c r="AU542" s="429"/>
      <c r="AV542" s="429"/>
      <c r="AW542" s="429"/>
      <c r="AX542" s="429"/>
      <c r="AY542" s="429"/>
      <c r="AZ542" s="429"/>
      <c r="BA542" s="429"/>
      <c r="BB542" s="429"/>
      <c r="BC542" s="429"/>
      <c r="BD542" s="429"/>
      <c r="BE542" s="429"/>
      <c r="BF542" s="429"/>
      <c r="BG542" s="429"/>
      <c r="BH542" s="429"/>
      <c r="BI542" s="429"/>
      <c r="BJ542" s="429"/>
      <c r="BK542" s="429"/>
      <c r="BL542" s="429"/>
      <c r="BM542" s="429"/>
      <c r="BN542" s="429"/>
      <c r="BO542" s="429"/>
      <c r="BP542" s="429"/>
      <c r="BQ542" s="429"/>
      <c r="BR542" s="429"/>
      <c r="BS542" s="429"/>
      <c r="BT542" s="429"/>
      <c r="BU542" s="429"/>
      <c r="BV542" s="429"/>
      <c r="BW542" s="429"/>
      <c r="BX542" s="429"/>
      <c r="BY542" s="429"/>
      <c r="BZ542" s="429"/>
      <c r="CA542" s="429"/>
      <c r="CB542" s="429"/>
      <c r="CC542" s="429"/>
      <c r="CD542" s="429"/>
      <c r="CE542" s="429"/>
      <c r="CF542" s="429"/>
      <c r="CG542" s="429"/>
      <c r="CH542" s="429"/>
      <c r="CI542" s="429"/>
      <c r="CJ542" s="429"/>
      <c r="CK542" s="429"/>
      <c r="CL542" s="429"/>
      <c r="CM542" s="429"/>
      <c r="CN542" s="429"/>
      <c r="CO542" s="429"/>
      <c r="CP542" s="429"/>
    </row>
    <row r="543" spans="1:94" s="1145" customFormat="1" ht="12.75">
      <c r="A543" s="1143" t="s">
        <v>3</v>
      </c>
      <c r="B543" s="80">
        <v>92348</v>
      </c>
      <c r="C543" s="80">
        <v>0</v>
      </c>
      <c r="D543" s="80">
        <v>0</v>
      </c>
      <c r="E543" s="479">
        <v>0</v>
      </c>
      <c r="F543" s="80">
        <v>0</v>
      </c>
      <c r="G543" s="100"/>
      <c r="H543" s="399"/>
      <c r="I543" s="1045"/>
      <c r="J543" s="1045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429"/>
      <c r="AC543" s="429"/>
      <c r="AD543" s="429"/>
      <c r="AE543" s="429"/>
      <c r="AF543" s="429"/>
      <c r="AG543" s="429"/>
      <c r="AH543" s="429"/>
      <c r="AI543" s="429"/>
      <c r="AJ543" s="429"/>
      <c r="AK543" s="429"/>
      <c r="AL543" s="429"/>
      <c r="AM543" s="429"/>
      <c r="AN543" s="429"/>
      <c r="AO543" s="429"/>
      <c r="AP543" s="429"/>
      <c r="AQ543" s="429"/>
      <c r="AR543" s="429"/>
      <c r="AS543" s="429"/>
      <c r="AT543" s="429"/>
      <c r="AU543" s="429"/>
      <c r="AV543" s="429"/>
      <c r="AW543" s="429"/>
      <c r="AX543" s="429"/>
      <c r="AY543" s="429"/>
      <c r="AZ543" s="429"/>
      <c r="BA543" s="429"/>
      <c r="BB543" s="429"/>
      <c r="BC543" s="429"/>
      <c r="BD543" s="429"/>
      <c r="BE543" s="429"/>
      <c r="BF543" s="429"/>
      <c r="BG543" s="429"/>
      <c r="BH543" s="429"/>
      <c r="BI543" s="429"/>
      <c r="BJ543" s="429"/>
      <c r="BK543" s="429"/>
      <c r="BL543" s="429"/>
      <c r="BM543" s="429"/>
      <c r="BN543" s="429"/>
      <c r="BO543" s="429"/>
      <c r="BP543" s="429"/>
      <c r="BQ543" s="429"/>
      <c r="BR543" s="429"/>
      <c r="BS543" s="429"/>
      <c r="BT543" s="429"/>
      <c r="BU543" s="429"/>
      <c r="BV543" s="429"/>
      <c r="BW543" s="429"/>
      <c r="BX543" s="429"/>
      <c r="BY543" s="429"/>
      <c r="BZ543" s="429"/>
      <c r="CA543" s="429"/>
      <c r="CB543" s="429"/>
      <c r="CC543" s="429"/>
      <c r="CD543" s="429"/>
      <c r="CE543" s="429"/>
      <c r="CF543" s="429"/>
      <c r="CG543" s="429"/>
      <c r="CH543" s="429"/>
      <c r="CI543" s="429"/>
      <c r="CJ543" s="429"/>
      <c r="CK543" s="429"/>
      <c r="CL543" s="429"/>
      <c r="CM543" s="429"/>
      <c r="CN543" s="429"/>
      <c r="CO543" s="429"/>
      <c r="CP543" s="429"/>
    </row>
    <row r="544" spans="1:94" s="1145" customFormat="1" ht="12.75">
      <c r="A544" s="1144" t="s">
        <v>24</v>
      </c>
      <c r="B544" s="80">
        <v>92348</v>
      </c>
      <c r="C544" s="80">
        <v>0</v>
      </c>
      <c r="D544" s="80">
        <v>0</v>
      </c>
      <c r="E544" s="479">
        <v>0</v>
      </c>
      <c r="F544" s="80">
        <v>0</v>
      </c>
      <c r="G544" s="100"/>
      <c r="H544" s="399"/>
      <c r="I544" s="1045"/>
      <c r="J544" s="1045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429"/>
      <c r="AC544" s="429"/>
      <c r="AD544" s="429"/>
      <c r="AE544" s="429"/>
      <c r="AF544" s="429"/>
      <c r="AG544" s="429"/>
      <c r="AH544" s="429"/>
      <c r="AI544" s="429"/>
      <c r="AJ544" s="429"/>
      <c r="AK544" s="429"/>
      <c r="AL544" s="429"/>
      <c r="AM544" s="429"/>
      <c r="AN544" s="429"/>
      <c r="AO544" s="429"/>
      <c r="AP544" s="429"/>
      <c r="AQ544" s="429"/>
      <c r="AR544" s="429"/>
      <c r="AS544" s="429"/>
      <c r="AT544" s="429"/>
      <c r="AU544" s="429"/>
      <c r="AV544" s="429"/>
      <c r="AW544" s="429"/>
      <c r="AX544" s="429"/>
      <c r="AY544" s="429"/>
      <c r="AZ544" s="429"/>
      <c r="BA544" s="429"/>
      <c r="BB544" s="429"/>
      <c r="BC544" s="429"/>
      <c r="BD544" s="429"/>
      <c r="BE544" s="429"/>
      <c r="BF544" s="429"/>
      <c r="BG544" s="429"/>
      <c r="BH544" s="429"/>
      <c r="BI544" s="429"/>
      <c r="BJ544" s="429"/>
      <c r="BK544" s="429"/>
      <c r="BL544" s="429"/>
      <c r="BM544" s="429"/>
      <c r="BN544" s="429"/>
      <c r="BO544" s="429"/>
      <c r="BP544" s="429"/>
      <c r="BQ544" s="429"/>
      <c r="BR544" s="429"/>
      <c r="BS544" s="429"/>
      <c r="BT544" s="429"/>
      <c r="BU544" s="429"/>
      <c r="BV544" s="429"/>
      <c r="BW544" s="429"/>
      <c r="BX544" s="429"/>
      <c r="BY544" s="429"/>
      <c r="BZ544" s="429"/>
      <c r="CA544" s="429"/>
      <c r="CB544" s="429"/>
      <c r="CC544" s="429"/>
      <c r="CD544" s="429"/>
      <c r="CE544" s="429"/>
      <c r="CF544" s="429"/>
      <c r="CG544" s="429"/>
      <c r="CH544" s="429"/>
      <c r="CI544" s="429"/>
      <c r="CJ544" s="429"/>
      <c r="CK544" s="429"/>
      <c r="CL544" s="429"/>
      <c r="CM544" s="429"/>
      <c r="CN544" s="429"/>
      <c r="CO544" s="429"/>
      <c r="CP544" s="429"/>
    </row>
    <row r="545" spans="1:94" s="1145" customFormat="1" ht="13.5">
      <c r="A545" s="1097" t="s">
        <v>1336</v>
      </c>
      <c r="B545" s="80"/>
      <c r="C545" s="80"/>
      <c r="D545" s="80"/>
      <c r="E545" s="479"/>
      <c r="F545" s="80"/>
      <c r="G545" s="100"/>
      <c r="H545" s="399"/>
      <c r="I545" s="1045"/>
      <c r="J545" s="1045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429"/>
      <c r="AC545" s="429"/>
      <c r="AD545" s="429"/>
      <c r="AE545" s="429"/>
      <c r="AF545" s="429"/>
      <c r="AG545" s="429"/>
      <c r="AH545" s="429"/>
      <c r="AI545" s="429"/>
      <c r="AJ545" s="429"/>
      <c r="AK545" s="429"/>
      <c r="AL545" s="429"/>
      <c r="AM545" s="429"/>
      <c r="AN545" s="429"/>
      <c r="AO545" s="429"/>
      <c r="AP545" s="429"/>
      <c r="AQ545" s="429"/>
      <c r="AR545" s="429"/>
      <c r="AS545" s="429"/>
      <c r="AT545" s="429"/>
      <c r="AU545" s="429"/>
      <c r="AV545" s="429"/>
      <c r="AW545" s="429"/>
      <c r="AX545" s="429"/>
      <c r="AY545" s="429"/>
      <c r="AZ545" s="429"/>
      <c r="BA545" s="429"/>
      <c r="BB545" s="429"/>
      <c r="BC545" s="429"/>
      <c r="BD545" s="429"/>
      <c r="BE545" s="429"/>
      <c r="BF545" s="429"/>
      <c r="BG545" s="429"/>
      <c r="BH545" s="429"/>
      <c r="BI545" s="429"/>
      <c r="BJ545" s="429"/>
      <c r="BK545" s="429"/>
      <c r="BL545" s="429"/>
      <c r="BM545" s="429"/>
      <c r="BN545" s="429"/>
      <c r="BO545" s="429"/>
      <c r="BP545" s="429"/>
      <c r="BQ545" s="429"/>
      <c r="BR545" s="429"/>
      <c r="BS545" s="429"/>
      <c r="BT545" s="429"/>
      <c r="BU545" s="429"/>
      <c r="BV545" s="429"/>
      <c r="BW545" s="429"/>
      <c r="BX545" s="429"/>
      <c r="BY545" s="429"/>
      <c r="BZ545" s="429"/>
      <c r="CA545" s="429"/>
      <c r="CB545" s="429"/>
      <c r="CC545" s="429"/>
      <c r="CD545" s="429"/>
      <c r="CE545" s="429"/>
      <c r="CF545" s="429"/>
      <c r="CG545" s="429"/>
      <c r="CH545" s="429"/>
      <c r="CI545" s="429"/>
      <c r="CJ545" s="429"/>
      <c r="CK545" s="429"/>
      <c r="CL545" s="429"/>
      <c r="CM545" s="429"/>
      <c r="CN545" s="429"/>
      <c r="CO545" s="429"/>
      <c r="CP545" s="429"/>
    </row>
    <row r="546" spans="1:94" s="1145" customFormat="1" ht="12.75">
      <c r="A546" s="853" t="s">
        <v>1311</v>
      </c>
      <c r="B546" s="80">
        <v>568952</v>
      </c>
      <c r="C546" s="80">
        <v>350700</v>
      </c>
      <c r="D546" s="80">
        <v>505320</v>
      </c>
      <c r="E546" s="479">
        <v>88.81592823296167</v>
      </c>
      <c r="F546" s="80">
        <v>0</v>
      </c>
      <c r="G546" s="100"/>
      <c r="H546" s="399"/>
      <c r="I546" s="1045"/>
      <c r="J546" s="1045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429"/>
      <c r="AC546" s="429"/>
      <c r="AD546" s="429"/>
      <c r="AE546" s="429"/>
      <c r="AF546" s="429"/>
      <c r="AG546" s="429"/>
      <c r="AH546" s="429"/>
      <c r="AI546" s="429"/>
      <c r="AJ546" s="429"/>
      <c r="AK546" s="429"/>
      <c r="AL546" s="429"/>
      <c r="AM546" s="429"/>
      <c r="AN546" s="429"/>
      <c r="AO546" s="429"/>
      <c r="AP546" s="429"/>
      <c r="AQ546" s="429"/>
      <c r="AR546" s="429"/>
      <c r="AS546" s="429"/>
      <c r="AT546" s="429"/>
      <c r="AU546" s="429"/>
      <c r="AV546" s="429"/>
      <c r="AW546" s="429"/>
      <c r="AX546" s="429"/>
      <c r="AY546" s="429"/>
      <c r="AZ546" s="429"/>
      <c r="BA546" s="429"/>
      <c r="BB546" s="429"/>
      <c r="BC546" s="429"/>
      <c r="BD546" s="429"/>
      <c r="BE546" s="429"/>
      <c r="BF546" s="429"/>
      <c r="BG546" s="429"/>
      <c r="BH546" s="429"/>
      <c r="BI546" s="429"/>
      <c r="BJ546" s="429"/>
      <c r="BK546" s="429"/>
      <c r="BL546" s="429"/>
      <c r="BM546" s="429"/>
      <c r="BN546" s="429"/>
      <c r="BO546" s="429"/>
      <c r="BP546" s="429"/>
      <c r="BQ546" s="429"/>
      <c r="BR546" s="429"/>
      <c r="BS546" s="429"/>
      <c r="BT546" s="429"/>
      <c r="BU546" s="429"/>
      <c r="BV546" s="429"/>
      <c r="BW546" s="429"/>
      <c r="BX546" s="429"/>
      <c r="BY546" s="429"/>
      <c r="BZ546" s="429"/>
      <c r="CA546" s="429"/>
      <c r="CB546" s="429"/>
      <c r="CC546" s="429"/>
      <c r="CD546" s="429"/>
      <c r="CE546" s="429"/>
      <c r="CF546" s="429"/>
      <c r="CG546" s="429"/>
      <c r="CH546" s="429"/>
      <c r="CI546" s="429"/>
      <c r="CJ546" s="429"/>
      <c r="CK546" s="429"/>
      <c r="CL546" s="429"/>
      <c r="CM546" s="429"/>
      <c r="CN546" s="429"/>
      <c r="CO546" s="429"/>
      <c r="CP546" s="429"/>
    </row>
    <row r="547" spans="1:94" s="1145" customFormat="1" ht="12.75">
      <c r="A547" s="1165" t="s">
        <v>1312</v>
      </c>
      <c r="B547" s="80">
        <v>72702</v>
      </c>
      <c r="C547" s="80">
        <v>72702</v>
      </c>
      <c r="D547" s="80">
        <v>72702</v>
      </c>
      <c r="E547" s="479">
        <v>100</v>
      </c>
      <c r="F547" s="80">
        <v>0</v>
      </c>
      <c r="G547" s="100"/>
      <c r="H547" s="399"/>
      <c r="I547" s="1045"/>
      <c r="J547" s="1045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429"/>
      <c r="AC547" s="429"/>
      <c r="AD547" s="429"/>
      <c r="AE547" s="429"/>
      <c r="AF547" s="429"/>
      <c r="AG547" s="429"/>
      <c r="AH547" s="429"/>
      <c r="AI547" s="429"/>
      <c r="AJ547" s="429"/>
      <c r="AK547" s="429"/>
      <c r="AL547" s="429"/>
      <c r="AM547" s="429"/>
      <c r="AN547" s="429"/>
      <c r="AO547" s="429"/>
      <c r="AP547" s="429"/>
      <c r="AQ547" s="429"/>
      <c r="AR547" s="429"/>
      <c r="AS547" s="429"/>
      <c r="AT547" s="429"/>
      <c r="AU547" s="429"/>
      <c r="AV547" s="429"/>
      <c r="AW547" s="429"/>
      <c r="AX547" s="429"/>
      <c r="AY547" s="429"/>
      <c r="AZ547" s="429"/>
      <c r="BA547" s="429"/>
      <c r="BB547" s="429"/>
      <c r="BC547" s="429"/>
      <c r="BD547" s="429"/>
      <c r="BE547" s="429"/>
      <c r="BF547" s="429"/>
      <c r="BG547" s="429"/>
      <c r="BH547" s="429"/>
      <c r="BI547" s="429"/>
      <c r="BJ547" s="429"/>
      <c r="BK547" s="429"/>
      <c r="BL547" s="429"/>
      <c r="BM547" s="429"/>
      <c r="BN547" s="429"/>
      <c r="BO547" s="429"/>
      <c r="BP547" s="429"/>
      <c r="BQ547" s="429"/>
      <c r="BR547" s="429"/>
      <c r="BS547" s="429"/>
      <c r="BT547" s="429"/>
      <c r="BU547" s="429"/>
      <c r="BV547" s="429"/>
      <c r="BW547" s="429"/>
      <c r="BX547" s="429"/>
      <c r="BY547" s="429"/>
      <c r="BZ547" s="429"/>
      <c r="CA547" s="429"/>
      <c r="CB547" s="429"/>
      <c r="CC547" s="429"/>
      <c r="CD547" s="429"/>
      <c r="CE547" s="429"/>
      <c r="CF547" s="429"/>
      <c r="CG547" s="429"/>
      <c r="CH547" s="429"/>
      <c r="CI547" s="429"/>
      <c r="CJ547" s="429"/>
      <c r="CK547" s="429"/>
      <c r="CL547" s="429"/>
      <c r="CM547" s="429"/>
      <c r="CN547" s="429"/>
      <c r="CO547" s="429"/>
      <c r="CP547" s="429"/>
    </row>
    <row r="548" spans="1:94" s="1145" customFormat="1" ht="12.75">
      <c r="A548" s="1165" t="s">
        <v>692</v>
      </c>
      <c r="B548" s="80">
        <v>496250</v>
      </c>
      <c r="C548" s="80">
        <v>277998</v>
      </c>
      <c r="D548" s="80">
        <v>432618</v>
      </c>
      <c r="E548" s="479">
        <v>87.17743073047859</v>
      </c>
      <c r="F548" s="80">
        <v>0</v>
      </c>
      <c r="G548" s="100"/>
      <c r="H548" s="399"/>
      <c r="I548" s="1045"/>
      <c r="J548" s="1045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429"/>
      <c r="AC548" s="429"/>
      <c r="AD548" s="429"/>
      <c r="AE548" s="429"/>
      <c r="AF548" s="429"/>
      <c r="AG548" s="429"/>
      <c r="AH548" s="429"/>
      <c r="AI548" s="429"/>
      <c r="AJ548" s="429"/>
      <c r="AK548" s="429"/>
      <c r="AL548" s="429"/>
      <c r="AM548" s="429"/>
      <c r="AN548" s="429"/>
      <c r="AO548" s="429"/>
      <c r="AP548" s="429"/>
      <c r="AQ548" s="429"/>
      <c r="AR548" s="429"/>
      <c r="AS548" s="429"/>
      <c r="AT548" s="429"/>
      <c r="AU548" s="429"/>
      <c r="AV548" s="429"/>
      <c r="AW548" s="429"/>
      <c r="AX548" s="429"/>
      <c r="AY548" s="429"/>
      <c r="AZ548" s="429"/>
      <c r="BA548" s="429"/>
      <c r="BB548" s="429"/>
      <c r="BC548" s="429"/>
      <c r="BD548" s="429"/>
      <c r="BE548" s="429"/>
      <c r="BF548" s="429"/>
      <c r="BG548" s="429"/>
      <c r="BH548" s="429"/>
      <c r="BI548" s="429"/>
      <c r="BJ548" s="429"/>
      <c r="BK548" s="429"/>
      <c r="BL548" s="429"/>
      <c r="BM548" s="429"/>
      <c r="BN548" s="429"/>
      <c r="BO548" s="429"/>
      <c r="BP548" s="429"/>
      <c r="BQ548" s="429"/>
      <c r="BR548" s="429"/>
      <c r="BS548" s="429"/>
      <c r="BT548" s="429"/>
      <c r="BU548" s="429"/>
      <c r="BV548" s="429"/>
      <c r="BW548" s="429"/>
      <c r="BX548" s="429"/>
      <c r="BY548" s="429"/>
      <c r="BZ548" s="429"/>
      <c r="CA548" s="429"/>
      <c r="CB548" s="429"/>
      <c r="CC548" s="429"/>
      <c r="CD548" s="429"/>
      <c r="CE548" s="429"/>
      <c r="CF548" s="429"/>
      <c r="CG548" s="429"/>
      <c r="CH548" s="429"/>
      <c r="CI548" s="429"/>
      <c r="CJ548" s="429"/>
      <c r="CK548" s="429"/>
      <c r="CL548" s="429"/>
      <c r="CM548" s="429"/>
      <c r="CN548" s="429"/>
      <c r="CO548" s="429"/>
      <c r="CP548" s="429"/>
    </row>
    <row r="549" spans="1:94" s="1145" customFormat="1" ht="12.75">
      <c r="A549" s="853" t="s">
        <v>960</v>
      </c>
      <c r="B549" s="80">
        <v>568952</v>
      </c>
      <c r="C549" s="80">
        <v>350700</v>
      </c>
      <c r="D549" s="80">
        <v>90723</v>
      </c>
      <c r="E549" s="479">
        <v>15.945633375047455</v>
      </c>
      <c r="F549" s="80">
        <v>25975</v>
      </c>
      <c r="G549" s="100"/>
      <c r="H549" s="399"/>
      <c r="I549" s="1045"/>
      <c r="J549" s="1045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429"/>
      <c r="AC549" s="429"/>
      <c r="AD549" s="429"/>
      <c r="AE549" s="429"/>
      <c r="AF549" s="429"/>
      <c r="AG549" s="429"/>
      <c r="AH549" s="429"/>
      <c r="AI549" s="429"/>
      <c r="AJ549" s="429"/>
      <c r="AK549" s="429"/>
      <c r="AL549" s="429"/>
      <c r="AM549" s="429"/>
      <c r="AN549" s="429"/>
      <c r="AO549" s="429"/>
      <c r="AP549" s="429"/>
      <c r="AQ549" s="429"/>
      <c r="AR549" s="429"/>
      <c r="AS549" s="429"/>
      <c r="AT549" s="429"/>
      <c r="AU549" s="429"/>
      <c r="AV549" s="429"/>
      <c r="AW549" s="429"/>
      <c r="AX549" s="429"/>
      <c r="AY549" s="429"/>
      <c r="AZ549" s="429"/>
      <c r="BA549" s="429"/>
      <c r="BB549" s="429"/>
      <c r="BC549" s="429"/>
      <c r="BD549" s="429"/>
      <c r="BE549" s="429"/>
      <c r="BF549" s="429"/>
      <c r="BG549" s="429"/>
      <c r="BH549" s="429"/>
      <c r="BI549" s="429"/>
      <c r="BJ549" s="429"/>
      <c r="BK549" s="429"/>
      <c r="BL549" s="429"/>
      <c r="BM549" s="429"/>
      <c r="BN549" s="429"/>
      <c r="BO549" s="429"/>
      <c r="BP549" s="429"/>
      <c r="BQ549" s="429"/>
      <c r="BR549" s="429"/>
      <c r="BS549" s="429"/>
      <c r="BT549" s="429"/>
      <c r="BU549" s="429"/>
      <c r="BV549" s="429"/>
      <c r="BW549" s="429"/>
      <c r="BX549" s="429"/>
      <c r="BY549" s="429"/>
      <c r="BZ549" s="429"/>
      <c r="CA549" s="429"/>
      <c r="CB549" s="429"/>
      <c r="CC549" s="429"/>
      <c r="CD549" s="429"/>
      <c r="CE549" s="429"/>
      <c r="CF549" s="429"/>
      <c r="CG549" s="429"/>
      <c r="CH549" s="429"/>
      <c r="CI549" s="429"/>
      <c r="CJ549" s="429"/>
      <c r="CK549" s="429"/>
      <c r="CL549" s="429"/>
      <c r="CM549" s="429"/>
      <c r="CN549" s="429"/>
      <c r="CO549" s="429"/>
      <c r="CP549" s="429"/>
    </row>
    <row r="550" spans="1:94" s="1145" customFormat="1" ht="12.75">
      <c r="A550" s="1165" t="s">
        <v>987</v>
      </c>
      <c r="B550" s="80">
        <v>568952</v>
      </c>
      <c r="C550" s="80">
        <v>350700</v>
      </c>
      <c r="D550" s="80">
        <v>90723</v>
      </c>
      <c r="E550" s="479">
        <v>15.945633375047455</v>
      </c>
      <c r="F550" s="80">
        <v>25975</v>
      </c>
      <c r="G550" s="100"/>
      <c r="H550" s="399"/>
      <c r="I550" s="1045"/>
      <c r="J550" s="1045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429"/>
      <c r="AC550" s="429"/>
      <c r="AD550" s="429"/>
      <c r="AE550" s="429"/>
      <c r="AF550" s="429"/>
      <c r="AG550" s="429"/>
      <c r="AH550" s="429"/>
      <c r="AI550" s="429"/>
      <c r="AJ550" s="429"/>
      <c r="AK550" s="429"/>
      <c r="AL550" s="429"/>
      <c r="AM550" s="429"/>
      <c r="AN550" s="429"/>
      <c r="AO550" s="429"/>
      <c r="AP550" s="429"/>
      <c r="AQ550" s="429"/>
      <c r="AR550" s="429"/>
      <c r="AS550" s="429"/>
      <c r="AT550" s="429"/>
      <c r="AU550" s="429"/>
      <c r="AV550" s="429"/>
      <c r="AW550" s="429"/>
      <c r="AX550" s="429"/>
      <c r="AY550" s="429"/>
      <c r="AZ550" s="429"/>
      <c r="BA550" s="429"/>
      <c r="BB550" s="429"/>
      <c r="BC550" s="429"/>
      <c r="BD550" s="429"/>
      <c r="BE550" s="429"/>
      <c r="BF550" s="429"/>
      <c r="BG550" s="429"/>
      <c r="BH550" s="429"/>
      <c r="BI550" s="429"/>
      <c r="BJ550" s="429"/>
      <c r="BK550" s="429"/>
      <c r="BL550" s="429"/>
      <c r="BM550" s="429"/>
      <c r="BN550" s="429"/>
      <c r="BO550" s="429"/>
      <c r="BP550" s="429"/>
      <c r="BQ550" s="429"/>
      <c r="BR550" s="429"/>
      <c r="BS550" s="429"/>
      <c r="BT550" s="429"/>
      <c r="BU550" s="429"/>
      <c r="BV550" s="429"/>
      <c r="BW550" s="429"/>
      <c r="BX550" s="429"/>
      <c r="BY550" s="429"/>
      <c r="BZ550" s="429"/>
      <c r="CA550" s="429"/>
      <c r="CB550" s="429"/>
      <c r="CC550" s="429"/>
      <c r="CD550" s="429"/>
      <c r="CE550" s="429"/>
      <c r="CF550" s="429"/>
      <c r="CG550" s="429"/>
      <c r="CH550" s="429"/>
      <c r="CI550" s="429"/>
      <c r="CJ550" s="429"/>
      <c r="CK550" s="429"/>
      <c r="CL550" s="429"/>
      <c r="CM550" s="429"/>
      <c r="CN550" s="429"/>
      <c r="CO550" s="429"/>
      <c r="CP550" s="429"/>
    </row>
    <row r="551" spans="1:94" s="1145" customFormat="1" ht="12.75">
      <c r="A551" s="1166" t="s">
        <v>1496</v>
      </c>
      <c r="B551" s="80">
        <v>476604</v>
      </c>
      <c r="C551" s="80">
        <v>350700</v>
      </c>
      <c r="D551" s="80">
        <v>90723</v>
      </c>
      <c r="E551" s="479">
        <v>19.035299745700833</v>
      </c>
      <c r="F551" s="80">
        <v>25975</v>
      </c>
      <c r="G551" s="100"/>
      <c r="H551" s="399"/>
      <c r="I551" s="1045"/>
      <c r="J551" s="1045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429"/>
      <c r="AC551" s="429"/>
      <c r="AD551" s="429"/>
      <c r="AE551" s="429"/>
      <c r="AF551" s="429"/>
      <c r="AG551" s="429"/>
      <c r="AH551" s="429"/>
      <c r="AI551" s="429"/>
      <c r="AJ551" s="429"/>
      <c r="AK551" s="429"/>
      <c r="AL551" s="429"/>
      <c r="AM551" s="429"/>
      <c r="AN551" s="429"/>
      <c r="AO551" s="429"/>
      <c r="AP551" s="429"/>
      <c r="AQ551" s="429"/>
      <c r="AR551" s="429"/>
      <c r="AS551" s="429"/>
      <c r="AT551" s="429"/>
      <c r="AU551" s="429"/>
      <c r="AV551" s="429"/>
      <c r="AW551" s="429"/>
      <c r="AX551" s="429"/>
      <c r="AY551" s="429"/>
      <c r="AZ551" s="429"/>
      <c r="BA551" s="429"/>
      <c r="BB551" s="429"/>
      <c r="BC551" s="429"/>
      <c r="BD551" s="429"/>
      <c r="BE551" s="429"/>
      <c r="BF551" s="429"/>
      <c r="BG551" s="429"/>
      <c r="BH551" s="429"/>
      <c r="BI551" s="429"/>
      <c r="BJ551" s="429"/>
      <c r="BK551" s="429"/>
      <c r="BL551" s="429"/>
      <c r="BM551" s="429"/>
      <c r="BN551" s="429"/>
      <c r="BO551" s="429"/>
      <c r="BP551" s="429"/>
      <c r="BQ551" s="429"/>
      <c r="BR551" s="429"/>
      <c r="BS551" s="429"/>
      <c r="BT551" s="429"/>
      <c r="BU551" s="429"/>
      <c r="BV551" s="429"/>
      <c r="BW551" s="429"/>
      <c r="BX551" s="429"/>
      <c r="BY551" s="429"/>
      <c r="BZ551" s="429"/>
      <c r="CA551" s="429"/>
      <c r="CB551" s="429"/>
      <c r="CC551" s="429"/>
      <c r="CD551" s="429"/>
      <c r="CE551" s="429"/>
      <c r="CF551" s="429"/>
      <c r="CG551" s="429"/>
      <c r="CH551" s="429"/>
      <c r="CI551" s="429"/>
      <c r="CJ551" s="429"/>
      <c r="CK551" s="429"/>
      <c r="CL551" s="429"/>
      <c r="CM551" s="429"/>
      <c r="CN551" s="429"/>
      <c r="CO551" s="429"/>
      <c r="CP551" s="429"/>
    </row>
    <row r="552" spans="1:94" s="1145" customFormat="1" ht="12.75">
      <c r="A552" s="1166" t="s">
        <v>3</v>
      </c>
      <c r="B552" s="80">
        <v>92348</v>
      </c>
      <c r="C552" s="80">
        <v>0</v>
      </c>
      <c r="D552" s="80">
        <v>0</v>
      </c>
      <c r="E552" s="479">
        <v>0</v>
      </c>
      <c r="F552" s="80">
        <v>0</v>
      </c>
      <c r="G552" s="100"/>
      <c r="H552" s="399"/>
      <c r="I552" s="1045"/>
      <c r="J552" s="1045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429"/>
      <c r="AC552" s="429"/>
      <c r="AD552" s="429"/>
      <c r="AE552" s="429"/>
      <c r="AF552" s="429"/>
      <c r="AG552" s="429"/>
      <c r="AH552" s="429"/>
      <c r="AI552" s="429"/>
      <c r="AJ552" s="429"/>
      <c r="AK552" s="429"/>
      <c r="AL552" s="429"/>
      <c r="AM552" s="429"/>
      <c r="AN552" s="429"/>
      <c r="AO552" s="429"/>
      <c r="AP552" s="429"/>
      <c r="AQ552" s="429"/>
      <c r="AR552" s="429"/>
      <c r="AS552" s="429"/>
      <c r="AT552" s="429"/>
      <c r="AU552" s="429"/>
      <c r="AV552" s="429"/>
      <c r="AW552" s="429"/>
      <c r="AX552" s="429"/>
      <c r="AY552" s="429"/>
      <c r="AZ552" s="429"/>
      <c r="BA552" s="429"/>
      <c r="BB552" s="429"/>
      <c r="BC552" s="429"/>
      <c r="BD552" s="429"/>
      <c r="BE552" s="429"/>
      <c r="BF552" s="429"/>
      <c r="BG552" s="429"/>
      <c r="BH552" s="429"/>
      <c r="BI552" s="429"/>
      <c r="BJ552" s="429"/>
      <c r="BK552" s="429"/>
      <c r="BL552" s="429"/>
      <c r="BM552" s="429"/>
      <c r="BN552" s="429"/>
      <c r="BO552" s="429"/>
      <c r="BP552" s="429"/>
      <c r="BQ552" s="429"/>
      <c r="BR552" s="429"/>
      <c r="BS552" s="429"/>
      <c r="BT552" s="429"/>
      <c r="BU552" s="429"/>
      <c r="BV552" s="429"/>
      <c r="BW552" s="429"/>
      <c r="BX552" s="429"/>
      <c r="BY552" s="429"/>
      <c r="BZ552" s="429"/>
      <c r="CA552" s="429"/>
      <c r="CB552" s="429"/>
      <c r="CC552" s="429"/>
      <c r="CD552" s="429"/>
      <c r="CE552" s="429"/>
      <c r="CF552" s="429"/>
      <c r="CG552" s="429"/>
      <c r="CH552" s="429"/>
      <c r="CI552" s="429"/>
      <c r="CJ552" s="429"/>
      <c r="CK552" s="429"/>
      <c r="CL552" s="429"/>
      <c r="CM552" s="429"/>
      <c r="CN552" s="429"/>
      <c r="CO552" s="429"/>
      <c r="CP552" s="429"/>
    </row>
    <row r="553" spans="1:94" s="1145" customFormat="1" ht="12.75">
      <c r="A553" s="1167" t="s">
        <v>24</v>
      </c>
      <c r="B553" s="80">
        <v>92348</v>
      </c>
      <c r="C553" s="80">
        <v>0</v>
      </c>
      <c r="D553" s="80">
        <v>0</v>
      </c>
      <c r="E553" s="479">
        <v>0</v>
      </c>
      <c r="F553" s="80">
        <v>0</v>
      </c>
      <c r="G553" s="100"/>
      <c r="H553" s="399"/>
      <c r="I553" s="1045"/>
      <c r="J553" s="1045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429"/>
      <c r="AC553" s="429"/>
      <c r="AD553" s="429"/>
      <c r="AE553" s="429"/>
      <c r="AF553" s="429"/>
      <c r="AG553" s="429"/>
      <c r="AH553" s="429"/>
      <c r="AI553" s="429"/>
      <c r="AJ553" s="429"/>
      <c r="AK553" s="429"/>
      <c r="AL553" s="429"/>
      <c r="AM553" s="429"/>
      <c r="AN553" s="429"/>
      <c r="AO553" s="429"/>
      <c r="AP553" s="429"/>
      <c r="AQ553" s="429"/>
      <c r="AR553" s="429"/>
      <c r="AS553" s="429"/>
      <c r="AT553" s="429"/>
      <c r="AU553" s="429"/>
      <c r="AV553" s="429"/>
      <c r="AW553" s="429"/>
      <c r="AX553" s="429"/>
      <c r="AY553" s="429"/>
      <c r="AZ553" s="429"/>
      <c r="BA553" s="429"/>
      <c r="BB553" s="429"/>
      <c r="BC553" s="429"/>
      <c r="BD553" s="429"/>
      <c r="BE553" s="429"/>
      <c r="BF553" s="429"/>
      <c r="BG553" s="429"/>
      <c r="BH553" s="429"/>
      <c r="BI553" s="429"/>
      <c r="BJ553" s="429"/>
      <c r="BK553" s="429"/>
      <c r="BL553" s="429"/>
      <c r="BM553" s="429"/>
      <c r="BN553" s="429"/>
      <c r="BO553" s="429"/>
      <c r="BP553" s="429"/>
      <c r="BQ553" s="429"/>
      <c r="BR553" s="429"/>
      <c r="BS553" s="429"/>
      <c r="BT553" s="429"/>
      <c r="BU553" s="429"/>
      <c r="BV553" s="429"/>
      <c r="BW553" s="429"/>
      <c r="BX553" s="429"/>
      <c r="BY553" s="429"/>
      <c r="BZ553" s="429"/>
      <c r="CA553" s="429"/>
      <c r="CB553" s="429"/>
      <c r="CC553" s="429"/>
      <c r="CD553" s="429"/>
      <c r="CE553" s="429"/>
      <c r="CF553" s="429"/>
      <c r="CG553" s="429"/>
      <c r="CH553" s="429"/>
      <c r="CI553" s="429"/>
      <c r="CJ553" s="429"/>
      <c r="CK553" s="429"/>
      <c r="CL553" s="429"/>
      <c r="CM553" s="429"/>
      <c r="CN553" s="429"/>
      <c r="CO553" s="429"/>
      <c r="CP553" s="429"/>
    </row>
    <row r="554" spans="1:100" s="1168" customFormat="1" ht="12.75">
      <c r="A554" s="413" t="s">
        <v>1338</v>
      </c>
      <c r="B554" s="80"/>
      <c r="C554" s="80"/>
      <c r="D554" s="80"/>
      <c r="E554" s="479"/>
      <c r="F554" s="80"/>
      <c r="G554" s="427"/>
      <c r="H554" s="399"/>
      <c r="I554" s="1045"/>
      <c r="J554" s="1045"/>
      <c r="K554" s="427"/>
      <c r="L554" s="427"/>
      <c r="M554" s="427"/>
      <c r="N554" s="427"/>
      <c r="O554" s="427"/>
      <c r="P554" s="427"/>
      <c r="Q554" s="427"/>
      <c r="R554" s="427"/>
      <c r="S554" s="427"/>
      <c r="T554" s="427"/>
      <c r="U554" s="427"/>
      <c r="V554" s="427"/>
      <c r="W554" s="427"/>
      <c r="X554" s="427"/>
      <c r="Y554" s="427"/>
      <c r="Z554" s="427"/>
      <c r="AA554" s="427"/>
      <c r="AB554" s="427"/>
      <c r="AC554" s="427"/>
      <c r="AD554" s="427"/>
      <c r="AE554" s="427"/>
      <c r="AF554" s="427"/>
      <c r="AG554" s="427"/>
      <c r="AH554" s="1130"/>
      <c r="AI554" s="1130"/>
      <c r="AJ554" s="1130"/>
      <c r="AK554" s="1130"/>
      <c r="AL554" s="1130"/>
      <c r="AM554" s="1130"/>
      <c r="AN554" s="1130"/>
      <c r="AO554" s="1130"/>
      <c r="AP554" s="1130"/>
      <c r="AQ554" s="1130"/>
      <c r="AR554" s="1130"/>
      <c r="AS554" s="1130"/>
      <c r="AT554" s="1130"/>
      <c r="AU554" s="1130"/>
      <c r="AV554" s="1130"/>
      <c r="AW554" s="1130"/>
      <c r="AX554" s="1130"/>
      <c r="AY554" s="1130"/>
      <c r="AZ554" s="1130"/>
      <c r="BA554" s="1130"/>
      <c r="BB554" s="1130"/>
      <c r="BC554" s="1130"/>
      <c r="BD554" s="1130"/>
      <c r="BE554" s="1130"/>
      <c r="BF554" s="1130"/>
      <c r="BG554" s="1130"/>
      <c r="BH554" s="1130"/>
      <c r="BI554" s="1130"/>
      <c r="BJ554" s="1130"/>
      <c r="BK554" s="1130"/>
      <c r="BL554" s="1130"/>
      <c r="BM554" s="1130"/>
      <c r="BN554" s="1130"/>
      <c r="BO554" s="1130"/>
      <c r="BP554" s="1130"/>
      <c r="BQ554" s="1130"/>
      <c r="BR554" s="1130"/>
      <c r="BS554" s="1130"/>
      <c r="BT554" s="1130"/>
      <c r="BU554" s="1130"/>
      <c r="BV554" s="1130"/>
      <c r="BW554" s="1130"/>
      <c r="BX554" s="1130"/>
      <c r="BY554" s="1130"/>
      <c r="BZ554" s="1130"/>
      <c r="CA554" s="1130"/>
      <c r="CB554" s="1130"/>
      <c r="CC554" s="1130"/>
      <c r="CD554" s="1130"/>
      <c r="CE554" s="1130"/>
      <c r="CF554" s="1130"/>
      <c r="CG554" s="1130"/>
      <c r="CH554" s="1130"/>
      <c r="CI554" s="1130"/>
      <c r="CJ554" s="1130"/>
      <c r="CK554" s="1130"/>
      <c r="CL554" s="1130"/>
      <c r="CM554" s="1130"/>
      <c r="CN554" s="1130"/>
      <c r="CO554" s="1130"/>
      <c r="CP554" s="1130"/>
      <c r="CQ554" s="1130"/>
      <c r="CR554" s="1130"/>
      <c r="CS554" s="1130"/>
      <c r="CT554" s="1130"/>
      <c r="CU554" s="1130"/>
      <c r="CV554" s="1131"/>
    </row>
    <row r="555" spans="1:100" s="1130" customFormat="1" ht="12.75">
      <c r="A555" s="1140" t="s">
        <v>1311</v>
      </c>
      <c r="B555" s="80">
        <v>88662565</v>
      </c>
      <c r="C555" s="80">
        <v>68294049</v>
      </c>
      <c r="D555" s="80">
        <v>68294049</v>
      </c>
      <c r="E555" s="479">
        <v>77.02692675313419</v>
      </c>
      <c r="F555" s="80">
        <v>6760220</v>
      </c>
      <c r="G555" s="427"/>
      <c r="H555" s="399"/>
      <c r="I555" s="1045"/>
      <c r="J555" s="1045"/>
      <c r="K555" s="427"/>
      <c r="L555" s="427"/>
      <c r="M555" s="427"/>
      <c r="N555" s="427"/>
      <c r="O555" s="427"/>
      <c r="P555" s="427"/>
      <c r="Q555" s="427"/>
      <c r="R555" s="427"/>
      <c r="S555" s="427"/>
      <c r="T555" s="427"/>
      <c r="U555" s="427"/>
      <c r="V555" s="427"/>
      <c r="W555" s="427"/>
      <c r="X555" s="427"/>
      <c r="Y555" s="427"/>
      <c r="Z555" s="427"/>
      <c r="AA555" s="427"/>
      <c r="AB555" s="427"/>
      <c r="AC555" s="427"/>
      <c r="AD555" s="427"/>
      <c r="AE555" s="427"/>
      <c r="AF555" s="427"/>
      <c r="AG555" s="427"/>
      <c r="CV555" s="1131"/>
    </row>
    <row r="556" spans="1:100" s="1130" customFormat="1" ht="12.75">
      <c r="A556" s="1142" t="s">
        <v>1312</v>
      </c>
      <c r="B556" s="80">
        <v>88662565</v>
      </c>
      <c r="C556" s="80">
        <v>68294049</v>
      </c>
      <c r="D556" s="80">
        <v>68294049</v>
      </c>
      <c r="E556" s="479">
        <v>77.02692675313419</v>
      </c>
      <c r="F556" s="80">
        <v>6760220</v>
      </c>
      <c r="G556" s="427"/>
      <c r="H556" s="399"/>
      <c r="I556" s="1045"/>
      <c r="J556" s="1045"/>
      <c r="K556" s="427"/>
      <c r="L556" s="427"/>
      <c r="M556" s="427"/>
      <c r="N556" s="427"/>
      <c r="O556" s="427"/>
      <c r="P556" s="427"/>
      <c r="Q556" s="427"/>
      <c r="R556" s="427"/>
      <c r="S556" s="427"/>
      <c r="T556" s="427"/>
      <c r="U556" s="427"/>
      <c r="V556" s="427"/>
      <c r="W556" s="427"/>
      <c r="X556" s="427"/>
      <c r="Y556" s="427"/>
      <c r="Z556" s="427"/>
      <c r="AA556" s="427"/>
      <c r="AB556" s="427"/>
      <c r="AC556" s="427"/>
      <c r="AD556" s="427"/>
      <c r="AE556" s="427"/>
      <c r="AF556" s="427"/>
      <c r="AG556" s="427"/>
      <c r="CV556" s="1131"/>
    </row>
    <row r="557" spans="1:100" s="1130" customFormat="1" ht="12.75">
      <c r="A557" s="1156" t="s">
        <v>960</v>
      </c>
      <c r="B557" s="264">
        <v>88662565</v>
      </c>
      <c r="C557" s="264">
        <v>68294049</v>
      </c>
      <c r="D557" s="264">
        <v>18825002</v>
      </c>
      <c r="E557" s="479">
        <v>21.232187451378152</v>
      </c>
      <c r="F557" s="80">
        <v>1957947</v>
      </c>
      <c r="G557" s="427"/>
      <c r="H557" s="399"/>
      <c r="I557" s="1045"/>
      <c r="J557" s="1045"/>
      <c r="K557" s="427"/>
      <c r="L557" s="427"/>
      <c r="M557" s="427"/>
      <c r="N557" s="427"/>
      <c r="O557" s="427"/>
      <c r="P557" s="427"/>
      <c r="Q557" s="427"/>
      <c r="R557" s="427"/>
      <c r="S557" s="427"/>
      <c r="T557" s="427"/>
      <c r="U557" s="427"/>
      <c r="V557" s="427"/>
      <c r="W557" s="427"/>
      <c r="X557" s="427"/>
      <c r="Y557" s="427"/>
      <c r="Z557" s="427"/>
      <c r="AA557" s="427"/>
      <c r="AB557" s="427"/>
      <c r="AC557" s="427"/>
      <c r="AD557" s="427"/>
      <c r="AE557" s="427"/>
      <c r="AF557" s="427"/>
      <c r="AG557" s="427"/>
      <c r="CV557" s="1131"/>
    </row>
    <row r="558" spans="1:100" s="1161" customFormat="1" ht="12.75">
      <c r="A558" s="1142" t="s">
        <v>987</v>
      </c>
      <c r="B558" s="80">
        <v>61106140</v>
      </c>
      <c r="C558" s="80">
        <v>43731067</v>
      </c>
      <c r="D558" s="80">
        <v>7920607</v>
      </c>
      <c r="E558" s="479">
        <v>12.962047676387348</v>
      </c>
      <c r="F558" s="80">
        <v>1788484</v>
      </c>
      <c r="G558" s="427"/>
      <c r="H558" s="399"/>
      <c r="I558" s="1045"/>
      <c r="J558" s="1045"/>
      <c r="K558" s="427"/>
      <c r="L558" s="427"/>
      <c r="M558" s="427"/>
      <c r="N558" s="427"/>
      <c r="O558" s="427"/>
      <c r="P558" s="427"/>
      <c r="Q558" s="427"/>
      <c r="R558" s="427"/>
      <c r="S558" s="427"/>
      <c r="T558" s="427"/>
      <c r="U558" s="427"/>
      <c r="V558" s="427"/>
      <c r="W558" s="427"/>
      <c r="X558" s="427"/>
      <c r="Y558" s="427"/>
      <c r="Z558" s="427"/>
      <c r="AA558" s="427"/>
      <c r="AB558" s="427"/>
      <c r="AC558" s="427"/>
      <c r="AD558" s="427"/>
      <c r="AE558" s="427"/>
      <c r="AF558" s="427"/>
      <c r="AG558" s="427"/>
      <c r="AH558" s="1130"/>
      <c r="AI558" s="1130"/>
      <c r="AJ558" s="1130"/>
      <c r="AK558" s="1130"/>
      <c r="AL558" s="1130"/>
      <c r="AM558" s="1130"/>
      <c r="AN558" s="1130"/>
      <c r="AO558" s="1130"/>
      <c r="AP558" s="1130"/>
      <c r="AQ558" s="1130"/>
      <c r="AR558" s="1130"/>
      <c r="AS558" s="1130"/>
      <c r="AT558" s="1130"/>
      <c r="AU558" s="1130"/>
      <c r="AV558" s="1130"/>
      <c r="AW558" s="1130"/>
      <c r="AX558" s="1130"/>
      <c r="AY558" s="1130"/>
      <c r="AZ558" s="1130"/>
      <c r="BA558" s="1130"/>
      <c r="BB558" s="1130"/>
      <c r="BC558" s="1130"/>
      <c r="BD558" s="1130"/>
      <c r="BE558" s="1130"/>
      <c r="BF558" s="1130"/>
      <c r="BG558" s="1130"/>
      <c r="BH558" s="1130"/>
      <c r="BI558" s="1130"/>
      <c r="BJ558" s="1130"/>
      <c r="BK558" s="1130"/>
      <c r="BL558" s="1130"/>
      <c r="BM558" s="1130"/>
      <c r="BN558" s="1130"/>
      <c r="BO558" s="1130"/>
      <c r="BP558" s="1130"/>
      <c r="BQ558" s="1130"/>
      <c r="BR558" s="1130"/>
      <c r="BS558" s="1130"/>
      <c r="BT558" s="1130"/>
      <c r="BU558" s="1130"/>
      <c r="BV558" s="1130"/>
      <c r="BW558" s="1130"/>
      <c r="BX558" s="1130"/>
      <c r="BY558" s="1130"/>
      <c r="BZ558" s="1130"/>
      <c r="CA558" s="1130"/>
      <c r="CB558" s="1130"/>
      <c r="CC558" s="1130"/>
      <c r="CD558" s="1130"/>
      <c r="CE558" s="1130"/>
      <c r="CF558" s="1130"/>
      <c r="CG558" s="1130"/>
      <c r="CH558" s="1130"/>
      <c r="CI558" s="1130"/>
      <c r="CJ558" s="1130"/>
      <c r="CK558" s="1130"/>
      <c r="CL558" s="1130"/>
      <c r="CM558" s="1130"/>
      <c r="CN558" s="1130"/>
      <c r="CO558" s="1130"/>
      <c r="CP558" s="1130"/>
      <c r="CQ558" s="1130"/>
      <c r="CR558" s="1130"/>
      <c r="CS558" s="1130"/>
      <c r="CT558" s="1130"/>
      <c r="CU558" s="1130"/>
      <c r="CV558" s="1131"/>
    </row>
    <row r="559" spans="1:100" s="1161" customFormat="1" ht="12.75">
      <c r="A559" s="1143" t="s">
        <v>1496</v>
      </c>
      <c r="B559" s="80">
        <v>8217176</v>
      </c>
      <c r="C559" s="80">
        <v>3677495</v>
      </c>
      <c r="D559" s="80">
        <v>1825550</v>
      </c>
      <c r="E559" s="479">
        <v>22.216269920469028</v>
      </c>
      <c r="F559" s="80">
        <v>125916</v>
      </c>
      <c r="G559" s="427"/>
      <c r="H559" s="399"/>
      <c r="I559" s="1045"/>
      <c r="J559" s="1045"/>
      <c r="K559" s="427"/>
      <c r="L559" s="427"/>
      <c r="M559" s="427"/>
      <c r="N559" s="427"/>
      <c r="O559" s="427"/>
      <c r="P559" s="427"/>
      <c r="Q559" s="427"/>
      <c r="R559" s="427"/>
      <c r="S559" s="427"/>
      <c r="T559" s="427"/>
      <c r="U559" s="427"/>
      <c r="V559" s="427"/>
      <c r="W559" s="427"/>
      <c r="X559" s="427"/>
      <c r="Y559" s="427"/>
      <c r="Z559" s="427"/>
      <c r="AA559" s="427"/>
      <c r="AB559" s="427"/>
      <c r="AC559" s="427"/>
      <c r="AD559" s="427"/>
      <c r="AE559" s="427"/>
      <c r="AF559" s="427"/>
      <c r="AG559" s="427"/>
      <c r="AH559" s="1130"/>
      <c r="AI559" s="1130"/>
      <c r="AJ559" s="1130"/>
      <c r="AK559" s="1130"/>
      <c r="AL559" s="1130"/>
      <c r="AM559" s="1130"/>
      <c r="AN559" s="1130"/>
      <c r="AO559" s="1130"/>
      <c r="AP559" s="1130"/>
      <c r="AQ559" s="1130"/>
      <c r="AR559" s="1130"/>
      <c r="AS559" s="1130"/>
      <c r="AT559" s="1130"/>
      <c r="AU559" s="1130"/>
      <c r="AV559" s="1130"/>
      <c r="AW559" s="1130"/>
      <c r="AX559" s="1130"/>
      <c r="AY559" s="1130"/>
      <c r="AZ559" s="1130"/>
      <c r="BA559" s="1130"/>
      <c r="BB559" s="1130"/>
      <c r="BC559" s="1130"/>
      <c r="BD559" s="1130"/>
      <c r="BE559" s="1130"/>
      <c r="BF559" s="1130"/>
      <c r="BG559" s="1130"/>
      <c r="BH559" s="1130"/>
      <c r="BI559" s="1130"/>
      <c r="BJ559" s="1130"/>
      <c r="BK559" s="1130"/>
      <c r="BL559" s="1130"/>
      <c r="BM559" s="1130"/>
      <c r="BN559" s="1130"/>
      <c r="BO559" s="1130"/>
      <c r="BP559" s="1130"/>
      <c r="BQ559" s="1130"/>
      <c r="BR559" s="1130"/>
      <c r="BS559" s="1130"/>
      <c r="BT559" s="1130"/>
      <c r="BU559" s="1130"/>
      <c r="BV559" s="1130"/>
      <c r="BW559" s="1130"/>
      <c r="BX559" s="1130"/>
      <c r="BY559" s="1130"/>
      <c r="BZ559" s="1130"/>
      <c r="CA559" s="1130"/>
      <c r="CB559" s="1130"/>
      <c r="CC559" s="1130"/>
      <c r="CD559" s="1130"/>
      <c r="CE559" s="1130"/>
      <c r="CF559" s="1130"/>
      <c r="CG559" s="1130"/>
      <c r="CH559" s="1130"/>
      <c r="CI559" s="1130"/>
      <c r="CJ559" s="1130"/>
      <c r="CK559" s="1130"/>
      <c r="CL559" s="1130"/>
      <c r="CM559" s="1130"/>
      <c r="CN559" s="1130"/>
      <c r="CO559" s="1130"/>
      <c r="CP559" s="1130"/>
      <c r="CQ559" s="1130"/>
      <c r="CR559" s="1130"/>
      <c r="CS559" s="1130"/>
      <c r="CT559" s="1130"/>
      <c r="CU559" s="1130"/>
      <c r="CV559" s="1131"/>
    </row>
    <row r="560" spans="1:100" s="1161" customFormat="1" ht="12.75">
      <c r="A560" s="1153" t="s">
        <v>3</v>
      </c>
      <c r="B560" s="80">
        <v>52888964</v>
      </c>
      <c r="C560" s="80">
        <v>40053572</v>
      </c>
      <c r="D560" s="80">
        <v>6095057</v>
      </c>
      <c r="E560" s="479">
        <v>11.524251070601421</v>
      </c>
      <c r="F560" s="80">
        <v>1662568</v>
      </c>
      <c r="G560" s="427"/>
      <c r="H560" s="399"/>
      <c r="I560" s="1045"/>
      <c r="J560" s="1045"/>
      <c r="K560" s="427"/>
      <c r="L560" s="427"/>
      <c r="M560" s="427"/>
      <c r="N560" s="427"/>
      <c r="O560" s="427"/>
      <c r="P560" s="427"/>
      <c r="Q560" s="427"/>
      <c r="R560" s="427"/>
      <c r="S560" s="427"/>
      <c r="T560" s="427"/>
      <c r="U560" s="427"/>
      <c r="V560" s="427"/>
      <c r="W560" s="427"/>
      <c r="X560" s="427"/>
      <c r="Y560" s="427"/>
      <c r="Z560" s="427"/>
      <c r="AA560" s="427"/>
      <c r="AB560" s="427"/>
      <c r="AC560" s="427"/>
      <c r="AD560" s="427"/>
      <c r="AE560" s="427"/>
      <c r="AF560" s="427"/>
      <c r="AG560" s="427"/>
      <c r="AH560" s="1130"/>
      <c r="AI560" s="1130"/>
      <c r="AJ560" s="1130"/>
      <c r="AK560" s="1130"/>
      <c r="AL560" s="1130"/>
      <c r="AM560" s="1130"/>
      <c r="AN560" s="1130"/>
      <c r="AO560" s="1130"/>
      <c r="AP560" s="1130"/>
      <c r="AQ560" s="1130"/>
      <c r="AR560" s="1130"/>
      <c r="AS560" s="1130"/>
      <c r="AT560" s="1130"/>
      <c r="AU560" s="1130"/>
      <c r="AV560" s="1130"/>
      <c r="AW560" s="1130"/>
      <c r="AX560" s="1130"/>
      <c r="AY560" s="1130"/>
      <c r="AZ560" s="1130"/>
      <c r="BA560" s="1130"/>
      <c r="BB560" s="1130"/>
      <c r="BC560" s="1130"/>
      <c r="BD560" s="1130"/>
      <c r="BE560" s="1130"/>
      <c r="BF560" s="1130"/>
      <c r="BG560" s="1130"/>
      <c r="BH560" s="1130"/>
      <c r="BI560" s="1130"/>
      <c r="BJ560" s="1130"/>
      <c r="BK560" s="1130"/>
      <c r="BL560" s="1130"/>
      <c r="BM560" s="1130"/>
      <c r="BN560" s="1130"/>
      <c r="BO560" s="1130"/>
      <c r="BP560" s="1130"/>
      <c r="BQ560" s="1130"/>
      <c r="BR560" s="1130"/>
      <c r="BS560" s="1130"/>
      <c r="BT560" s="1130"/>
      <c r="BU560" s="1130"/>
      <c r="BV560" s="1130"/>
      <c r="BW560" s="1130"/>
      <c r="BX560" s="1130"/>
      <c r="BY560" s="1130"/>
      <c r="BZ560" s="1130"/>
      <c r="CA560" s="1130"/>
      <c r="CB560" s="1130"/>
      <c r="CC560" s="1130"/>
      <c r="CD560" s="1130"/>
      <c r="CE560" s="1130"/>
      <c r="CF560" s="1130"/>
      <c r="CG560" s="1130"/>
      <c r="CH560" s="1130"/>
      <c r="CI560" s="1130"/>
      <c r="CJ560" s="1130"/>
      <c r="CK560" s="1130"/>
      <c r="CL560" s="1130"/>
      <c r="CM560" s="1130"/>
      <c r="CN560" s="1130"/>
      <c r="CO560" s="1130"/>
      <c r="CP560" s="1130"/>
      <c r="CQ560" s="1130"/>
      <c r="CR560" s="1130"/>
      <c r="CS560" s="1130"/>
      <c r="CT560" s="1130"/>
      <c r="CU560" s="1130"/>
      <c r="CV560" s="1131"/>
    </row>
    <row r="561" spans="1:100" s="1161" customFormat="1" ht="12.75">
      <c r="A561" s="1154" t="s">
        <v>12</v>
      </c>
      <c r="B561" s="80">
        <v>3001329</v>
      </c>
      <c r="C561" s="80">
        <v>3001329</v>
      </c>
      <c r="D561" s="80">
        <v>2149381</v>
      </c>
      <c r="E561" s="479">
        <v>71.61430819480303</v>
      </c>
      <c r="F561" s="80">
        <v>555255</v>
      </c>
      <c r="G561" s="427"/>
      <c r="H561" s="399"/>
      <c r="I561" s="1045"/>
      <c r="J561" s="1045"/>
      <c r="K561" s="427"/>
      <c r="L561" s="427"/>
      <c r="M561" s="427"/>
      <c r="N561" s="427"/>
      <c r="O561" s="427"/>
      <c r="P561" s="427"/>
      <c r="Q561" s="427"/>
      <c r="R561" s="427"/>
      <c r="S561" s="427"/>
      <c r="T561" s="427"/>
      <c r="U561" s="427"/>
      <c r="V561" s="427"/>
      <c r="W561" s="427"/>
      <c r="X561" s="427"/>
      <c r="Y561" s="427"/>
      <c r="Z561" s="427"/>
      <c r="AA561" s="427"/>
      <c r="AB561" s="427"/>
      <c r="AC561" s="427"/>
      <c r="AD561" s="427"/>
      <c r="AE561" s="427"/>
      <c r="AF561" s="427"/>
      <c r="AG561" s="427"/>
      <c r="AH561" s="1130"/>
      <c r="AI561" s="1130"/>
      <c r="AJ561" s="1130"/>
      <c r="AK561" s="1130"/>
      <c r="AL561" s="1130"/>
      <c r="AM561" s="1130"/>
      <c r="AN561" s="1130"/>
      <c r="AO561" s="1130"/>
      <c r="AP561" s="1130"/>
      <c r="AQ561" s="1130"/>
      <c r="AR561" s="1130"/>
      <c r="AS561" s="1130"/>
      <c r="AT561" s="1130"/>
      <c r="AU561" s="1130"/>
      <c r="AV561" s="1130"/>
      <c r="AW561" s="1130"/>
      <c r="AX561" s="1130"/>
      <c r="AY561" s="1130"/>
      <c r="AZ561" s="1130"/>
      <c r="BA561" s="1130"/>
      <c r="BB561" s="1130"/>
      <c r="BC561" s="1130"/>
      <c r="BD561" s="1130"/>
      <c r="BE561" s="1130"/>
      <c r="BF561" s="1130"/>
      <c r="BG561" s="1130"/>
      <c r="BH561" s="1130"/>
      <c r="BI561" s="1130"/>
      <c r="BJ561" s="1130"/>
      <c r="BK561" s="1130"/>
      <c r="BL561" s="1130"/>
      <c r="BM561" s="1130"/>
      <c r="BN561" s="1130"/>
      <c r="BO561" s="1130"/>
      <c r="BP561" s="1130"/>
      <c r="BQ561" s="1130"/>
      <c r="BR561" s="1130"/>
      <c r="BS561" s="1130"/>
      <c r="BT561" s="1130"/>
      <c r="BU561" s="1130"/>
      <c r="BV561" s="1130"/>
      <c r="BW561" s="1130"/>
      <c r="BX561" s="1130"/>
      <c r="BY561" s="1130"/>
      <c r="BZ561" s="1130"/>
      <c r="CA561" s="1130"/>
      <c r="CB561" s="1130"/>
      <c r="CC561" s="1130"/>
      <c r="CD561" s="1130"/>
      <c r="CE561" s="1130"/>
      <c r="CF561" s="1130"/>
      <c r="CG561" s="1130"/>
      <c r="CH561" s="1130"/>
      <c r="CI561" s="1130"/>
      <c r="CJ561" s="1130"/>
      <c r="CK561" s="1130"/>
      <c r="CL561" s="1130"/>
      <c r="CM561" s="1130"/>
      <c r="CN561" s="1130"/>
      <c r="CO561" s="1130"/>
      <c r="CP561" s="1130"/>
      <c r="CQ561" s="1130"/>
      <c r="CR561" s="1130"/>
      <c r="CS561" s="1130"/>
      <c r="CT561" s="1130"/>
      <c r="CU561" s="1130"/>
      <c r="CV561" s="1131"/>
    </row>
    <row r="562" spans="1:100" s="1161" customFormat="1" ht="12.75">
      <c r="A562" s="1154" t="s">
        <v>24</v>
      </c>
      <c r="B562" s="80">
        <v>49887635</v>
      </c>
      <c r="C562" s="80">
        <v>37052243</v>
      </c>
      <c r="D562" s="80">
        <v>3945676</v>
      </c>
      <c r="E562" s="479">
        <v>7.909126179262657</v>
      </c>
      <c r="F562" s="80">
        <v>1107313</v>
      </c>
      <c r="G562" s="427"/>
      <c r="H562" s="399"/>
      <c r="I562" s="1045"/>
      <c r="J562" s="1045"/>
      <c r="K562" s="427"/>
      <c r="L562" s="427"/>
      <c r="M562" s="427"/>
      <c r="N562" s="427"/>
      <c r="O562" s="427"/>
      <c r="P562" s="427"/>
      <c r="Q562" s="427"/>
      <c r="R562" s="427"/>
      <c r="S562" s="427"/>
      <c r="T562" s="427"/>
      <c r="U562" s="427"/>
      <c r="V562" s="427"/>
      <c r="W562" s="427"/>
      <c r="X562" s="427"/>
      <c r="Y562" s="427"/>
      <c r="Z562" s="427"/>
      <c r="AA562" s="427"/>
      <c r="AB562" s="427"/>
      <c r="AC562" s="427"/>
      <c r="AD562" s="427"/>
      <c r="AE562" s="427"/>
      <c r="AF562" s="427"/>
      <c r="AG562" s="427"/>
      <c r="AH562" s="1130"/>
      <c r="AI562" s="1130"/>
      <c r="AJ562" s="1130"/>
      <c r="AK562" s="1130"/>
      <c r="AL562" s="1130"/>
      <c r="AM562" s="1130"/>
      <c r="AN562" s="1130"/>
      <c r="AO562" s="1130"/>
      <c r="AP562" s="1130"/>
      <c r="AQ562" s="1130"/>
      <c r="AR562" s="1130"/>
      <c r="AS562" s="1130"/>
      <c r="AT562" s="1130"/>
      <c r="AU562" s="1130"/>
      <c r="AV562" s="1130"/>
      <c r="AW562" s="1130"/>
      <c r="AX562" s="1130"/>
      <c r="AY562" s="1130"/>
      <c r="AZ562" s="1130"/>
      <c r="BA562" s="1130"/>
      <c r="BB562" s="1130"/>
      <c r="BC562" s="1130"/>
      <c r="BD562" s="1130"/>
      <c r="BE562" s="1130"/>
      <c r="BF562" s="1130"/>
      <c r="BG562" s="1130"/>
      <c r="BH562" s="1130"/>
      <c r="BI562" s="1130"/>
      <c r="BJ562" s="1130"/>
      <c r="BK562" s="1130"/>
      <c r="BL562" s="1130"/>
      <c r="BM562" s="1130"/>
      <c r="BN562" s="1130"/>
      <c r="BO562" s="1130"/>
      <c r="BP562" s="1130"/>
      <c r="BQ562" s="1130"/>
      <c r="BR562" s="1130"/>
      <c r="BS562" s="1130"/>
      <c r="BT562" s="1130"/>
      <c r="BU562" s="1130"/>
      <c r="BV562" s="1130"/>
      <c r="BW562" s="1130"/>
      <c r="BX562" s="1130"/>
      <c r="BY562" s="1130"/>
      <c r="BZ562" s="1130"/>
      <c r="CA562" s="1130"/>
      <c r="CB562" s="1130"/>
      <c r="CC562" s="1130"/>
      <c r="CD562" s="1130"/>
      <c r="CE562" s="1130"/>
      <c r="CF562" s="1130"/>
      <c r="CG562" s="1130"/>
      <c r="CH562" s="1130"/>
      <c r="CI562" s="1130"/>
      <c r="CJ562" s="1130"/>
      <c r="CK562" s="1130"/>
      <c r="CL562" s="1130"/>
      <c r="CM562" s="1130"/>
      <c r="CN562" s="1130"/>
      <c r="CO562" s="1130"/>
      <c r="CP562" s="1130"/>
      <c r="CQ562" s="1130"/>
      <c r="CR562" s="1130"/>
      <c r="CS562" s="1130"/>
      <c r="CT562" s="1130"/>
      <c r="CU562" s="1130"/>
      <c r="CV562" s="1131"/>
    </row>
    <row r="563" spans="1:100" s="1161" customFormat="1" ht="12.75">
      <c r="A563" s="1142" t="s">
        <v>971</v>
      </c>
      <c r="B563" s="80">
        <v>27556425</v>
      </c>
      <c r="C563" s="80">
        <v>24562982</v>
      </c>
      <c r="D563" s="80">
        <v>10904395</v>
      </c>
      <c r="E563" s="479">
        <v>39.57115264407484</v>
      </c>
      <c r="F563" s="80">
        <v>169463</v>
      </c>
      <c r="G563" s="427"/>
      <c r="H563" s="399"/>
      <c r="I563" s="1045"/>
      <c r="J563" s="1045"/>
      <c r="K563" s="427"/>
      <c r="L563" s="427"/>
      <c r="M563" s="427"/>
      <c r="N563" s="427"/>
      <c r="O563" s="427"/>
      <c r="P563" s="427"/>
      <c r="Q563" s="427"/>
      <c r="R563" s="427"/>
      <c r="S563" s="427"/>
      <c r="T563" s="427"/>
      <c r="U563" s="427"/>
      <c r="V563" s="427"/>
      <c r="W563" s="427"/>
      <c r="X563" s="427"/>
      <c r="Y563" s="427"/>
      <c r="Z563" s="427"/>
      <c r="AA563" s="427"/>
      <c r="AB563" s="427"/>
      <c r="AC563" s="427"/>
      <c r="AD563" s="427"/>
      <c r="AE563" s="427"/>
      <c r="AF563" s="427"/>
      <c r="AG563" s="427"/>
      <c r="AH563" s="1130"/>
      <c r="AI563" s="1130"/>
      <c r="AJ563" s="1130"/>
      <c r="AK563" s="1130"/>
      <c r="AL563" s="1130"/>
      <c r="AM563" s="1130"/>
      <c r="AN563" s="1130"/>
      <c r="AO563" s="1130"/>
      <c r="AP563" s="1130"/>
      <c r="AQ563" s="1130"/>
      <c r="AR563" s="1130"/>
      <c r="AS563" s="1130"/>
      <c r="AT563" s="1130"/>
      <c r="AU563" s="1130"/>
      <c r="AV563" s="1130"/>
      <c r="AW563" s="1130"/>
      <c r="AX563" s="1130"/>
      <c r="AY563" s="1130"/>
      <c r="AZ563" s="1130"/>
      <c r="BA563" s="1130"/>
      <c r="BB563" s="1130"/>
      <c r="BC563" s="1130"/>
      <c r="BD563" s="1130"/>
      <c r="BE563" s="1130"/>
      <c r="BF563" s="1130"/>
      <c r="BG563" s="1130"/>
      <c r="BH563" s="1130"/>
      <c r="BI563" s="1130"/>
      <c r="BJ563" s="1130"/>
      <c r="BK563" s="1130"/>
      <c r="BL563" s="1130"/>
      <c r="BM563" s="1130"/>
      <c r="BN563" s="1130"/>
      <c r="BO563" s="1130"/>
      <c r="BP563" s="1130"/>
      <c r="BQ563" s="1130"/>
      <c r="BR563" s="1130"/>
      <c r="BS563" s="1130"/>
      <c r="BT563" s="1130"/>
      <c r="BU563" s="1130"/>
      <c r="BV563" s="1130"/>
      <c r="BW563" s="1130"/>
      <c r="BX563" s="1130"/>
      <c r="BY563" s="1130"/>
      <c r="BZ563" s="1130"/>
      <c r="CA563" s="1130"/>
      <c r="CB563" s="1130"/>
      <c r="CC563" s="1130"/>
      <c r="CD563" s="1130"/>
      <c r="CE563" s="1130"/>
      <c r="CF563" s="1130"/>
      <c r="CG563" s="1130"/>
      <c r="CH563" s="1130"/>
      <c r="CI563" s="1130"/>
      <c r="CJ563" s="1130"/>
      <c r="CK563" s="1130"/>
      <c r="CL563" s="1130"/>
      <c r="CM563" s="1130"/>
      <c r="CN563" s="1130"/>
      <c r="CO563" s="1130"/>
      <c r="CP563" s="1130"/>
      <c r="CQ563" s="1130"/>
      <c r="CR563" s="1130"/>
      <c r="CS563" s="1130"/>
      <c r="CT563" s="1130"/>
      <c r="CU563" s="1130"/>
      <c r="CV563" s="1131"/>
    </row>
    <row r="564" spans="1:100" s="1161" customFormat="1" ht="12.75">
      <c r="A564" s="1153" t="s">
        <v>1756</v>
      </c>
      <c r="B564" s="80">
        <v>6672611</v>
      </c>
      <c r="C564" s="80">
        <v>5276967</v>
      </c>
      <c r="D564" s="80">
        <v>101162</v>
      </c>
      <c r="E564" s="479">
        <v>1.5160781888828827</v>
      </c>
      <c r="F564" s="80">
        <v>41631</v>
      </c>
      <c r="G564" s="427"/>
      <c r="H564" s="399"/>
      <c r="I564" s="1045"/>
      <c r="J564" s="1045"/>
      <c r="K564" s="427"/>
      <c r="L564" s="427"/>
      <c r="M564" s="427"/>
      <c r="N564" s="427"/>
      <c r="O564" s="427"/>
      <c r="P564" s="427"/>
      <c r="Q564" s="427"/>
      <c r="R564" s="427"/>
      <c r="S564" s="427"/>
      <c r="T564" s="427"/>
      <c r="U564" s="427"/>
      <c r="V564" s="427"/>
      <c r="W564" s="427"/>
      <c r="X564" s="427"/>
      <c r="Y564" s="427"/>
      <c r="Z564" s="427"/>
      <c r="AA564" s="427"/>
      <c r="AB564" s="427"/>
      <c r="AC564" s="427"/>
      <c r="AD564" s="427"/>
      <c r="AE564" s="427"/>
      <c r="AF564" s="427"/>
      <c r="AG564" s="427"/>
      <c r="AH564" s="1130"/>
      <c r="AI564" s="1130"/>
      <c r="AJ564" s="1130"/>
      <c r="AK564" s="1130"/>
      <c r="AL564" s="1130"/>
      <c r="AM564" s="1130"/>
      <c r="AN564" s="1130"/>
      <c r="AO564" s="1130"/>
      <c r="AP564" s="1130"/>
      <c r="AQ564" s="1130"/>
      <c r="AR564" s="1130"/>
      <c r="AS564" s="1130"/>
      <c r="AT564" s="1130"/>
      <c r="AU564" s="1130"/>
      <c r="AV564" s="1130"/>
      <c r="AW564" s="1130"/>
      <c r="AX564" s="1130"/>
      <c r="AY564" s="1130"/>
      <c r="AZ564" s="1130"/>
      <c r="BA564" s="1130"/>
      <c r="BB564" s="1130"/>
      <c r="BC564" s="1130"/>
      <c r="BD564" s="1130"/>
      <c r="BE564" s="1130"/>
      <c r="BF564" s="1130"/>
      <c r="BG564" s="1130"/>
      <c r="BH564" s="1130"/>
      <c r="BI564" s="1130"/>
      <c r="BJ564" s="1130"/>
      <c r="BK564" s="1130"/>
      <c r="BL564" s="1130"/>
      <c r="BM564" s="1130"/>
      <c r="BN564" s="1130"/>
      <c r="BO564" s="1130"/>
      <c r="BP564" s="1130"/>
      <c r="BQ564" s="1130"/>
      <c r="BR564" s="1130"/>
      <c r="BS564" s="1130"/>
      <c r="BT564" s="1130"/>
      <c r="BU564" s="1130"/>
      <c r="BV564" s="1130"/>
      <c r="BW564" s="1130"/>
      <c r="BX564" s="1130"/>
      <c r="BY564" s="1130"/>
      <c r="BZ564" s="1130"/>
      <c r="CA564" s="1130"/>
      <c r="CB564" s="1130"/>
      <c r="CC564" s="1130"/>
      <c r="CD564" s="1130"/>
      <c r="CE564" s="1130"/>
      <c r="CF564" s="1130"/>
      <c r="CG564" s="1130"/>
      <c r="CH564" s="1130"/>
      <c r="CI564" s="1130"/>
      <c r="CJ564" s="1130"/>
      <c r="CK564" s="1130"/>
      <c r="CL564" s="1130"/>
      <c r="CM564" s="1130"/>
      <c r="CN564" s="1130"/>
      <c r="CO564" s="1130"/>
      <c r="CP564" s="1130"/>
      <c r="CQ564" s="1130"/>
      <c r="CR564" s="1130"/>
      <c r="CS564" s="1130"/>
      <c r="CT564" s="1130"/>
      <c r="CU564" s="1130"/>
      <c r="CV564" s="1131"/>
    </row>
    <row r="565" spans="1:100" s="1161" customFormat="1" ht="12.75">
      <c r="A565" s="1169" t="s">
        <v>1760</v>
      </c>
      <c r="B565" s="80">
        <v>20883814</v>
      </c>
      <c r="C565" s="80">
        <v>19286015</v>
      </c>
      <c r="D565" s="80">
        <v>10803233</v>
      </c>
      <c r="E565" s="479">
        <v>51.730172467538736</v>
      </c>
      <c r="F565" s="80">
        <v>127832</v>
      </c>
      <c r="G565" s="427"/>
      <c r="H565" s="399"/>
      <c r="I565" s="1045"/>
      <c r="J565" s="1045"/>
      <c r="K565" s="427"/>
      <c r="L565" s="427"/>
      <c r="M565" s="427"/>
      <c r="N565" s="427"/>
      <c r="O565" s="427"/>
      <c r="P565" s="427"/>
      <c r="Q565" s="427"/>
      <c r="R565" s="427"/>
      <c r="S565" s="427"/>
      <c r="T565" s="427"/>
      <c r="U565" s="427"/>
      <c r="V565" s="427"/>
      <c r="W565" s="427"/>
      <c r="X565" s="427"/>
      <c r="Y565" s="427"/>
      <c r="Z565" s="427"/>
      <c r="AA565" s="427"/>
      <c r="AB565" s="427"/>
      <c r="AC565" s="427"/>
      <c r="AD565" s="427"/>
      <c r="AE565" s="427"/>
      <c r="AF565" s="427"/>
      <c r="AG565" s="427"/>
      <c r="AH565" s="1130"/>
      <c r="AI565" s="1130"/>
      <c r="AJ565" s="1130"/>
      <c r="AK565" s="1130"/>
      <c r="AL565" s="1130"/>
      <c r="AM565" s="1130"/>
      <c r="AN565" s="1130"/>
      <c r="AO565" s="1130"/>
      <c r="AP565" s="1130"/>
      <c r="AQ565" s="1130"/>
      <c r="AR565" s="1130"/>
      <c r="AS565" s="1130"/>
      <c r="AT565" s="1130"/>
      <c r="AU565" s="1130"/>
      <c r="AV565" s="1130"/>
      <c r="AW565" s="1130"/>
      <c r="AX565" s="1130"/>
      <c r="AY565" s="1130"/>
      <c r="AZ565" s="1130"/>
      <c r="BA565" s="1130"/>
      <c r="BB565" s="1130"/>
      <c r="BC565" s="1130"/>
      <c r="BD565" s="1130"/>
      <c r="BE565" s="1130"/>
      <c r="BF565" s="1130"/>
      <c r="BG565" s="1130"/>
      <c r="BH565" s="1130"/>
      <c r="BI565" s="1130"/>
      <c r="BJ565" s="1130"/>
      <c r="BK565" s="1130"/>
      <c r="BL565" s="1130"/>
      <c r="BM565" s="1130"/>
      <c r="BN565" s="1130"/>
      <c r="BO565" s="1130"/>
      <c r="BP565" s="1130"/>
      <c r="BQ565" s="1130"/>
      <c r="BR565" s="1130"/>
      <c r="BS565" s="1130"/>
      <c r="BT565" s="1130"/>
      <c r="BU565" s="1130"/>
      <c r="BV565" s="1130"/>
      <c r="BW565" s="1130"/>
      <c r="BX565" s="1130"/>
      <c r="BY565" s="1130"/>
      <c r="BZ565" s="1130"/>
      <c r="CA565" s="1130"/>
      <c r="CB565" s="1130"/>
      <c r="CC565" s="1130"/>
      <c r="CD565" s="1130"/>
      <c r="CE565" s="1130"/>
      <c r="CF565" s="1130"/>
      <c r="CG565" s="1130"/>
      <c r="CH565" s="1130"/>
      <c r="CI565" s="1130"/>
      <c r="CJ565" s="1130"/>
      <c r="CK565" s="1130"/>
      <c r="CL565" s="1130"/>
      <c r="CM565" s="1130"/>
      <c r="CN565" s="1130"/>
      <c r="CO565" s="1130"/>
      <c r="CP565" s="1130"/>
      <c r="CQ565" s="1130"/>
      <c r="CR565" s="1130"/>
      <c r="CS565" s="1130"/>
      <c r="CT565" s="1130"/>
      <c r="CU565" s="1130"/>
      <c r="CV565" s="1131"/>
    </row>
    <row r="566" spans="1:100" s="1130" customFormat="1" ht="25.5">
      <c r="A566" s="490" t="s">
        <v>1355</v>
      </c>
      <c r="B566" s="80"/>
      <c r="C566" s="80"/>
      <c r="D566" s="80"/>
      <c r="E566" s="479"/>
      <c r="F566" s="80"/>
      <c r="G566" s="427"/>
      <c r="H566" s="399"/>
      <c r="I566" s="1045"/>
      <c r="J566" s="1045"/>
      <c r="K566" s="427"/>
      <c r="L566" s="427"/>
      <c r="M566" s="427"/>
      <c r="N566" s="427"/>
      <c r="O566" s="427"/>
      <c r="P566" s="427"/>
      <c r="Q566" s="427"/>
      <c r="R566" s="427"/>
      <c r="S566" s="427"/>
      <c r="T566" s="427"/>
      <c r="U566" s="427"/>
      <c r="V566" s="427"/>
      <c r="W566" s="427"/>
      <c r="X566" s="427"/>
      <c r="Y566" s="427"/>
      <c r="Z566" s="427"/>
      <c r="AA566" s="427"/>
      <c r="AB566" s="427"/>
      <c r="AC566" s="427"/>
      <c r="AD566" s="427"/>
      <c r="AE566" s="427"/>
      <c r="AF566" s="427"/>
      <c r="AG566" s="427"/>
      <c r="CV566" s="1131"/>
    </row>
    <row r="567" spans="1:100" s="1130" customFormat="1" ht="12.75">
      <c r="A567" s="1156" t="s">
        <v>1311</v>
      </c>
      <c r="B567" s="80">
        <v>520554</v>
      </c>
      <c r="C567" s="80">
        <v>300000</v>
      </c>
      <c r="D567" s="80">
        <v>0</v>
      </c>
      <c r="E567" s="479">
        <v>0</v>
      </c>
      <c r="F567" s="80">
        <v>0</v>
      </c>
      <c r="G567" s="427"/>
      <c r="H567" s="399"/>
      <c r="I567" s="1045"/>
      <c r="J567" s="1045"/>
      <c r="K567" s="427"/>
      <c r="L567" s="427"/>
      <c r="M567" s="427"/>
      <c r="N567" s="427"/>
      <c r="O567" s="427"/>
      <c r="P567" s="427"/>
      <c r="Q567" s="427"/>
      <c r="R567" s="427"/>
      <c r="S567" s="427"/>
      <c r="T567" s="427"/>
      <c r="U567" s="427"/>
      <c r="V567" s="427"/>
      <c r="W567" s="427"/>
      <c r="X567" s="427"/>
      <c r="Y567" s="427"/>
      <c r="Z567" s="427"/>
      <c r="AA567" s="427"/>
      <c r="AB567" s="427"/>
      <c r="AC567" s="427"/>
      <c r="AD567" s="427"/>
      <c r="AE567" s="427"/>
      <c r="AF567" s="427"/>
      <c r="AG567" s="427"/>
      <c r="CV567" s="1131"/>
    </row>
    <row r="568" spans="1:100" s="1130" customFormat="1" ht="12.75">
      <c r="A568" s="1142" t="s">
        <v>692</v>
      </c>
      <c r="B568" s="80">
        <v>520554</v>
      </c>
      <c r="C568" s="80">
        <v>300000</v>
      </c>
      <c r="D568" s="80">
        <v>0</v>
      </c>
      <c r="E568" s="479">
        <v>0</v>
      </c>
      <c r="F568" s="80">
        <v>0</v>
      </c>
      <c r="G568" s="427"/>
      <c r="H568" s="399"/>
      <c r="I568" s="1045"/>
      <c r="J568" s="1045"/>
      <c r="K568" s="427"/>
      <c r="L568" s="427"/>
      <c r="M568" s="427"/>
      <c r="N568" s="427"/>
      <c r="O568" s="427"/>
      <c r="P568" s="427"/>
      <c r="Q568" s="427"/>
      <c r="R568" s="427"/>
      <c r="S568" s="427"/>
      <c r="T568" s="427"/>
      <c r="U568" s="427"/>
      <c r="V568" s="427"/>
      <c r="W568" s="427"/>
      <c r="X568" s="427"/>
      <c r="Y568" s="427"/>
      <c r="Z568" s="427"/>
      <c r="AA568" s="427"/>
      <c r="AB568" s="427"/>
      <c r="AC568" s="427"/>
      <c r="AD568" s="427"/>
      <c r="AE568" s="427"/>
      <c r="AF568" s="427"/>
      <c r="AG568" s="427"/>
      <c r="CV568" s="1131"/>
    </row>
    <row r="569" spans="1:100" s="1130" customFormat="1" ht="12.75">
      <c r="A569" s="1156" t="s">
        <v>960</v>
      </c>
      <c r="B569" s="80">
        <v>520554</v>
      </c>
      <c r="C569" s="80">
        <v>300000</v>
      </c>
      <c r="D569" s="80">
        <v>0</v>
      </c>
      <c r="E569" s="479">
        <v>0</v>
      </c>
      <c r="F569" s="80">
        <v>0</v>
      </c>
      <c r="G569" s="427"/>
      <c r="H569" s="399"/>
      <c r="I569" s="1045"/>
      <c r="J569" s="1045"/>
      <c r="K569" s="427"/>
      <c r="L569" s="427"/>
      <c r="M569" s="427"/>
      <c r="N569" s="427"/>
      <c r="O569" s="427"/>
      <c r="P569" s="427"/>
      <c r="Q569" s="427"/>
      <c r="R569" s="427"/>
      <c r="S569" s="427"/>
      <c r="T569" s="427"/>
      <c r="U569" s="427"/>
      <c r="V569" s="427"/>
      <c r="W569" s="427"/>
      <c r="X569" s="427"/>
      <c r="Y569" s="427"/>
      <c r="Z569" s="427"/>
      <c r="AA569" s="427"/>
      <c r="AB569" s="427"/>
      <c r="AC569" s="427"/>
      <c r="AD569" s="427"/>
      <c r="AE569" s="427"/>
      <c r="AF569" s="427"/>
      <c r="AG569" s="427"/>
      <c r="CV569" s="1131"/>
    </row>
    <row r="570" spans="1:100" s="1130" customFormat="1" ht="12.75">
      <c r="A570" s="1142" t="s">
        <v>987</v>
      </c>
      <c r="B570" s="80">
        <v>520554</v>
      </c>
      <c r="C570" s="80">
        <v>300000</v>
      </c>
      <c r="D570" s="80">
        <v>0</v>
      </c>
      <c r="E570" s="479">
        <v>0</v>
      </c>
      <c r="F570" s="80">
        <v>0</v>
      </c>
      <c r="G570" s="427"/>
      <c r="H570" s="399"/>
      <c r="I570" s="1045"/>
      <c r="J570" s="1045"/>
      <c r="K570" s="427"/>
      <c r="L570" s="427"/>
      <c r="M570" s="427"/>
      <c r="N570" s="427"/>
      <c r="O570" s="427"/>
      <c r="P570" s="427"/>
      <c r="Q570" s="427"/>
      <c r="R570" s="427"/>
      <c r="S570" s="427"/>
      <c r="T570" s="427"/>
      <c r="U570" s="427"/>
      <c r="V570" s="427"/>
      <c r="W570" s="427"/>
      <c r="X570" s="427"/>
      <c r="Y570" s="427"/>
      <c r="Z570" s="427"/>
      <c r="AA570" s="427"/>
      <c r="AB570" s="427"/>
      <c r="AC570" s="427"/>
      <c r="AD570" s="427"/>
      <c r="AE570" s="427"/>
      <c r="AF570" s="427"/>
      <c r="AG570" s="427"/>
      <c r="CV570" s="1131"/>
    </row>
    <row r="571" spans="1:100" s="1130" customFormat="1" ht="12.75">
      <c r="A571" s="1153" t="s">
        <v>3</v>
      </c>
      <c r="B571" s="80">
        <v>520554</v>
      </c>
      <c r="C571" s="80">
        <v>300000</v>
      </c>
      <c r="D571" s="80">
        <v>0</v>
      </c>
      <c r="E571" s="479">
        <v>0</v>
      </c>
      <c r="F571" s="80">
        <v>0</v>
      </c>
      <c r="G571" s="427"/>
      <c r="H571" s="399"/>
      <c r="I571" s="1045"/>
      <c r="J571" s="1045"/>
      <c r="K571" s="427"/>
      <c r="L571" s="427"/>
      <c r="M571" s="427"/>
      <c r="N571" s="427"/>
      <c r="O571" s="427"/>
      <c r="P571" s="427"/>
      <c r="Q571" s="427"/>
      <c r="R571" s="427"/>
      <c r="S571" s="427"/>
      <c r="T571" s="427"/>
      <c r="U571" s="427"/>
      <c r="V571" s="427"/>
      <c r="W571" s="427"/>
      <c r="X571" s="427"/>
      <c r="Y571" s="427"/>
      <c r="Z571" s="427"/>
      <c r="AA571" s="427"/>
      <c r="AB571" s="427"/>
      <c r="AC571" s="427"/>
      <c r="AD571" s="427"/>
      <c r="AE571" s="427"/>
      <c r="AF571" s="427"/>
      <c r="AG571" s="427"/>
      <c r="CV571" s="1131"/>
    </row>
    <row r="572" spans="1:100" s="1130" customFormat="1" ht="12.75">
      <c r="A572" s="1154" t="s">
        <v>24</v>
      </c>
      <c r="B572" s="80">
        <v>520554</v>
      </c>
      <c r="C572" s="80">
        <v>300000</v>
      </c>
      <c r="D572" s="80">
        <v>0</v>
      </c>
      <c r="E572" s="479">
        <v>0</v>
      </c>
      <c r="F572" s="80">
        <v>0</v>
      </c>
      <c r="G572" s="427"/>
      <c r="H572" s="399"/>
      <c r="I572" s="1045"/>
      <c r="J572" s="1045"/>
      <c r="K572" s="427"/>
      <c r="L572" s="427"/>
      <c r="M572" s="427"/>
      <c r="N572" s="427"/>
      <c r="O572" s="427"/>
      <c r="P572" s="427"/>
      <c r="Q572" s="427"/>
      <c r="R572" s="427"/>
      <c r="S572" s="427"/>
      <c r="T572" s="427"/>
      <c r="U572" s="427"/>
      <c r="V572" s="427"/>
      <c r="W572" s="427"/>
      <c r="X572" s="427"/>
      <c r="Y572" s="427"/>
      <c r="Z572" s="427"/>
      <c r="AA572" s="427"/>
      <c r="AB572" s="427"/>
      <c r="AC572" s="427"/>
      <c r="AD572" s="427"/>
      <c r="AE572" s="427"/>
      <c r="AF572" s="427"/>
      <c r="AG572" s="427"/>
      <c r="CV572" s="1131"/>
    </row>
    <row r="573" spans="1:94" s="1145" customFormat="1" ht="12.75">
      <c r="A573" s="330" t="s">
        <v>1357</v>
      </c>
      <c r="B573" s="80"/>
      <c r="C573" s="80"/>
      <c r="D573" s="80"/>
      <c r="E573" s="479"/>
      <c r="F573" s="80"/>
      <c r="G573" s="100"/>
      <c r="H573" s="399"/>
      <c r="I573" s="1045"/>
      <c r="J573" s="1045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429"/>
      <c r="AC573" s="429"/>
      <c r="AD573" s="429"/>
      <c r="AE573" s="429"/>
      <c r="AF573" s="429"/>
      <c r="AG573" s="429"/>
      <c r="AH573" s="429"/>
      <c r="AI573" s="429"/>
      <c r="AJ573" s="429"/>
      <c r="AK573" s="429"/>
      <c r="AL573" s="429"/>
      <c r="AM573" s="429"/>
      <c r="AN573" s="429"/>
      <c r="AO573" s="429"/>
      <c r="AP573" s="429"/>
      <c r="AQ573" s="429"/>
      <c r="AR573" s="429"/>
      <c r="AS573" s="429"/>
      <c r="AT573" s="429"/>
      <c r="AU573" s="429"/>
      <c r="AV573" s="429"/>
      <c r="AW573" s="429"/>
      <c r="AX573" s="429"/>
      <c r="AY573" s="429"/>
      <c r="AZ573" s="429"/>
      <c r="BA573" s="429"/>
      <c r="BB573" s="429"/>
      <c r="BC573" s="429"/>
      <c r="BD573" s="429"/>
      <c r="BE573" s="429"/>
      <c r="BF573" s="429"/>
      <c r="BG573" s="429"/>
      <c r="BH573" s="429"/>
      <c r="BI573" s="429"/>
      <c r="BJ573" s="429"/>
      <c r="BK573" s="429"/>
      <c r="BL573" s="429"/>
      <c r="BM573" s="429"/>
      <c r="BN573" s="429"/>
      <c r="BO573" s="429"/>
      <c r="BP573" s="429"/>
      <c r="BQ573" s="429"/>
      <c r="BR573" s="429"/>
      <c r="BS573" s="429"/>
      <c r="BT573" s="429"/>
      <c r="BU573" s="429"/>
      <c r="BV573" s="429"/>
      <c r="BW573" s="429"/>
      <c r="BX573" s="429"/>
      <c r="BY573" s="429"/>
      <c r="BZ573" s="429"/>
      <c r="CA573" s="429"/>
      <c r="CB573" s="429"/>
      <c r="CC573" s="429"/>
      <c r="CD573" s="429"/>
      <c r="CE573" s="429"/>
      <c r="CF573" s="429"/>
      <c r="CG573" s="429"/>
      <c r="CH573" s="429"/>
      <c r="CI573" s="429"/>
      <c r="CJ573" s="429"/>
      <c r="CK573" s="429"/>
      <c r="CL573" s="429"/>
      <c r="CM573" s="429"/>
      <c r="CN573" s="429"/>
      <c r="CO573" s="429"/>
      <c r="CP573" s="429"/>
    </row>
    <row r="574" spans="1:94" s="1145" customFormat="1" ht="12.75">
      <c r="A574" s="1140" t="s">
        <v>1311</v>
      </c>
      <c r="B574" s="80">
        <v>168527900</v>
      </c>
      <c r="C574" s="80">
        <v>0</v>
      </c>
      <c r="D574" s="80">
        <v>0</v>
      </c>
      <c r="E574" s="479">
        <v>0</v>
      </c>
      <c r="F574" s="80">
        <v>0</v>
      </c>
      <c r="G574" s="100"/>
      <c r="H574" s="399"/>
      <c r="I574" s="1045"/>
      <c r="J574" s="1045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429"/>
      <c r="AC574" s="429"/>
      <c r="AD574" s="429"/>
      <c r="AE574" s="429"/>
      <c r="AF574" s="429"/>
      <c r="AG574" s="429"/>
      <c r="AH574" s="429"/>
      <c r="AI574" s="429"/>
      <c r="AJ574" s="429"/>
      <c r="AK574" s="429"/>
      <c r="AL574" s="429"/>
      <c r="AM574" s="429"/>
      <c r="AN574" s="429"/>
      <c r="AO574" s="429"/>
      <c r="AP574" s="429"/>
      <c r="AQ574" s="429"/>
      <c r="AR574" s="429"/>
      <c r="AS574" s="429"/>
      <c r="AT574" s="429"/>
      <c r="AU574" s="429"/>
      <c r="AV574" s="429"/>
      <c r="AW574" s="429"/>
      <c r="AX574" s="429"/>
      <c r="AY574" s="429"/>
      <c r="AZ574" s="429"/>
      <c r="BA574" s="429"/>
      <c r="BB574" s="429"/>
      <c r="BC574" s="429"/>
      <c r="BD574" s="429"/>
      <c r="BE574" s="429"/>
      <c r="BF574" s="429"/>
      <c r="BG574" s="429"/>
      <c r="BH574" s="429"/>
      <c r="BI574" s="429"/>
      <c r="BJ574" s="429"/>
      <c r="BK574" s="429"/>
      <c r="BL574" s="429"/>
      <c r="BM574" s="429"/>
      <c r="BN574" s="429"/>
      <c r="BO574" s="429"/>
      <c r="BP574" s="429"/>
      <c r="BQ574" s="429"/>
      <c r="BR574" s="429"/>
      <c r="BS574" s="429"/>
      <c r="BT574" s="429"/>
      <c r="BU574" s="429"/>
      <c r="BV574" s="429"/>
      <c r="BW574" s="429"/>
      <c r="BX574" s="429"/>
      <c r="BY574" s="429"/>
      <c r="BZ574" s="429"/>
      <c r="CA574" s="429"/>
      <c r="CB574" s="429"/>
      <c r="CC574" s="429"/>
      <c r="CD574" s="429"/>
      <c r="CE574" s="429"/>
      <c r="CF574" s="429"/>
      <c r="CG574" s="429"/>
      <c r="CH574" s="429"/>
      <c r="CI574" s="429"/>
      <c r="CJ574" s="429"/>
      <c r="CK574" s="429"/>
      <c r="CL574" s="429"/>
      <c r="CM574" s="429"/>
      <c r="CN574" s="429"/>
      <c r="CO574" s="429"/>
      <c r="CP574" s="429"/>
    </row>
    <row r="575" spans="1:94" s="1145" customFormat="1" ht="12.75">
      <c r="A575" s="1141" t="s">
        <v>1312</v>
      </c>
      <c r="B575" s="80">
        <v>168527900</v>
      </c>
      <c r="C575" s="80">
        <v>0</v>
      </c>
      <c r="D575" s="80">
        <v>0</v>
      </c>
      <c r="E575" s="479">
        <v>0</v>
      </c>
      <c r="F575" s="80">
        <v>0</v>
      </c>
      <c r="G575" s="100"/>
      <c r="H575" s="399"/>
      <c r="I575" s="1045"/>
      <c r="J575" s="1045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429"/>
      <c r="AC575" s="429"/>
      <c r="AD575" s="429"/>
      <c r="AE575" s="429"/>
      <c r="AF575" s="429"/>
      <c r="AG575" s="429"/>
      <c r="AH575" s="429"/>
      <c r="AI575" s="429"/>
      <c r="AJ575" s="429"/>
      <c r="AK575" s="429"/>
      <c r="AL575" s="429"/>
      <c r="AM575" s="429"/>
      <c r="AN575" s="429"/>
      <c r="AO575" s="429"/>
      <c r="AP575" s="429"/>
      <c r="AQ575" s="429"/>
      <c r="AR575" s="429"/>
      <c r="AS575" s="429"/>
      <c r="AT575" s="429"/>
      <c r="AU575" s="429"/>
      <c r="AV575" s="429"/>
      <c r="AW575" s="429"/>
      <c r="AX575" s="429"/>
      <c r="AY575" s="429"/>
      <c r="AZ575" s="429"/>
      <c r="BA575" s="429"/>
      <c r="BB575" s="429"/>
      <c r="BC575" s="429"/>
      <c r="BD575" s="429"/>
      <c r="BE575" s="429"/>
      <c r="BF575" s="429"/>
      <c r="BG575" s="429"/>
      <c r="BH575" s="429"/>
      <c r="BI575" s="429"/>
      <c r="BJ575" s="429"/>
      <c r="BK575" s="429"/>
      <c r="BL575" s="429"/>
      <c r="BM575" s="429"/>
      <c r="BN575" s="429"/>
      <c r="BO575" s="429"/>
      <c r="BP575" s="429"/>
      <c r="BQ575" s="429"/>
      <c r="BR575" s="429"/>
      <c r="BS575" s="429"/>
      <c r="BT575" s="429"/>
      <c r="BU575" s="429"/>
      <c r="BV575" s="429"/>
      <c r="BW575" s="429"/>
      <c r="BX575" s="429"/>
      <c r="BY575" s="429"/>
      <c r="BZ575" s="429"/>
      <c r="CA575" s="429"/>
      <c r="CB575" s="429"/>
      <c r="CC575" s="429"/>
      <c r="CD575" s="429"/>
      <c r="CE575" s="429"/>
      <c r="CF575" s="429"/>
      <c r="CG575" s="429"/>
      <c r="CH575" s="429"/>
      <c r="CI575" s="429"/>
      <c r="CJ575" s="429"/>
      <c r="CK575" s="429"/>
      <c r="CL575" s="429"/>
      <c r="CM575" s="429"/>
      <c r="CN575" s="429"/>
      <c r="CO575" s="429"/>
      <c r="CP575" s="429"/>
    </row>
    <row r="576" spans="1:94" s="1145" customFormat="1" ht="12.75">
      <c r="A576" s="1140" t="s">
        <v>960</v>
      </c>
      <c r="B576" s="80">
        <v>168527900</v>
      </c>
      <c r="C576" s="80">
        <v>0</v>
      </c>
      <c r="D576" s="80">
        <v>0</v>
      </c>
      <c r="E576" s="479">
        <v>0</v>
      </c>
      <c r="F576" s="80">
        <v>0</v>
      </c>
      <c r="G576" s="100"/>
      <c r="H576" s="399"/>
      <c r="I576" s="1045"/>
      <c r="J576" s="1045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429"/>
      <c r="AC576" s="429"/>
      <c r="AD576" s="429"/>
      <c r="AE576" s="429"/>
      <c r="AF576" s="429"/>
      <c r="AG576" s="429"/>
      <c r="AH576" s="429"/>
      <c r="AI576" s="429"/>
      <c r="AJ576" s="429"/>
      <c r="AK576" s="429"/>
      <c r="AL576" s="429"/>
      <c r="AM576" s="429"/>
      <c r="AN576" s="429"/>
      <c r="AO576" s="429"/>
      <c r="AP576" s="429"/>
      <c r="AQ576" s="429"/>
      <c r="AR576" s="429"/>
      <c r="AS576" s="429"/>
      <c r="AT576" s="429"/>
      <c r="AU576" s="429"/>
      <c r="AV576" s="429"/>
      <c r="AW576" s="429"/>
      <c r="AX576" s="429"/>
      <c r="AY576" s="429"/>
      <c r="AZ576" s="429"/>
      <c r="BA576" s="429"/>
      <c r="BB576" s="429"/>
      <c r="BC576" s="429"/>
      <c r="BD576" s="429"/>
      <c r="BE576" s="429"/>
      <c r="BF576" s="429"/>
      <c r="BG576" s="429"/>
      <c r="BH576" s="429"/>
      <c r="BI576" s="429"/>
      <c r="BJ576" s="429"/>
      <c r="BK576" s="429"/>
      <c r="BL576" s="429"/>
      <c r="BM576" s="429"/>
      <c r="BN576" s="429"/>
      <c r="BO576" s="429"/>
      <c r="BP576" s="429"/>
      <c r="BQ576" s="429"/>
      <c r="BR576" s="429"/>
      <c r="BS576" s="429"/>
      <c r="BT576" s="429"/>
      <c r="BU576" s="429"/>
      <c r="BV576" s="429"/>
      <c r="BW576" s="429"/>
      <c r="BX576" s="429"/>
      <c r="BY576" s="429"/>
      <c r="BZ576" s="429"/>
      <c r="CA576" s="429"/>
      <c r="CB576" s="429"/>
      <c r="CC576" s="429"/>
      <c r="CD576" s="429"/>
      <c r="CE576" s="429"/>
      <c r="CF576" s="429"/>
      <c r="CG576" s="429"/>
      <c r="CH576" s="429"/>
      <c r="CI576" s="429"/>
      <c r="CJ576" s="429"/>
      <c r="CK576" s="429"/>
      <c r="CL576" s="429"/>
      <c r="CM576" s="429"/>
      <c r="CN576" s="429"/>
      <c r="CO576" s="429"/>
      <c r="CP576" s="429"/>
    </row>
    <row r="577" spans="1:94" s="1145" customFormat="1" ht="12.75">
      <c r="A577" s="1142" t="s">
        <v>987</v>
      </c>
      <c r="B577" s="80">
        <v>168527900</v>
      </c>
      <c r="C577" s="80">
        <v>0</v>
      </c>
      <c r="D577" s="80">
        <v>0</v>
      </c>
      <c r="E577" s="479">
        <v>0</v>
      </c>
      <c r="F577" s="80">
        <v>0</v>
      </c>
      <c r="G577" s="100"/>
      <c r="H577" s="399"/>
      <c r="I577" s="1045"/>
      <c r="J577" s="1045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429"/>
      <c r="AC577" s="429"/>
      <c r="AD577" s="429"/>
      <c r="AE577" s="429"/>
      <c r="AF577" s="429"/>
      <c r="AG577" s="429"/>
      <c r="AH577" s="429"/>
      <c r="AI577" s="429"/>
      <c r="AJ577" s="429"/>
      <c r="AK577" s="429"/>
      <c r="AL577" s="429"/>
      <c r="AM577" s="429"/>
      <c r="AN577" s="429"/>
      <c r="AO577" s="429"/>
      <c r="AP577" s="429"/>
      <c r="AQ577" s="429"/>
      <c r="AR577" s="429"/>
      <c r="AS577" s="429"/>
      <c r="AT577" s="429"/>
      <c r="AU577" s="429"/>
      <c r="AV577" s="429"/>
      <c r="AW577" s="429"/>
      <c r="AX577" s="429"/>
      <c r="AY577" s="429"/>
      <c r="AZ577" s="429"/>
      <c r="BA577" s="429"/>
      <c r="BB577" s="429"/>
      <c r="BC577" s="429"/>
      <c r="BD577" s="429"/>
      <c r="BE577" s="429"/>
      <c r="BF577" s="429"/>
      <c r="BG577" s="429"/>
      <c r="BH577" s="429"/>
      <c r="BI577" s="429"/>
      <c r="BJ577" s="429"/>
      <c r="BK577" s="429"/>
      <c r="BL577" s="429"/>
      <c r="BM577" s="429"/>
      <c r="BN577" s="429"/>
      <c r="BO577" s="429"/>
      <c r="BP577" s="429"/>
      <c r="BQ577" s="429"/>
      <c r="BR577" s="429"/>
      <c r="BS577" s="429"/>
      <c r="BT577" s="429"/>
      <c r="BU577" s="429"/>
      <c r="BV577" s="429"/>
      <c r="BW577" s="429"/>
      <c r="BX577" s="429"/>
      <c r="BY577" s="429"/>
      <c r="BZ577" s="429"/>
      <c r="CA577" s="429"/>
      <c r="CB577" s="429"/>
      <c r="CC577" s="429"/>
      <c r="CD577" s="429"/>
      <c r="CE577" s="429"/>
      <c r="CF577" s="429"/>
      <c r="CG577" s="429"/>
      <c r="CH577" s="429"/>
      <c r="CI577" s="429"/>
      <c r="CJ577" s="429"/>
      <c r="CK577" s="429"/>
      <c r="CL577" s="429"/>
      <c r="CM577" s="429"/>
      <c r="CN577" s="429"/>
      <c r="CO577" s="429"/>
      <c r="CP577" s="429"/>
    </row>
    <row r="578" spans="1:94" s="1145" customFormat="1" ht="12.75">
      <c r="A578" s="1143" t="s">
        <v>1496</v>
      </c>
      <c r="B578" s="80">
        <v>90000</v>
      </c>
      <c r="C578" s="80">
        <v>0</v>
      </c>
      <c r="D578" s="80">
        <v>0</v>
      </c>
      <c r="E578" s="479">
        <v>0</v>
      </c>
      <c r="F578" s="80">
        <v>0</v>
      </c>
      <c r="G578" s="100"/>
      <c r="H578" s="399"/>
      <c r="I578" s="1045"/>
      <c r="J578" s="1045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429"/>
      <c r="AC578" s="429"/>
      <c r="AD578" s="429"/>
      <c r="AE578" s="429"/>
      <c r="AF578" s="429"/>
      <c r="AG578" s="429"/>
      <c r="AH578" s="429"/>
      <c r="AI578" s="429"/>
      <c r="AJ578" s="429"/>
      <c r="AK578" s="429"/>
      <c r="AL578" s="429"/>
      <c r="AM578" s="429"/>
      <c r="AN578" s="429"/>
      <c r="AO578" s="429"/>
      <c r="AP578" s="429"/>
      <c r="AQ578" s="429"/>
      <c r="AR578" s="429"/>
      <c r="AS578" s="429"/>
      <c r="AT578" s="429"/>
      <c r="AU578" s="429"/>
      <c r="AV578" s="429"/>
      <c r="AW578" s="429"/>
      <c r="AX578" s="429"/>
      <c r="AY578" s="429"/>
      <c r="AZ578" s="429"/>
      <c r="BA578" s="429"/>
      <c r="BB578" s="429"/>
      <c r="BC578" s="429"/>
      <c r="BD578" s="429"/>
      <c r="BE578" s="429"/>
      <c r="BF578" s="429"/>
      <c r="BG578" s="429"/>
      <c r="BH578" s="429"/>
      <c r="BI578" s="429"/>
      <c r="BJ578" s="429"/>
      <c r="BK578" s="429"/>
      <c r="BL578" s="429"/>
      <c r="BM578" s="429"/>
      <c r="BN578" s="429"/>
      <c r="BO578" s="429"/>
      <c r="BP578" s="429"/>
      <c r="BQ578" s="429"/>
      <c r="BR578" s="429"/>
      <c r="BS578" s="429"/>
      <c r="BT578" s="429"/>
      <c r="BU578" s="429"/>
      <c r="BV578" s="429"/>
      <c r="BW578" s="429"/>
      <c r="BX578" s="429"/>
      <c r="BY578" s="429"/>
      <c r="BZ578" s="429"/>
      <c r="CA578" s="429"/>
      <c r="CB578" s="429"/>
      <c r="CC578" s="429"/>
      <c r="CD578" s="429"/>
      <c r="CE578" s="429"/>
      <c r="CF578" s="429"/>
      <c r="CG578" s="429"/>
      <c r="CH578" s="429"/>
      <c r="CI578" s="429"/>
      <c r="CJ578" s="429"/>
      <c r="CK578" s="429"/>
      <c r="CL578" s="429"/>
      <c r="CM578" s="429"/>
      <c r="CN578" s="429"/>
      <c r="CO578" s="429"/>
      <c r="CP578" s="429"/>
    </row>
    <row r="579" spans="1:94" s="1145" customFormat="1" ht="12.75">
      <c r="A579" s="1143" t="s">
        <v>964</v>
      </c>
      <c r="B579" s="80">
        <v>60510000</v>
      </c>
      <c r="C579" s="80">
        <v>0</v>
      </c>
      <c r="D579" s="80">
        <v>0</v>
      </c>
      <c r="E579" s="479">
        <v>0</v>
      </c>
      <c r="F579" s="80">
        <v>0</v>
      </c>
      <c r="G579" s="100"/>
      <c r="H579" s="399"/>
      <c r="I579" s="1045"/>
      <c r="J579" s="1045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429"/>
      <c r="AC579" s="429"/>
      <c r="AD579" s="429"/>
      <c r="AE579" s="429"/>
      <c r="AF579" s="429"/>
      <c r="AG579" s="429"/>
      <c r="AH579" s="429"/>
      <c r="AI579" s="429"/>
      <c r="AJ579" s="429"/>
      <c r="AK579" s="429"/>
      <c r="AL579" s="429"/>
      <c r="AM579" s="429"/>
      <c r="AN579" s="429"/>
      <c r="AO579" s="429"/>
      <c r="AP579" s="429"/>
      <c r="AQ579" s="429"/>
      <c r="AR579" s="429"/>
      <c r="AS579" s="429"/>
      <c r="AT579" s="429"/>
      <c r="AU579" s="429"/>
      <c r="AV579" s="429"/>
      <c r="AW579" s="429"/>
      <c r="AX579" s="429"/>
      <c r="AY579" s="429"/>
      <c r="AZ579" s="429"/>
      <c r="BA579" s="429"/>
      <c r="BB579" s="429"/>
      <c r="BC579" s="429"/>
      <c r="BD579" s="429"/>
      <c r="BE579" s="429"/>
      <c r="BF579" s="429"/>
      <c r="BG579" s="429"/>
      <c r="BH579" s="429"/>
      <c r="BI579" s="429"/>
      <c r="BJ579" s="429"/>
      <c r="BK579" s="429"/>
      <c r="BL579" s="429"/>
      <c r="BM579" s="429"/>
      <c r="BN579" s="429"/>
      <c r="BO579" s="429"/>
      <c r="BP579" s="429"/>
      <c r="BQ579" s="429"/>
      <c r="BR579" s="429"/>
      <c r="BS579" s="429"/>
      <c r="BT579" s="429"/>
      <c r="BU579" s="429"/>
      <c r="BV579" s="429"/>
      <c r="BW579" s="429"/>
      <c r="BX579" s="429"/>
      <c r="BY579" s="429"/>
      <c r="BZ579" s="429"/>
      <c r="CA579" s="429"/>
      <c r="CB579" s="429"/>
      <c r="CC579" s="429"/>
      <c r="CD579" s="429"/>
      <c r="CE579" s="429"/>
      <c r="CF579" s="429"/>
      <c r="CG579" s="429"/>
      <c r="CH579" s="429"/>
      <c r="CI579" s="429"/>
      <c r="CJ579" s="429"/>
      <c r="CK579" s="429"/>
      <c r="CL579" s="429"/>
      <c r="CM579" s="429"/>
      <c r="CN579" s="429"/>
      <c r="CO579" s="429"/>
      <c r="CP579" s="429"/>
    </row>
    <row r="580" spans="1:94" s="1145" customFormat="1" ht="12.75">
      <c r="A580" s="1143" t="s">
        <v>3</v>
      </c>
      <c r="B580" s="80">
        <v>107927900</v>
      </c>
      <c r="C580" s="80">
        <v>0</v>
      </c>
      <c r="D580" s="80">
        <v>0</v>
      </c>
      <c r="E580" s="479">
        <v>0</v>
      </c>
      <c r="F580" s="80">
        <v>0</v>
      </c>
      <c r="G580" s="100"/>
      <c r="H580" s="399"/>
      <c r="I580" s="1045"/>
      <c r="J580" s="1045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429"/>
      <c r="AC580" s="429"/>
      <c r="AD580" s="429"/>
      <c r="AE580" s="429"/>
      <c r="AF580" s="429"/>
      <c r="AG580" s="429"/>
      <c r="AH580" s="429"/>
      <c r="AI580" s="429"/>
      <c r="AJ580" s="429"/>
      <c r="AK580" s="429"/>
      <c r="AL580" s="429"/>
      <c r="AM580" s="429"/>
      <c r="AN580" s="429"/>
      <c r="AO580" s="429"/>
      <c r="AP580" s="429"/>
      <c r="AQ580" s="429"/>
      <c r="AR580" s="429"/>
      <c r="AS580" s="429"/>
      <c r="AT580" s="429"/>
      <c r="AU580" s="429"/>
      <c r="AV580" s="429"/>
      <c r="AW580" s="429"/>
      <c r="AX580" s="429"/>
      <c r="AY580" s="429"/>
      <c r="AZ580" s="429"/>
      <c r="BA580" s="429"/>
      <c r="BB580" s="429"/>
      <c r="BC580" s="429"/>
      <c r="BD580" s="429"/>
      <c r="BE580" s="429"/>
      <c r="BF580" s="429"/>
      <c r="BG580" s="429"/>
      <c r="BH580" s="429"/>
      <c r="BI580" s="429"/>
      <c r="BJ580" s="429"/>
      <c r="BK580" s="429"/>
      <c r="BL580" s="429"/>
      <c r="BM580" s="429"/>
      <c r="BN580" s="429"/>
      <c r="BO580" s="429"/>
      <c r="BP580" s="429"/>
      <c r="BQ580" s="429"/>
      <c r="BR580" s="429"/>
      <c r="BS580" s="429"/>
      <c r="BT580" s="429"/>
      <c r="BU580" s="429"/>
      <c r="BV580" s="429"/>
      <c r="BW580" s="429"/>
      <c r="BX580" s="429"/>
      <c r="BY580" s="429"/>
      <c r="BZ580" s="429"/>
      <c r="CA580" s="429"/>
      <c r="CB580" s="429"/>
      <c r="CC580" s="429"/>
      <c r="CD580" s="429"/>
      <c r="CE580" s="429"/>
      <c r="CF580" s="429"/>
      <c r="CG580" s="429"/>
      <c r="CH580" s="429"/>
      <c r="CI580" s="429"/>
      <c r="CJ580" s="429"/>
      <c r="CK580" s="429"/>
      <c r="CL580" s="429"/>
      <c r="CM580" s="429"/>
      <c r="CN580" s="429"/>
      <c r="CO580" s="429"/>
      <c r="CP580" s="429"/>
    </row>
    <row r="581" spans="1:94" s="1145" customFormat="1" ht="12.75">
      <c r="A581" s="1144" t="s">
        <v>1350</v>
      </c>
      <c r="B581" s="80">
        <v>3833900</v>
      </c>
      <c r="C581" s="80">
        <v>0</v>
      </c>
      <c r="D581" s="80">
        <v>0</v>
      </c>
      <c r="E581" s="479">
        <v>0</v>
      </c>
      <c r="F581" s="80">
        <v>0</v>
      </c>
      <c r="G581" s="100"/>
      <c r="H581" s="399"/>
      <c r="I581" s="1045"/>
      <c r="J581" s="1045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429"/>
      <c r="AC581" s="429"/>
      <c r="AD581" s="429"/>
      <c r="AE581" s="429"/>
      <c r="AF581" s="429"/>
      <c r="AG581" s="429"/>
      <c r="AH581" s="429"/>
      <c r="AI581" s="429"/>
      <c r="AJ581" s="429"/>
      <c r="AK581" s="429"/>
      <c r="AL581" s="429"/>
      <c r="AM581" s="429"/>
      <c r="AN581" s="429"/>
      <c r="AO581" s="429"/>
      <c r="AP581" s="429"/>
      <c r="AQ581" s="429"/>
      <c r="AR581" s="429"/>
      <c r="AS581" s="429"/>
      <c r="AT581" s="429"/>
      <c r="AU581" s="429"/>
      <c r="AV581" s="429"/>
      <c r="AW581" s="429"/>
      <c r="AX581" s="429"/>
      <c r="AY581" s="429"/>
      <c r="AZ581" s="429"/>
      <c r="BA581" s="429"/>
      <c r="BB581" s="429"/>
      <c r="BC581" s="429"/>
      <c r="BD581" s="429"/>
      <c r="BE581" s="429"/>
      <c r="BF581" s="429"/>
      <c r="BG581" s="429"/>
      <c r="BH581" s="429"/>
      <c r="BI581" s="429"/>
      <c r="BJ581" s="429"/>
      <c r="BK581" s="429"/>
      <c r="BL581" s="429"/>
      <c r="BM581" s="429"/>
      <c r="BN581" s="429"/>
      <c r="BO581" s="429"/>
      <c r="BP581" s="429"/>
      <c r="BQ581" s="429"/>
      <c r="BR581" s="429"/>
      <c r="BS581" s="429"/>
      <c r="BT581" s="429"/>
      <c r="BU581" s="429"/>
      <c r="BV581" s="429"/>
      <c r="BW581" s="429"/>
      <c r="BX581" s="429"/>
      <c r="BY581" s="429"/>
      <c r="BZ581" s="429"/>
      <c r="CA581" s="429"/>
      <c r="CB581" s="429"/>
      <c r="CC581" s="429"/>
      <c r="CD581" s="429"/>
      <c r="CE581" s="429"/>
      <c r="CF581" s="429"/>
      <c r="CG581" s="429"/>
      <c r="CH581" s="429"/>
      <c r="CI581" s="429"/>
      <c r="CJ581" s="429"/>
      <c r="CK581" s="429"/>
      <c r="CL581" s="429"/>
      <c r="CM581" s="429"/>
      <c r="CN581" s="429"/>
      <c r="CO581" s="429"/>
      <c r="CP581" s="429"/>
    </row>
    <row r="582" spans="1:94" s="1145" customFormat="1" ht="12.75">
      <c r="A582" s="1144" t="s">
        <v>24</v>
      </c>
      <c r="B582" s="80">
        <v>104094000</v>
      </c>
      <c r="C582" s="80">
        <v>0</v>
      </c>
      <c r="D582" s="80">
        <v>0</v>
      </c>
      <c r="E582" s="479">
        <v>0</v>
      </c>
      <c r="F582" s="80">
        <v>0</v>
      </c>
      <c r="G582" s="100"/>
      <c r="H582" s="399"/>
      <c r="I582" s="1045"/>
      <c r="J582" s="1045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429"/>
      <c r="AC582" s="429"/>
      <c r="AD582" s="429"/>
      <c r="AE582" s="429"/>
      <c r="AF582" s="429"/>
      <c r="AG582" s="429"/>
      <c r="AH582" s="429"/>
      <c r="AI582" s="429"/>
      <c r="AJ582" s="429"/>
      <c r="AK582" s="429"/>
      <c r="AL582" s="429"/>
      <c r="AM582" s="429"/>
      <c r="AN582" s="429"/>
      <c r="AO582" s="429"/>
      <c r="AP582" s="429"/>
      <c r="AQ582" s="429"/>
      <c r="AR582" s="429"/>
      <c r="AS582" s="429"/>
      <c r="AT582" s="429"/>
      <c r="AU582" s="429"/>
      <c r="AV582" s="429"/>
      <c r="AW582" s="429"/>
      <c r="AX582" s="429"/>
      <c r="AY582" s="429"/>
      <c r="AZ582" s="429"/>
      <c r="BA582" s="429"/>
      <c r="BB582" s="429"/>
      <c r="BC582" s="429"/>
      <c r="BD582" s="429"/>
      <c r="BE582" s="429"/>
      <c r="BF582" s="429"/>
      <c r="BG582" s="429"/>
      <c r="BH582" s="429"/>
      <c r="BI582" s="429"/>
      <c r="BJ582" s="429"/>
      <c r="BK582" s="429"/>
      <c r="BL582" s="429"/>
      <c r="BM582" s="429"/>
      <c r="BN582" s="429"/>
      <c r="BO582" s="429"/>
      <c r="BP582" s="429"/>
      <c r="BQ582" s="429"/>
      <c r="BR582" s="429"/>
      <c r="BS582" s="429"/>
      <c r="BT582" s="429"/>
      <c r="BU582" s="429"/>
      <c r="BV582" s="429"/>
      <c r="BW582" s="429"/>
      <c r="BX582" s="429"/>
      <c r="BY582" s="429"/>
      <c r="BZ582" s="429"/>
      <c r="CA582" s="429"/>
      <c r="CB582" s="429"/>
      <c r="CC582" s="429"/>
      <c r="CD582" s="429"/>
      <c r="CE582" s="429"/>
      <c r="CF582" s="429"/>
      <c r="CG582" s="429"/>
      <c r="CH582" s="429"/>
      <c r="CI582" s="429"/>
      <c r="CJ582" s="429"/>
      <c r="CK582" s="429"/>
      <c r="CL582" s="429"/>
      <c r="CM582" s="429"/>
      <c r="CN582" s="429"/>
      <c r="CO582" s="429"/>
      <c r="CP582" s="429"/>
    </row>
    <row r="583" spans="1:94" s="1147" customFormat="1" ht="12.75">
      <c r="A583" s="333" t="s">
        <v>1368</v>
      </c>
      <c r="B583" s="41"/>
      <c r="C583" s="41"/>
      <c r="D583" s="41"/>
      <c r="E583" s="479"/>
      <c r="F583" s="80"/>
      <c r="G583" s="100"/>
      <c r="H583" s="399"/>
      <c r="I583" s="1045"/>
      <c r="J583" s="1045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146"/>
      <c r="AC583" s="1146"/>
      <c r="AD583" s="1146"/>
      <c r="AE583" s="1146"/>
      <c r="AF583" s="1146"/>
      <c r="AG583" s="1146"/>
      <c r="AH583" s="1146"/>
      <c r="AI583" s="1146"/>
      <c r="AJ583" s="1146"/>
      <c r="AK583" s="1146"/>
      <c r="AL583" s="1146"/>
      <c r="AM583" s="1146"/>
      <c r="AN583" s="1146"/>
      <c r="AO583" s="1146"/>
      <c r="AP583" s="1146"/>
      <c r="AQ583" s="1146"/>
      <c r="AR583" s="1146"/>
      <c r="AS583" s="1146"/>
      <c r="AT583" s="1146"/>
      <c r="AU583" s="1146"/>
      <c r="AV583" s="1146"/>
      <c r="AW583" s="1146"/>
      <c r="AX583" s="1146"/>
      <c r="AY583" s="1146"/>
      <c r="AZ583" s="1146"/>
      <c r="BA583" s="1146"/>
      <c r="BB583" s="1146"/>
      <c r="BC583" s="1146"/>
      <c r="BD583" s="1146"/>
      <c r="BE583" s="1146"/>
      <c r="BF583" s="1146"/>
      <c r="BG583" s="1146"/>
      <c r="BH583" s="1146"/>
      <c r="BI583" s="1146"/>
      <c r="BJ583" s="1146"/>
      <c r="BK583" s="1146"/>
      <c r="BL583" s="1146"/>
      <c r="BM583" s="1146"/>
      <c r="BN583" s="1146"/>
      <c r="BO583" s="1146"/>
      <c r="BP583" s="1146"/>
      <c r="BQ583" s="1146"/>
      <c r="BR583" s="1146"/>
      <c r="BS583" s="1146"/>
      <c r="BT583" s="1146"/>
      <c r="BU583" s="1146"/>
      <c r="BV583" s="1146"/>
      <c r="BW583" s="1146"/>
      <c r="BX583" s="1146"/>
      <c r="BY583" s="1146"/>
      <c r="BZ583" s="1146"/>
      <c r="CA583" s="1146"/>
      <c r="CB583" s="1146"/>
      <c r="CC583" s="1146"/>
      <c r="CD583" s="1146"/>
      <c r="CE583" s="1146"/>
      <c r="CF583" s="1146"/>
      <c r="CG583" s="1146"/>
      <c r="CH583" s="1146"/>
      <c r="CI583" s="1146"/>
      <c r="CJ583" s="1146"/>
      <c r="CK583" s="1146"/>
      <c r="CL583" s="1146"/>
      <c r="CM583" s="1146"/>
      <c r="CN583" s="1146"/>
      <c r="CO583" s="1146"/>
      <c r="CP583" s="1146"/>
    </row>
    <row r="584" spans="1:94" s="1147" customFormat="1" ht="12.75">
      <c r="A584" s="416" t="s">
        <v>1362</v>
      </c>
      <c r="B584" s="80"/>
      <c r="C584" s="80"/>
      <c r="D584" s="80"/>
      <c r="E584" s="479"/>
      <c r="F584" s="80"/>
      <c r="G584" s="100"/>
      <c r="H584" s="399"/>
      <c r="I584" s="1045"/>
      <c r="J584" s="1045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146"/>
      <c r="AC584" s="1146"/>
      <c r="AD584" s="1146"/>
      <c r="AE584" s="1146"/>
      <c r="AF584" s="1146"/>
      <c r="AG584" s="1146"/>
      <c r="AH584" s="1146"/>
      <c r="AI584" s="1146"/>
      <c r="AJ584" s="1146"/>
      <c r="AK584" s="1146"/>
      <c r="AL584" s="1146"/>
      <c r="AM584" s="1146"/>
      <c r="AN584" s="1146"/>
      <c r="AO584" s="1146"/>
      <c r="AP584" s="1146"/>
      <c r="AQ584" s="1146"/>
      <c r="AR584" s="1146"/>
      <c r="AS584" s="1146"/>
      <c r="AT584" s="1146"/>
      <c r="AU584" s="1146"/>
      <c r="AV584" s="1146"/>
      <c r="AW584" s="1146"/>
      <c r="AX584" s="1146"/>
      <c r="AY584" s="1146"/>
      <c r="AZ584" s="1146"/>
      <c r="BA584" s="1146"/>
      <c r="BB584" s="1146"/>
      <c r="BC584" s="1146"/>
      <c r="BD584" s="1146"/>
      <c r="BE584" s="1146"/>
      <c r="BF584" s="1146"/>
      <c r="BG584" s="1146"/>
      <c r="BH584" s="1146"/>
      <c r="BI584" s="1146"/>
      <c r="BJ584" s="1146"/>
      <c r="BK584" s="1146"/>
      <c r="BL584" s="1146"/>
      <c r="BM584" s="1146"/>
      <c r="BN584" s="1146"/>
      <c r="BO584" s="1146"/>
      <c r="BP584" s="1146"/>
      <c r="BQ584" s="1146"/>
      <c r="BR584" s="1146"/>
      <c r="BS584" s="1146"/>
      <c r="BT584" s="1146"/>
      <c r="BU584" s="1146"/>
      <c r="BV584" s="1146"/>
      <c r="BW584" s="1146"/>
      <c r="BX584" s="1146"/>
      <c r="BY584" s="1146"/>
      <c r="BZ584" s="1146"/>
      <c r="CA584" s="1146"/>
      <c r="CB584" s="1146"/>
      <c r="CC584" s="1146"/>
      <c r="CD584" s="1146"/>
      <c r="CE584" s="1146"/>
      <c r="CF584" s="1146"/>
      <c r="CG584" s="1146"/>
      <c r="CH584" s="1146"/>
      <c r="CI584" s="1146"/>
      <c r="CJ584" s="1146"/>
      <c r="CK584" s="1146"/>
      <c r="CL584" s="1146"/>
      <c r="CM584" s="1146"/>
      <c r="CN584" s="1146"/>
      <c r="CO584" s="1146"/>
      <c r="CP584" s="1146"/>
    </row>
    <row r="585" spans="1:94" s="1157" customFormat="1" ht="12.75">
      <c r="A585" s="1140" t="s">
        <v>1311</v>
      </c>
      <c r="B585" s="80">
        <v>4682942</v>
      </c>
      <c r="C585" s="264">
        <v>4682942</v>
      </c>
      <c r="D585" s="80">
        <v>4189104</v>
      </c>
      <c r="E585" s="479">
        <v>89.45453520457866</v>
      </c>
      <c r="F585" s="80">
        <v>291409</v>
      </c>
      <c r="G585" s="100"/>
      <c r="H585" s="399"/>
      <c r="I585" s="1045"/>
      <c r="J585" s="1045"/>
      <c r="K585" s="399"/>
      <c r="L585" s="399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146"/>
      <c r="AC585" s="1146"/>
      <c r="AD585" s="1146"/>
      <c r="AE585" s="1146"/>
      <c r="AF585" s="1146"/>
      <c r="AG585" s="1146"/>
      <c r="AH585" s="1146"/>
      <c r="AI585" s="1146"/>
      <c r="AJ585" s="1146"/>
      <c r="AK585" s="1146"/>
      <c r="AL585" s="1146"/>
      <c r="AM585" s="1146"/>
      <c r="AN585" s="1146"/>
      <c r="AO585" s="1146"/>
      <c r="AP585" s="1146"/>
      <c r="AQ585" s="1146"/>
      <c r="AR585" s="1146"/>
      <c r="AS585" s="1146"/>
      <c r="AT585" s="1146"/>
      <c r="AU585" s="1146"/>
      <c r="AV585" s="1146"/>
      <c r="AW585" s="1146"/>
      <c r="AX585" s="1146"/>
      <c r="AY585" s="1146"/>
      <c r="AZ585" s="1146"/>
      <c r="BA585" s="1146"/>
      <c r="BB585" s="1146"/>
      <c r="BC585" s="1146"/>
      <c r="BD585" s="1146"/>
      <c r="BE585" s="1146"/>
      <c r="BF585" s="1146"/>
      <c r="BG585" s="1146"/>
      <c r="BH585" s="1146"/>
      <c r="BI585" s="1146"/>
      <c r="BJ585" s="1146"/>
      <c r="BK585" s="1146"/>
      <c r="BL585" s="1146"/>
      <c r="BM585" s="1146"/>
      <c r="BN585" s="1146"/>
      <c r="BO585" s="1146"/>
      <c r="BP585" s="1146"/>
      <c r="BQ585" s="1146"/>
      <c r="BR585" s="1146"/>
      <c r="BS585" s="1146"/>
      <c r="BT585" s="1146"/>
      <c r="BU585" s="1146"/>
      <c r="BV585" s="1146"/>
      <c r="BW585" s="1146"/>
      <c r="BX585" s="1146"/>
      <c r="BY585" s="1146"/>
      <c r="BZ585" s="1146"/>
      <c r="CA585" s="1146"/>
      <c r="CB585" s="1146"/>
      <c r="CC585" s="1146"/>
      <c r="CD585" s="1146"/>
      <c r="CE585" s="1146"/>
      <c r="CF585" s="1146"/>
      <c r="CG585" s="1146"/>
      <c r="CH585" s="1146"/>
      <c r="CI585" s="1146"/>
      <c r="CJ585" s="1146"/>
      <c r="CK585" s="1146"/>
      <c r="CL585" s="1146"/>
      <c r="CM585" s="1146"/>
      <c r="CN585" s="1146"/>
      <c r="CO585" s="1146"/>
      <c r="CP585" s="1146"/>
    </row>
    <row r="586" spans="1:94" s="1157" customFormat="1" ht="12.75">
      <c r="A586" s="1142" t="s">
        <v>1312</v>
      </c>
      <c r="B586" s="80">
        <v>588300</v>
      </c>
      <c r="C586" s="80">
        <v>588300</v>
      </c>
      <c r="D586" s="80">
        <v>588300</v>
      </c>
      <c r="E586" s="479">
        <v>100</v>
      </c>
      <c r="F586" s="80">
        <v>0</v>
      </c>
      <c r="G586" s="100"/>
      <c r="H586" s="399"/>
      <c r="I586" s="1045"/>
      <c r="J586" s="1045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146"/>
      <c r="AC586" s="1146"/>
      <c r="AD586" s="1146"/>
      <c r="AE586" s="1146"/>
      <c r="AF586" s="1146"/>
      <c r="AG586" s="1146"/>
      <c r="AH586" s="1146"/>
      <c r="AI586" s="1146"/>
      <c r="AJ586" s="1146"/>
      <c r="AK586" s="1146"/>
      <c r="AL586" s="1146"/>
      <c r="AM586" s="1146"/>
      <c r="AN586" s="1146"/>
      <c r="AO586" s="1146"/>
      <c r="AP586" s="1146"/>
      <c r="AQ586" s="1146"/>
      <c r="AR586" s="1146"/>
      <c r="AS586" s="1146"/>
      <c r="AT586" s="1146"/>
      <c r="AU586" s="1146"/>
      <c r="AV586" s="1146"/>
      <c r="AW586" s="1146"/>
      <c r="AX586" s="1146"/>
      <c r="AY586" s="1146"/>
      <c r="AZ586" s="1146"/>
      <c r="BA586" s="1146"/>
      <c r="BB586" s="1146"/>
      <c r="BC586" s="1146"/>
      <c r="BD586" s="1146"/>
      <c r="BE586" s="1146"/>
      <c r="BF586" s="1146"/>
      <c r="BG586" s="1146"/>
      <c r="BH586" s="1146"/>
      <c r="BI586" s="1146"/>
      <c r="BJ586" s="1146"/>
      <c r="BK586" s="1146"/>
      <c r="BL586" s="1146"/>
      <c r="BM586" s="1146"/>
      <c r="BN586" s="1146"/>
      <c r="BO586" s="1146"/>
      <c r="BP586" s="1146"/>
      <c r="BQ586" s="1146"/>
      <c r="BR586" s="1146"/>
      <c r="BS586" s="1146"/>
      <c r="BT586" s="1146"/>
      <c r="BU586" s="1146"/>
      <c r="BV586" s="1146"/>
      <c r="BW586" s="1146"/>
      <c r="BX586" s="1146"/>
      <c r="BY586" s="1146"/>
      <c r="BZ586" s="1146"/>
      <c r="CA586" s="1146"/>
      <c r="CB586" s="1146"/>
      <c r="CC586" s="1146"/>
      <c r="CD586" s="1146"/>
      <c r="CE586" s="1146"/>
      <c r="CF586" s="1146"/>
      <c r="CG586" s="1146"/>
      <c r="CH586" s="1146"/>
      <c r="CI586" s="1146"/>
      <c r="CJ586" s="1146"/>
      <c r="CK586" s="1146"/>
      <c r="CL586" s="1146"/>
      <c r="CM586" s="1146"/>
      <c r="CN586" s="1146"/>
      <c r="CO586" s="1146"/>
      <c r="CP586" s="1146"/>
    </row>
    <row r="587" spans="1:94" s="1157" customFormat="1" ht="12.75">
      <c r="A587" s="1142" t="s">
        <v>692</v>
      </c>
      <c r="B587" s="80">
        <v>4094642</v>
      </c>
      <c r="C587" s="80">
        <v>4094642</v>
      </c>
      <c r="D587" s="80">
        <v>3600804</v>
      </c>
      <c r="E587" s="479">
        <v>87.93940959917863</v>
      </c>
      <c r="F587" s="80">
        <v>291409</v>
      </c>
      <c r="G587" s="100"/>
      <c r="H587" s="399"/>
      <c r="I587" s="1045"/>
      <c r="J587" s="1045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146"/>
      <c r="AC587" s="1146"/>
      <c r="AD587" s="1146"/>
      <c r="AE587" s="1146"/>
      <c r="AF587" s="1146"/>
      <c r="AG587" s="1146"/>
      <c r="AH587" s="1146"/>
      <c r="AI587" s="1146"/>
      <c r="AJ587" s="1146"/>
      <c r="AK587" s="1146"/>
      <c r="AL587" s="1146"/>
      <c r="AM587" s="1146"/>
      <c r="AN587" s="1146"/>
      <c r="AO587" s="1146"/>
      <c r="AP587" s="1146"/>
      <c r="AQ587" s="1146"/>
      <c r="AR587" s="1146"/>
      <c r="AS587" s="1146"/>
      <c r="AT587" s="1146"/>
      <c r="AU587" s="1146"/>
      <c r="AV587" s="1146"/>
      <c r="AW587" s="1146"/>
      <c r="AX587" s="1146"/>
      <c r="AY587" s="1146"/>
      <c r="AZ587" s="1146"/>
      <c r="BA587" s="1146"/>
      <c r="BB587" s="1146"/>
      <c r="BC587" s="1146"/>
      <c r="BD587" s="1146"/>
      <c r="BE587" s="1146"/>
      <c r="BF587" s="1146"/>
      <c r="BG587" s="1146"/>
      <c r="BH587" s="1146"/>
      <c r="BI587" s="1146"/>
      <c r="BJ587" s="1146"/>
      <c r="BK587" s="1146"/>
      <c r="BL587" s="1146"/>
      <c r="BM587" s="1146"/>
      <c r="BN587" s="1146"/>
      <c r="BO587" s="1146"/>
      <c r="BP587" s="1146"/>
      <c r="BQ587" s="1146"/>
      <c r="BR587" s="1146"/>
      <c r="BS587" s="1146"/>
      <c r="BT587" s="1146"/>
      <c r="BU587" s="1146"/>
      <c r="BV587" s="1146"/>
      <c r="BW587" s="1146"/>
      <c r="BX587" s="1146"/>
      <c r="BY587" s="1146"/>
      <c r="BZ587" s="1146"/>
      <c r="CA587" s="1146"/>
      <c r="CB587" s="1146"/>
      <c r="CC587" s="1146"/>
      <c r="CD587" s="1146"/>
      <c r="CE587" s="1146"/>
      <c r="CF587" s="1146"/>
      <c r="CG587" s="1146"/>
      <c r="CH587" s="1146"/>
      <c r="CI587" s="1146"/>
      <c r="CJ587" s="1146"/>
      <c r="CK587" s="1146"/>
      <c r="CL587" s="1146"/>
      <c r="CM587" s="1146"/>
      <c r="CN587" s="1146"/>
      <c r="CO587" s="1146"/>
      <c r="CP587" s="1146"/>
    </row>
    <row r="588" spans="1:94" s="1157" customFormat="1" ht="12.75">
      <c r="A588" s="1156" t="s">
        <v>960</v>
      </c>
      <c r="B588" s="80">
        <v>4682942</v>
      </c>
      <c r="C588" s="80">
        <v>4682942</v>
      </c>
      <c r="D588" s="80">
        <v>4189019</v>
      </c>
      <c r="E588" s="479">
        <v>89.45272010629216</v>
      </c>
      <c r="F588" s="80">
        <v>291408</v>
      </c>
      <c r="G588" s="100"/>
      <c r="H588" s="399"/>
      <c r="I588" s="1045"/>
      <c r="J588" s="1045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146"/>
      <c r="AC588" s="1146"/>
      <c r="AD588" s="1146"/>
      <c r="AE588" s="1146"/>
      <c r="AF588" s="1146"/>
      <c r="AG588" s="1146"/>
      <c r="AH588" s="1146"/>
      <c r="AI588" s="1146"/>
      <c r="AJ588" s="1146"/>
      <c r="AK588" s="1146"/>
      <c r="AL588" s="1146"/>
      <c r="AM588" s="1146"/>
      <c r="AN588" s="1146"/>
      <c r="AO588" s="1146"/>
      <c r="AP588" s="1146"/>
      <c r="AQ588" s="1146"/>
      <c r="AR588" s="1146"/>
      <c r="AS588" s="1146"/>
      <c r="AT588" s="1146"/>
      <c r="AU588" s="1146"/>
      <c r="AV588" s="1146"/>
      <c r="AW588" s="1146"/>
      <c r="AX588" s="1146"/>
      <c r="AY588" s="1146"/>
      <c r="AZ588" s="1146"/>
      <c r="BA588" s="1146"/>
      <c r="BB588" s="1146"/>
      <c r="BC588" s="1146"/>
      <c r="BD588" s="1146"/>
      <c r="BE588" s="1146"/>
      <c r="BF588" s="1146"/>
      <c r="BG588" s="1146"/>
      <c r="BH588" s="1146"/>
      <c r="BI588" s="1146"/>
      <c r="BJ588" s="1146"/>
      <c r="BK588" s="1146"/>
      <c r="BL588" s="1146"/>
      <c r="BM588" s="1146"/>
      <c r="BN588" s="1146"/>
      <c r="BO588" s="1146"/>
      <c r="BP588" s="1146"/>
      <c r="BQ588" s="1146"/>
      <c r="BR588" s="1146"/>
      <c r="BS588" s="1146"/>
      <c r="BT588" s="1146"/>
      <c r="BU588" s="1146"/>
      <c r="BV588" s="1146"/>
      <c r="BW588" s="1146"/>
      <c r="BX588" s="1146"/>
      <c r="BY588" s="1146"/>
      <c r="BZ588" s="1146"/>
      <c r="CA588" s="1146"/>
      <c r="CB588" s="1146"/>
      <c r="CC588" s="1146"/>
      <c r="CD588" s="1146"/>
      <c r="CE588" s="1146"/>
      <c r="CF588" s="1146"/>
      <c r="CG588" s="1146"/>
      <c r="CH588" s="1146"/>
      <c r="CI588" s="1146"/>
      <c r="CJ588" s="1146"/>
      <c r="CK588" s="1146"/>
      <c r="CL588" s="1146"/>
      <c r="CM588" s="1146"/>
      <c r="CN588" s="1146"/>
      <c r="CO588" s="1146"/>
      <c r="CP588" s="1146"/>
    </row>
    <row r="589" spans="1:94" s="1158" customFormat="1" ht="12.75">
      <c r="A589" s="1142" t="s">
        <v>987</v>
      </c>
      <c r="B589" s="80">
        <v>623646</v>
      </c>
      <c r="C589" s="80">
        <v>623646</v>
      </c>
      <c r="D589" s="80">
        <v>138276</v>
      </c>
      <c r="E589" s="479">
        <v>22.172193840736572</v>
      </c>
      <c r="F589" s="80">
        <v>1</v>
      </c>
      <c r="G589" s="100"/>
      <c r="H589" s="399"/>
      <c r="I589" s="1045"/>
      <c r="J589" s="1045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146"/>
      <c r="AC589" s="1146"/>
      <c r="AD589" s="1146"/>
      <c r="AE589" s="1146"/>
      <c r="AF589" s="1146"/>
      <c r="AG589" s="1146"/>
      <c r="AH589" s="1146"/>
      <c r="AI589" s="1146"/>
      <c r="AJ589" s="1146"/>
      <c r="AK589" s="1146"/>
      <c r="AL589" s="1146"/>
      <c r="AM589" s="1146"/>
      <c r="AN589" s="1146"/>
      <c r="AO589" s="1146"/>
      <c r="AP589" s="1146"/>
      <c r="AQ589" s="1146"/>
      <c r="AR589" s="1146"/>
      <c r="AS589" s="1146"/>
      <c r="AT589" s="1146"/>
      <c r="AU589" s="1146"/>
      <c r="AV589" s="1146"/>
      <c r="AW589" s="1146"/>
      <c r="AX589" s="1146"/>
      <c r="AY589" s="1146"/>
      <c r="AZ589" s="1146"/>
      <c r="BA589" s="1146"/>
      <c r="BB589" s="1146"/>
      <c r="BC589" s="1146"/>
      <c r="BD589" s="1146"/>
      <c r="BE589" s="1146"/>
      <c r="BF589" s="1146"/>
      <c r="BG589" s="1146"/>
      <c r="BH589" s="1146"/>
      <c r="BI589" s="1146"/>
      <c r="BJ589" s="1146"/>
      <c r="BK589" s="1146"/>
      <c r="BL589" s="1146"/>
      <c r="BM589" s="1146"/>
      <c r="BN589" s="1146"/>
      <c r="BO589" s="1146"/>
      <c r="BP589" s="1146"/>
      <c r="BQ589" s="1146"/>
      <c r="BR589" s="1146"/>
      <c r="BS589" s="1146"/>
      <c r="BT589" s="1146"/>
      <c r="BU589" s="1146"/>
      <c r="BV589" s="1146"/>
      <c r="BW589" s="1146"/>
      <c r="BX589" s="1146"/>
      <c r="BY589" s="1146"/>
      <c r="BZ589" s="1146"/>
      <c r="CA589" s="1146"/>
      <c r="CB589" s="1146"/>
      <c r="CC589" s="1146"/>
      <c r="CD589" s="1146"/>
      <c r="CE589" s="1146"/>
      <c r="CF589" s="1146"/>
      <c r="CG589" s="1146"/>
      <c r="CH589" s="1146"/>
      <c r="CI589" s="1146"/>
      <c r="CJ589" s="1146"/>
      <c r="CK589" s="1146"/>
      <c r="CL589" s="1146"/>
      <c r="CM589" s="1146"/>
      <c r="CN589" s="1146"/>
      <c r="CO589" s="1146"/>
      <c r="CP589" s="1146"/>
    </row>
    <row r="590" spans="1:94" s="1158" customFormat="1" ht="12.75">
      <c r="A590" s="1153" t="s">
        <v>1496</v>
      </c>
      <c r="B590" s="80">
        <v>623646</v>
      </c>
      <c r="C590" s="80">
        <v>623646</v>
      </c>
      <c r="D590" s="80">
        <v>138276</v>
      </c>
      <c r="E590" s="479">
        <v>22.172193840736572</v>
      </c>
      <c r="F590" s="80">
        <v>1</v>
      </c>
      <c r="G590" s="100"/>
      <c r="H590" s="399"/>
      <c r="I590" s="1045"/>
      <c r="J590" s="1045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146"/>
      <c r="AC590" s="1146"/>
      <c r="AD590" s="1146"/>
      <c r="AE590" s="1146"/>
      <c r="AF590" s="1146"/>
      <c r="AG590" s="1146"/>
      <c r="AH590" s="1146"/>
      <c r="AI590" s="1146"/>
      <c r="AJ590" s="1146"/>
      <c r="AK590" s="1146"/>
      <c r="AL590" s="1146"/>
      <c r="AM590" s="1146"/>
      <c r="AN590" s="1146"/>
      <c r="AO590" s="1146"/>
      <c r="AP590" s="1146"/>
      <c r="AQ590" s="1146"/>
      <c r="AR590" s="1146"/>
      <c r="AS590" s="1146"/>
      <c r="AT590" s="1146"/>
      <c r="AU590" s="1146"/>
      <c r="AV590" s="1146"/>
      <c r="AW590" s="1146"/>
      <c r="AX590" s="1146"/>
      <c r="AY590" s="1146"/>
      <c r="AZ590" s="1146"/>
      <c r="BA590" s="1146"/>
      <c r="BB590" s="1146"/>
      <c r="BC590" s="1146"/>
      <c r="BD590" s="1146"/>
      <c r="BE590" s="1146"/>
      <c r="BF590" s="1146"/>
      <c r="BG590" s="1146"/>
      <c r="BH590" s="1146"/>
      <c r="BI590" s="1146"/>
      <c r="BJ590" s="1146"/>
      <c r="BK590" s="1146"/>
      <c r="BL590" s="1146"/>
      <c r="BM590" s="1146"/>
      <c r="BN590" s="1146"/>
      <c r="BO590" s="1146"/>
      <c r="BP590" s="1146"/>
      <c r="BQ590" s="1146"/>
      <c r="BR590" s="1146"/>
      <c r="BS590" s="1146"/>
      <c r="BT590" s="1146"/>
      <c r="BU590" s="1146"/>
      <c r="BV590" s="1146"/>
      <c r="BW590" s="1146"/>
      <c r="BX590" s="1146"/>
      <c r="BY590" s="1146"/>
      <c r="BZ590" s="1146"/>
      <c r="CA590" s="1146"/>
      <c r="CB590" s="1146"/>
      <c r="CC590" s="1146"/>
      <c r="CD590" s="1146"/>
      <c r="CE590" s="1146"/>
      <c r="CF590" s="1146"/>
      <c r="CG590" s="1146"/>
      <c r="CH590" s="1146"/>
      <c r="CI590" s="1146"/>
      <c r="CJ590" s="1146"/>
      <c r="CK590" s="1146"/>
      <c r="CL590" s="1146"/>
      <c r="CM590" s="1146"/>
      <c r="CN590" s="1146"/>
      <c r="CO590" s="1146"/>
      <c r="CP590" s="1146"/>
    </row>
    <row r="591" spans="1:94" s="1147" customFormat="1" ht="12.75">
      <c r="A591" s="1141" t="s">
        <v>971</v>
      </c>
      <c r="B591" s="80">
        <v>4059296</v>
      </c>
      <c r="C591" s="80">
        <v>4059296</v>
      </c>
      <c r="D591" s="80">
        <v>4050743</v>
      </c>
      <c r="E591" s="479">
        <v>99.78929843992653</v>
      </c>
      <c r="F591" s="80">
        <v>291407</v>
      </c>
      <c r="G591" s="100"/>
      <c r="H591" s="399"/>
      <c r="I591" s="1045"/>
      <c r="J591" s="1045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146"/>
      <c r="AC591" s="1146"/>
      <c r="AD591" s="1146"/>
      <c r="AE591" s="1146"/>
      <c r="AF591" s="1146"/>
      <c r="AG591" s="1146"/>
      <c r="AH591" s="1146"/>
      <c r="AI591" s="1146"/>
      <c r="AJ591" s="1146"/>
      <c r="AK591" s="1146"/>
      <c r="AL591" s="1146"/>
      <c r="AM591" s="1146"/>
      <c r="AN591" s="1146"/>
      <c r="AO591" s="1146"/>
      <c r="AP591" s="1146"/>
      <c r="AQ591" s="1146"/>
      <c r="AR591" s="1146"/>
      <c r="AS591" s="1146"/>
      <c r="AT591" s="1146"/>
      <c r="AU591" s="1146"/>
      <c r="AV591" s="1146"/>
      <c r="AW591" s="1146"/>
      <c r="AX591" s="1146"/>
      <c r="AY591" s="1146"/>
      <c r="AZ591" s="1146"/>
      <c r="BA591" s="1146"/>
      <c r="BB591" s="1146"/>
      <c r="BC591" s="1146"/>
      <c r="BD591" s="1146"/>
      <c r="BE591" s="1146"/>
      <c r="BF591" s="1146"/>
      <c r="BG591" s="1146"/>
      <c r="BH591" s="1146"/>
      <c r="BI591" s="1146"/>
      <c r="BJ591" s="1146"/>
      <c r="BK591" s="1146"/>
      <c r="BL591" s="1146"/>
      <c r="BM591" s="1146"/>
      <c r="BN591" s="1146"/>
      <c r="BO591" s="1146"/>
      <c r="BP591" s="1146"/>
      <c r="BQ591" s="1146"/>
      <c r="BR591" s="1146"/>
      <c r="BS591" s="1146"/>
      <c r="BT591" s="1146"/>
      <c r="BU591" s="1146"/>
      <c r="BV591" s="1146"/>
      <c r="BW591" s="1146"/>
      <c r="BX591" s="1146"/>
      <c r="BY591" s="1146"/>
      <c r="BZ591" s="1146"/>
      <c r="CA591" s="1146"/>
      <c r="CB591" s="1146"/>
      <c r="CC591" s="1146"/>
      <c r="CD591" s="1146"/>
      <c r="CE591" s="1146"/>
      <c r="CF591" s="1146"/>
      <c r="CG591" s="1146"/>
      <c r="CH591" s="1146"/>
      <c r="CI591" s="1146"/>
      <c r="CJ591" s="1146"/>
      <c r="CK591" s="1146"/>
      <c r="CL591" s="1146"/>
      <c r="CM591" s="1146"/>
      <c r="CN591" s="1146"/>
      <c r="CO591" s="1146"/>
      <c r="CP591" s="1146"/>
    </row>
    <row r="592" spans="1:94" s="1147" customFormat="1" ht="12.75">
      <c r="A592" s="1140" t="s">
        <v>1319</v>
      </c>
      <c r="B592" s="80">
        <v>4059296</v>
      </c>
      <c r="C592" s="80">
        <v>4059296</v>
      </c>
      <c r="D592" s="80">
        <v>4050743</v>
      </c>
      <c r="E592" s="479">
        <v>99.78929843992653</v>
      </c>
      <c r="F592" s="80">
        <v>291407</v>
      </c>
      <c r="G592" s="100"/>
      <c r="H592" s="399"/>
      <c r="I592" s="1045"/>
      <c r="J592" s="1045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146"/>
      <c r="AC592" s="1146"/>
      <c r="AD592" s="1146"/>
      <c r="AE592" s="1146"/>
      <c r="AF592" s="1146"/>
      <c r="AG592" s="1146"/>
      <c r="AH592" s="1146"/>
      <c r="AI592" s="1146"/>
      <c r="AJ592" s="1146"/>
      <c r="AK592" s="1146"/>
      <c r="AL592" s="1146"/>
      <c r="AM592" s="1146"/>
      <c r="AN592" s="1146"/>
      <c r="AO592" s="1146"/>
      <c r="AP592" s="1146"/>
      <c r="AQ592" s="1146"/>
      <c r="AR592" s="1146"/>
      <c r="AS592" s="1146"/>
      <c r="AT592" s="1146"/>
      <c r="AU592" s="1146"/>
      <c r="AV592" s="1146"/>
      <c r="AW592" s="1146"/>
      <c r="AX592" s="1146"/>
      <c r="AY592" s="1146"/>
      <c r="AZ592" s="1146"/>
      <c r="BA592" s="1146"/>
      <c r="BB592" s="1146"/>
      <c r="BC592" s="1146"/>
      <c r="BD592" s="1146"/>
      <c r="BE592" s="1146"/>
      <c r="BF592" s="1146"/>
      <c r="BG592" s="1146"/>
      <c r="BH592" s="1146"/>
      <c r="BI592" s="1146"/>
      <c r="BJ592" s="1146"/>
      <c r="BK592" s="1146"/>
      <c r="BL592" s="1146"/>
      <c r="BM592" s="1146"/>
      <c r="BN592" s="1146"/>
      <c r="BO592" s="1146"/>
      <c r="BP592" s="1146"/>
      <c r="BQ592" s="1146"/>
      <c r="BR592" s="1146"/>
      <c r="BS592" s="1146"/>
      <c r="BT592" s="1146"/>
      <c r="BU592" s="1146"/>
      <c r="BV592" s="1146"/>
      <c r="BW592" s="1146"/>
      <c r="BX592" s="1146"/>
      <c r="BY592" s="1146"/>
      <c r="BZ592" s="1146"/>
      <c r="CA592" s="1146"/>
      <c r="CB592" s="1146"/>
      <c r="CC592" s="1146"/>
      <c r="CD592" s="1146"/>
      <c r="CE592" s="1146"/>
      <c r="CF592" s="1146"/>
      <c r="CG592" s="1146"/>
      <c r="CH592" s="1146"/>
      <c r="CI592" s="1146"/>
      <c r="CJ592" s="1146"/>
      <c r="CK592" s="1146"/>
      <c r="CL592" s="1146"/>
      <c r="CM592" s="1146"/>
      <c r="CN592" s="1146"/>
      <c r="CO592" s="1146"/>
      <c r="CP592" s="1146"/>
    </row>
    <row r="593" spans="1:100" s="1161" customFormat="1" ht="12.75">
      <c r="A593" s="413" t="s">
        <v>1331</v>
      </c>
      <c r="B593" s="80"/>
      <c r="C593" s="80"/>
      <c r="D593" s="80"/>
      <c r="E593" s="479"/>
      <c r="F593" s="80"/>
      <c r="G593" s="427"/>
      <c r="H593" s="399"/>
      <c r="I593" s="1045"/>
      <c r="J593" s="1045"/>
      <c r="K593" s="427"/>
      <c r="L593" s="427"/>
      <c r="M593" s="427"/>
      <c r="N593" s="427"/>
      <c r="O593" s="427"/>
      <c r="P593" s="427"/>
      <c r="Q593" s="427"/>
      <c r="R593" s="427"/>
      <c r="S593" s="427"/>
      <c r="T593" s="427"/>
      <c r="U593" s="427"/>
      <c r="V593" s="427"/>
      <c r="W593" s="427"/>
      <c r="X593" s="427"/>
      <c r="Y593" s="427"/>
      <c r="Z593" s="427"/>
      <c r="AA593" s="427"/>
      <c r="AB593" s="427"/>
      <c r="AC593" s="427"/>
      <c r="AD593" s="427"/>
      <c r="AE593" s="427"/>
      <c r="AF593" s="427"/>
      <c r="AG593" s="427"/>
      <c r="AH593" s="1130"/>
      <c r="AI593" s="1130"/>
      <c r="AJ593" s="1130"/>
      <c r="AK593" s="1130"/>
      <c r="AL593" s="1130"/>
      <c r="AM593" s="1130"/>
      <c r="AN593" s="1130"/>
      <c r="AO593" s="1130"/>
      <c r="AP593" s="1130"/>
      <c r="AQ593" s="1130"/>
      <c r="AR593" s="1130"/>
      <c r="AS593" s="1130"/>
      <c r="AT593" s="1130"/>
      <c r="AU593" s="1130"/>
      <c r="AV593" s="1130"/>
      <c r="AW593" s="1130"/>
      <c r="AX593" s="1130"/>
      <c r="AY593" s="1130"/>
      <c r="AZ593" s="1130"/>
      <c r="BA593" s="1130"/>
      <c r="BB593" s="1130"/>
      <c r="BC593" s="1130"/>
      <c r="BD593" s="1130"/>
      <c r="BE593" s="1130"/>
      <c r="BF593" s="1130"/>
      <c r="BG593" s="1130"/>
      <c r="BH593" s="1130"/>
      <c r="BI593" s="1130"/>
      <c r="BJ593" s="1130"/>
      <c r="BK593" s="1130"/>
      <c r="BL593" s="1130"/>
      <c r="BM593" s="1130"/>
      <c r="BN593" s="1130"/>
      <c r="BO593" s="1130"/>
      <c r="BP593" s="1130"/>
      <c r="BQ593" s="1130"/>
      <c r="BR593" s="1130"/>
      <c r="BS593" s="1130"/>
      <c r="BT593" s="1130"/>
      <c r="BU593" s="1130"/>
      <c r="BV593" s="1130"/>
      <c r="BW593" s="1130"/>
      <c r="BX593" s="1130"/>
      <c r="BY593" s="1130"/>
      <c r="BZ593" s="1130"/>
      <c r="CA593" s="1130"/>
      <c r="CB593" s="1130"/>
      <c r="CC593" s="1130"/>
      <c r="CD593" s="1130"/>
      <c r="CE593" s="1130"/>
      <c r="CF593" s="1130"/>
      <c r="CG593" s="1130"/>
      <c r="CH593" s="1130"/>
      <c r="CI593" s="1130"/>
      <c r="CJ593" s="1130"/>
      <c r="CK593" s="1130"/>
      <c r="CL593" s="1130"/>
      <c r="CM593" s="1130"/>
      <c r="CN593" s="1130"/>
      <c r="CO593" s="1130"/>
      <c r="CP593" s="1130"/>
      <c r="CQ593" s="1130"/>
      <c r="CR593" s="1130"/>
      <c r="CS593" s="1130"/>
      <c r="CT593" s="1130"/>
      <c r="CU593" s="1130"/>
      <c r="CV593" s="1131"/>
    </row>
    <row r="594" spans="1:100" s="1161" customFormat="1" ht="12.75">
      <c r="A594" s="1140" t="s">
        <v>1311</v>
      </c>
      <c r="B594" s="80">
        <v>44435744</v>
      </c>
      <c r="C594" s="80">
        <v>24475637</v>
      </c>
      <c r="D594" s="80">
        <v>18645961</v>
      </c>
      <c r="E594" s="479">
        <v>41.961626658034575</v>
      </c>
      <c r="F594" s="80">
        <v>11526</v>
      </c>
      <c r="G594" s="427"/>
      <c r="H594" s="399"/>
      <c r="I594" s="1045"/>
      <c r="J594" s="1045"/>
      <c r="K594" s="427"/>
      <c r="L594" s="427"/>
      <c r="M594" s="427"/>
      <c r="N594" s="427"/>
      <c r="O594" s="427"/>
      <c r="P594" s="427"/>
      <c r="Q594" s="427"/>
      <c r="R594" s="427"/>
      <c r="S594" s="427"/>
      <c r="T594" s="427"/>
      <c r="U594" s="427"/>
      <c r="V594" s="427"/>
      <c r="W594" s="427"/>
      <c r="X594" s="427"/>
      <c r="Y594" s="427"/>
      <c r="Z594" s="427"/>
      <c r="AA594" s="427"/>
      <c r="AB594" s="427"/>
      <c r="AC594" s="427"/>
      <c r="AD594" s="427"/>
      <c r="AE594" s="427"/>
      <c r="AF594" s="427"/>
      <c r="AG594" s="427"/>
      <c r="AH594" s="1130"/>
      <c r="AI594" s="1130"/>
      <c r="AJ594" s="1130"/>
      <c r="AK594" s="1130"/>
      <c r="AL594" s="1130"/>
      <c r="AM594" s="1130"/>
      <c r="AN594" s="1130"/>
      <c r="AO594" s="1130"/>
      <c r="AP594" s="1130"/>
      <c r="AQ594" s="1130"/>
      <c r="AR594" s="1130"/>
      <c r="AS594" s="1130"/>
      <c r="AT594" s="1130"/>
      <c r="AU594" s="1130"/>
      <c r="AV594" s="1130"/>
      <c r="AW594" s="1130"/>
      <c r="AX594" s="1130"/>
      <c r="AY594" s="1130"/>
      <c r="AZ594" s="1130"/>
      <c r="BA594" s="1130"/>
      <c r="BB594" s="1130"/>
      <c r="BC594" s="1130"/>
      <c r="BD594" s="1130"/>
      <c r="BE594" s="1130"/>
      <c r="BF594" s="1130"/>
      <c r="BG594" s="1130"/>
      <c r="BH594" s="1130"/>
      <c r="BI594" s="1130"/>
      <c r="BJ594" s="1130"/>
      <c r="BK594" s="1130"/>
      <c r="BL594" s="1130"/>
      <c r="BM594" s="1130"/>
      <c r="BN594" s="1130"/>
      <c r="BO594" s="1130"/>
      <c r="BP594" s="1130"/>
      <c r="BQ594" s="1130"/>
      <c r="BR594" s="1130"/>
      <c r="BS594" s="1130"/>
      <c r="BT594" s="1130"/>
      <c r="BU594" s="1130"/>
      <c r="BV594" s="1130"/>
      <c r="BW594" s="1130"/>
      <c r="BX594" s="1130"/>
      <c r="BY594" s="1130"/>
      <c r="BZ594" s="1130"/>
      <c r="CA594" s="1130"/>
      <c r="CB594" s="1130"/>
      <c r="CC594" s="1130"/>
      <c r="CD594" s="1130"/>
      <c r="CE594" s="1130"/>
      <c r="CF594" s="1130"/>
      <c r="CG594" s="1130"/>
      <c r="CH594" s="1130"/>
      <c r="CI594" s="1130"/>
      <c r="CJ594" s="1130"/>
      <c r="CK594" s="1130"/>
      <c r="CL594" s="1130"/>
      <c r="CM594" s="1130"/>
      <c r="CN594" s="1130"/>
      <c r="CO594" s="1130"/>
      <c r="CP594" s="1130"/>
      <c r="CQ594" s="1130"/>
      <c r="CR594" s="1130"/>
      <c r="CS594" s="1130"/>
      <c r="CT594" s="1130"/>
      <c r="CU594" s="1130"/>
      <c r="CV594" s="1131"/>
    </row>
    <row r="595" spans="1:100" s="1161" customFormat="1" ht="12.75">
      <c r="A595" s="1141" t="s">
        <v>1312</v>
      </c>
      <c r="B595" s="80">
        <v>51304</v>
      </c>
      <c r="C595" s="80">
        <v>40077</v>
      </c>
      <c r="D595" s="80">
        <v>40077</v>
      </c>
      <c r="E595" s="479">
        <v>78.11671604553251</v>
      </c>
      <c r="F595" s="80">
        <v>11345</v>
      </c>
      <c r="G595" s="427"/>
      <c r="H595" s="399"/>
      <c r="I595" s="1045"/>
      <c r="J595" s="1045"/>
      <c r="K595" s="427"/>
      <c r="L595" s="427"/>
      <c r="M595" s="427"/>
      <c r="N595" s="427"/>
      <c r="O595" s="427"/>
      <c r="P595" s="427"/>
      <c r="Q595" s="427"/>
      <c r="R595" s="427"/>
      <c r="S595" s="427"/>
      <c r="T595" s="427"/>
      <c r="U595" s="427"/>
      <c r="V595" s="427"/>
      <c r="W595" s="427"/>
      <c r="X595" s="427"/>
      <c r="Y595" s="427"/>
      <c r="Z595" s="427"/>
      <c r="AA595" s="427"/>
      <c r="AB595" s="427"/>
      <c r="AC595" s="427"/>
      <c r="AD595" s="427"/>
      <c r="AE595" s="427"/>
      <c r="AF595" s="427"/>
      <c r="AG595" s="427"/>
      <c r="AH595" s="1130"/>
      <c r="AI595" s="1130"/>
      <c r="AJ595" s="1130"/>
      <c r="AK595" s="1130"/>
      <c r="AL595" s="1130"/>
      <c r="AM595" s="1130"/>
      <c r="AN595" s="1130"/>
      <c r="AO595" s="1130"/>
      <c r="AP595" s="1130"/>
      <c r="AQ595" s="1130"/>
      <c r="AR595" s="1130"/>
      <c r="AS595" s="1130"/>
      <c r="AT595" s="1130"/>
      <c r="AU595" s="1130"/>
      <c r="AV595" s="1130"/>
      <c r="AW595" s="1130"/>
      <c r="AX595" s="1130"/>
      <c r="AY595" s="1130"/>
      <c r="AZ595" s="1130"/>
      <c r="BA595" s="1130"/>
      <c r="BB595" s="1130"/>
      <c r="BC595" s="1130"/>
      <c r="BD595" s="1130"/>
      <c r="BE595" s="1130"/>
      <c r="BF595" s="1130"/>
      <c r="BG595" s="1130"/>
      <c r="BH595" s="1130"/>
      <c r="BI595" s="1130"/>
      <c r="BJ595" s="1130"/>
      <c r="BK595" s="1130"/>
      <c r="BL595" s="1130"/>
      <c r="BM595" s="1130"/>
      <c r="BN595" s="1130"/>
      <c r="BO595" s="1130"/>
      <c r="BP595" s="1130"/>
      <c r="BQ595" s="1130"/>
      <c r="BR595" s="1130"/>
      <c r="BS595" s="1130"/>
      <c r="BT595" s="1130"/>
      <c r="BU595" s="1130"/>
      <c r="BV595" s="1130"/>
      <c r="BW595" s="1130"/>
      <c r="BX595" s="1130"/>
      <c r="BY595" s="1130"/>
      <c r="BZ595" s="1130"/>
      <c r="CA595" s="1130"/>
      <c r="CB595" s="1130"/>
      <c r="CC595" s="1130"/>
      <c r="CD595" s="1130"/>
      <c r="CE595" s="1130"/>
      <c r="CF595" s="1130"/>
      <c r="CG595" s="1130"/>
      <c r="CH595" s="1130"/>
      <c r="CI595" s="1130"/>
      <c r="CJ595" s="1130"/>
      <c r="CK595" s="1130"/>
      <c r="CL595" s="1130"/>
      <c r="CM595" s="1130"/>
      <c r="CN595" s="1130"/>
      <c r="CO595" s="1130"/>
      <c r="CP595" s="1130"/>
      <c r="CQ595" s="1130"/>
      <c r="CR595" s="1130"/>
      <c r="CS595" s="1130"/>
      <c r="CT595" s="1130"/>
      <c r="CU595" s="1130"/>
      <c r="CV595" s="1131"/>
    </row>
    <row r="596" spans="1:100" s="1161" customFormat="1" ht="12.75">
      <c r="A596" s="1142" t="s">
        <v>692</v>
      </c>
      <c r="B596" s="80">
        <v>44384440</v>
      </c>
      <c r="C596" s="80">
        <v>24435560</v>
      </c>
      <c r="D596" s="80">
        <v>18605884</v>
      </c>
      <c r="E596" s="479">
        <v>41.9198349691919</v>
      </c>
      <c r="F596" s="80">
        <v>181</v>
      </c>
      <c r="G596" s="427"/>
      <c r="H596" s="399"/>
      <c r="I596" s="1045"/>
      <c r="J596" s="1045"/>
      <c r="K596" s="427"/>
      <c r="L596" s="427"/>
      <c r="M596" s="427"/>
      <c r="N596" s="427"/>
      <c r="O596" s="427"/>
      <c r="P596" s="427"/>
      <c r="Q596" s="427"/>
      <c r="R596" s="427"/>
      <c r="S596" s="427"/>
      <c r="T596" s="427"/>
      <c r="U596" s="427"/>
      <c r="V596" s="427"/>
      <c r="W596" s="427"/>
      <c r="X596" s="427"/>
      <c r="Y596" s="427"/>
      <c r="Z596" s="427"/>
      <c r="AA596" s="427"/>
      <c r="AB596" s="427"/>
      <c r="AC596" s="427"/>
      <c r="AD596" s="427"/>
      <c r="AE596" s="427"/>
      <c r="AF596" s="427"/>
      <c r="AG596" s="427"/>
      <c r="AH596" s="1130"/>
      <c r="AI596" s="1130"/>
      <c r="AJ596" s="1130"/>
      <c r="AK596" s="1130"/>
      <c r="AL596" s="1130"/>
      <c r="AM596" s="1130"/>
      <c r="AN596" s="1130"/>
      <c r="AO596" s="1130"/>
      <c r="AP596" s="1130"/>
      <c r="AQ596" s="1130"/>
      <c r="AR596" s="1130"/>
      <c r="AS596" s="1130"/>
      <c r="AT596" s="1130"/>
      <c r="AU596" s="1130"/>
      <c r="AV596" s="1130"/>
      <c r="AW596" s="1130"/>
      <c r="AX596" s="1130"/>
      <c r="AY596" s="1130"/>
      <c r="AZ596" s="1130"/>
      <c r="BA596" s="1130"/>
      <c r="BB596" s="1130"/>
      <c r="BC596" s="1130"/>
      <c r="BD596" s="1130"/>
      <c r="BE596" s="1130"/>
      <c r="BF596" s="1130"/>
      <c r="BG596" s="1130"/>
      <c r="BH596" s="1130"/>
      <c r="BI596" s="1130"/>
      <c r="BJ596" s="1130"/>
      <c r="BK596" s="1130"/>
      <c r="BL596" s="1130"/>
      <c r="BM596" s="1130"/>
      <c r="BN596" s="1130"/>
      <c r="BO596" s="1130"/>
      <c r="BP596" s="1130"/>
      <c r="BQ596" s="1130"/>
      <c r="BR596" s="1130"/>
      <c r="BS596" s="1130"/>
      <c r="BT596" s="1130"/>
      <c r="BU596" s="1130"/>
      <c r="BV596" s="1130"/>
      <c r="BW596" s="1130"/>
      <c r="BX596" s="1130"/>
      <c r="BY596" s="1130"/>
      <c r="BZ596" s="1130"/>
      <c r="CA596" s="1130"/>
      <c r="CB596" s="1130"/>
      <c r="CC596" s="1130"/>
      <c r="CD596" s="1130"/>
      <c r="CE596" s="1130"/>
      <c r="CF596" s="1130"/>
      <c r="CG596" s="1130"/>
      <c r="CH596" s="1130"/>
      <c r="CI596" s="1130"/>
      <c r="CJ596" s="1130"/>
      <c r="CK596" s="1130"/>
      <c r="CL596" s="1130"/>
      <c r="CM596" s="1130"/>
      <c r="CN596" s="1130"/>
      <c r="CO596" s="1130"/>
      <c r="CP596" s="1130"/>
      <c r="CQ596" s="1130"/>
      <c r="CR596" s="1130"/>
      <c r="CS596" s="1130"/>
      <c r="CT596" s="1130"/>
      <c r="CU596" s="1130"/>
      <c r="CV596" s="1131"/>
    </row>
    <row r="597" spans="1:100" s="1130" customFormat="1" ht="12.75">
      <c r="A597" s="1156" t="s">
        <v>960</v>
      </c>
      <c r="B597" s="80">
        <v>44435744</v>
      </c>
      <c r="C597" s="80">
        <v>24475637</v>
      </c>
      <c r="D597" s="80">
        <v>9819296</v>
      </c>
      <c r="E597" s="479">
        <v>22.09774185394533</v>
      </c>
      <c r="F597" s="80">
        <v>815492</v>
      </c>
      <c r="G597" s="427"/>
      <c r="H597" s="399"/>
      <c r="I597" s="1045"/>
      <c r="J597" s="1045"/>
      <c r="K597" s="427"/>
      <c r="L597" s="427"/>
      <c r="M597" s="427"/>
      <c r="N597" s="427"/>
      <c r="O597" s="427"/>
      <c r="P597" s="427"/>
      <c r="Q597" s="427"/>
      <c r="R597" s="427"/>
      <c r="S597" s="427"/>
      <c r="T597" s="427"/>
      <c r="U597" s="427"/>
      <c r="V597" s="427"/>
      <c r="W597" s="427"/>
      <c r="X597" s="427"/>
      <c r="Y597" s="427"/>
      <c r="Z597" s="427"/>
      <c r="AA597" s="427"/>
      <c r="AB597" s="427"/>
      <c r="AC597" s="427"/>
      <c r="AD597" s="427"/>
      <c r="AE597" s="427"/>
      <c r="AF597" s="427"/>
      <c r="AG597" s="427"/>
      <c r="CV597" s="1131"/>
    </row>
    <row r="598" spans="1:100" s="1130" customFormat="1" ht="12.75">
      <c r="A598" s="1142" t="s">
        <v>987</v>
      </c>
      <c r="B598" s="80">
        <v>4632406</v>
      </c>
      <c r="C598" s="80">
        <v>3854133</v>
      </c>
      <c r="D598" s="80">
        <v>2457500</v>
      </c>
      <c r="E598" s="479">
        <v>53.050186015647164</v>
      </c>
      <c r="F598" s="80">
        <v>283998</v>
      </c>
      <c r="G598" s="427"/>
      <c r="H598" s="399"/>
      <c r="I598" s="1045"/>
      <c r="J598" s="1045"/>
      <c r="K598" s="427"/>
      <c r="L598" s="427"/>
      <c r="M598" s="427"/>
      <c r="N598" s="427"/>
      <c r="O598" s="427"/>
      <c r="P598" s="427"/>
      <c r="Q598" s="427"/>
      <c r="R598" s="427"/>
      <c r="S598" s="427"/>
      <c r="T598" s="427"/>
      <c r="U598" s="427"/>
      <c r="V598" s="427"/>
      <c r="W598" s="427"/>
      <c r="X598" s="427"/>
      <c r="Y598" s="427"/>
      <c r="Z598" s="427"/>
      <c r="AA598" s="427"/>
      <c r="AB598" s="427"/>
      <c r="AC598" s="427"/>
      <c r="AD598" s="427"/>
      <c r="AE598" s="427"/>
      <c r="AF598" s="427"/>
      <c r="AG598" s="427"/>
      <c r="CV598" s="1131"/>
    </row>
    <row r="599" spans="1:100" s="1130" customFormat="1" ht="12.75">
      <c r="A599" s="1153" t="s">
        <v>1496</v>
      </c>
      <c r="B599" s="80">
        <v>4632406</v>
      </c>
      <c r="C599" s="80">
        <v>3854133</v>
      </c>
      <c r="D599" s="80">
        <v>2457500</v>
      </c>
      <c r="E599" s="479">
        <v>53.050186015647164</v>
      </c>
      <c r="F599" s="80">
        <v>283998</v>
      </c>
      <c r="G599" s="427"/>
      <c r="H599" s="399"/>
      <c r="I599" s="1045"/>
      <c r="J599" s="1045"/>
      <c r="K599" s="427"/>
      <c r="L599" s="427"/>
      <c r="M599" s="427"/>
      <c r="N599" s="427"/>
      <c r="O599" s="427"/>
      <c r="P599" s="427"/>
      <c r="Q599" s="427"/>
      <c r="R599" s="427"/>
      <c r="S599" s="427"/>
      <c r="T599" s="427"/>
      <c r="U599" s="427"/>
      <c r="V599" s="427"/>
      <c r="W599" s="427"/>
      <c r="X599" s="427"/>
      <c r="Y599" s="427"/>
      <c r="Z599" s="427"/>
      <c r="AA599" s="427"/>
      <c r="AB599" s="427"/>
      <c r="AC599" s="427"/>
      <c r="AD599" s="427"/>
      <c r="AE599" s="427"/>
      <c r="AF599" s="427"/>
      <c r="AG599" s="427"/>
      <c r="CV599" s="1131"/>
    </row>
    <row r="600" spans="1:100" s="1130" customFormat="1" ht="12.75">
      <c r="A600" s="1142" t="s">
        <v>971</v>
      </c>
      <c r="B600" s="80">
        <v>39803338</v>
      </c>
      <c r="C600" s="80">
        <v>20621504</v>
      </c>
      <c r="D600" s="80">
        <v>7361796</v>
      </c>
      <c r="E600" s="479">
        <v>18.495423675270654</v>
      </c>
      <c r="F600" s="80">
        <v>531494</v>
      </c>
      <c r="G600" s="427"/>
      <c r="H600" s="399"/>
      <c r="I600" s="1045"/>
      <c r="J600" s="1045"/>
      <c r="K600" s="427"/>
      <c r="L600" s="427"/>
      <c r="M600" s="427"/>
      <c r="N600" s="427"/>
      <c r="O600" s="427"/>
      <c r="P600" s="427"/>
      <c r="Q600" s="427"/>
      <c r="R600" s="427"/>
      <c r="S600" s="427"/>
      <c r="T600" s="427"/>
      <c r="U600" s="427"/>
      <c r="V600" s="427"/>
      <c r="W600" s="427"/>
      <c r="X600" s="427"/>
      <c r="Y600" s="427"/>
      <c r="Z600" s="427"/>
      <c r="AA600" s="427"/>
      <c r="AB600" s="427"/>
      <c r="AC600" s="427"/>
      <c r="AD600" s="427"/>
      <c r="AE600" s="427"/>
      <c r="AF600" s="427"/>
      <c r="AG600" s="427"/>
      <c r="CV600" s="1131"/>
    </row>
    <row r="601" spans="1:99" s="378" customFormat="1" ht="12.75">
      <c r="A601" s="418" t="s">
        <v>1319</v>
      </c>
      <c r="B601" s="543">
        <v>31649724</v>
      </c>
      <c r="C601" s="543">
        <v>14734479</v>
      </c>
      <c r="D601" s="543">
        <v>5572012</v>
      </c>
      <c r="E601" s="479">
        <v>17.6052467313775</v>
      </c>
      <c r="F601" s="80">
        <v>396516</v>
      </c>
      <c r="G601" s="427"/>
      <c r="H601" s="399"/>
      <c r="I601" s="1045"/>
      <c r="J601" s="1045"/>
      <c r="K601" s="427"/>
      <c r="L601" s="427"/>
      <c r="M601" s="427"/>
      <c r="N601" s="427"/>
      <c r="O601" s="427"/>
      <c r="P601" s="427"/>
      <c r="Q601" s="427"/>
      <c r="R601" s="427"/>
      <c r="S601" s="427"/>
      <c r="T601" s="427"/>
      <c r="U601" s="427"/>
      <c r="V601" s="427"/>
      <c r="W601" s="427"/>
      <c r="X601" s="427"/>
      <c r="Y601" s="427"/>
      <c r="Z601" s="427"/>
      <c r="AA601" s="427"/>
      <c r="AB601" s="427"/>
      <c r="AC601" s="427"/>
      <c r="AD601" s="427"/>
      <c r="AE601" s="427"/>
      <c r="AF601" s="427"/>
      <c r="AG601" s="427"/>
      <c r="AH601" s="427"/>
      <c r="AI601" s="427"/>
      <c r="AJ601" s="427"/>
      <c r="AK601" s="427"/>
      <c r="AL601" s="427"/>
      <c r="AM601" s="427"/>
      <c r="AN601" s="427"/>
      <c r="AO601" s="427"/>
      <c r="AP601" s="427"/>
      <c r="AQ601" s="427"/>
      <c r="AR601" s="427"/>
      <c r="AS601" s="427"/>
      <c r="AT601" s="427"/>
      <c r="AU601" s="427"/>
      <c r="AV601" s="427"/>
      <c r="AW601" s="427"/>
      <c r="AX601" s="427"/>
      <c r="AY601" s="427"/>
      <c r="AZ601" s="427"/>
      <c r="BA601" s="427"/>
      <c r="BB601" s="427"/>
      <c r="BC601" s="427"/>
      <c r="BD601" s="427"/>
      <c r="BE601" s="427"/>
      <c r="BF601" s="427"/>
      <c r="BG601" s="427"/>
      <c r="BH601" s="427"/>
      <c r="BI601" s="427"/>
      <c r="BJ601" s="427"/>
      <c r="BK601" s="427"/>
      <c r="BL601" s="427"/>
      <c r="BM601" s="427"/>
      <c r="BN601" s="427"/>
      <c r="BO601" s="427"/>
      <c r="BP601" s="427"/>
      <c r="BQ601" s="427"/>
      <c r="BR601" s="427"/>
      <c r="BS601" s="427"/>
      <c r="BT601" s="427"/>
      <c r="BU601" s="427"/>
      <c r="BV601" s="427"/>
      <c r="BW601" s="427"/>
      <c r="BX601" s="427"/>
      <c r="BY601" s="427"/>
      <c r="BZ601" s="427"/>
      <c r="CA601" s="427"/>
      <c r="CB601" s="427"/>
      <c r="CC601" s="427"/>
      <c r="CD601" s="427"/>
      <c r="CE601" s="427"/>
      <c r="CF601" s="427"/>
      <c r="CG601" s="427"/>
      <c r="CH601" s="427"/>
      <c r="CI601" s="427"/>
      <c r="CJ601" s="427"/>
      <c r="CK601" s="427"/>
      <c r="CL601" s="427"/>
      <c r="CM601" s="427"/>
      <c r="CN601" s="427"/>
      <c r="CO601" s="427"/>
      <c r="CP601" s="427"/>
      <c r="CQ601" s="427"/>
      <c r="CR601" s="427"/>
      <c r="CS601" s="427"/>
      <c r="CT601" s="427"/>
      <c r="CU601" s="427"/>
    </row>
    <row r="602" spans="1:99" s="378" customFormat="1" ht="12.75">
      <c r="A602" s="1142" t="s">
        <v>1320</v>
      </c>
      <c r="B602" s="543">
        <v>8153614</v>
      </c>
      <c r="C602" s="543">
        <v>5887025</v>
      </c>
      <c r="D602" s="543">
        <v>1789784</v>
      </c>
      <c r="E602" s="479">
        <v>21.950806108800343</v>
      </c>
      <c r="F602" s="80">
        <v>134978</v>
      </c>
      <c r="G602" s="427"/>
      <c r="H602" s="399"/>
      <c r="I602" s="1045"/>
      <c r="J602" s="1045"/>
      <c r="K602" s="427"/>
      <c r="L602" s="427"/>
      <c r="M602" s="427"/>
      <c r="N602" s="427"/>
      <c r="O602" s="427"/>
      <c r="P602" s="427"/>
      <c r="Q602" s="427"/>
      <c r="R602" s="427"/>
      <c r="S602" s="427"/>
      <c r="T602" s="427"/>
      <c r="U602" s="427"/>
      <c r="V602" s="427"/>
      <c r="W602" s="427"/>
      <c r="X602" s="427"/>
      <c r="Y602" s="427"/>
      <c r="Z602" s="427"/>
      <c r="AA602" s="427"/>
      <c r="AB602" s="427"/>
      <c r="AC602" s="427"/>
      <c r="AD602" s="427"/>
      <c r="AE602" s="427"/>
      <c r="AF602" s="427"/>
      <c r="AG602" s="427"/>
      <c r="AH602" s="427"/>
      <c r="AI602" s="427"/>
      <c r="AJ602" s="427"/>
      <c r="AK602" s="427"/>
      <c r="AL602" s="427"/>
      <c r="AM602" s="427"/>
      <c r="AN602" s="427"/>
      <c r="AO602" s="427"/>
      <c r="AP602" s="427"/>
      <c r="AQ602" s="427"/>
      <c r="AR602" s="427"/>
      <c r="AS602" s="427"/>
      <c r="AT602" s="427"/>
      <c r="AU602" s="427"/>
      <c r="AV602" s="427"/>
      <c r="AW602" s="427"/>
      <c r="AX602" s="427"/>
      <c r="AY602" s="427"/>
      <c r="AZ602" s="427"/>
      <c r="BA602" s="427"/>
      <c r="BB602" s="427"/>
      <c r="BC602" s="427"/>
      <c r="BD602" s="427"/>
      <c r="BE602" s="427"/>
      <c r="BF602" s="427"/>
      <c r="BG602" s="427"/>
      <c r="BH602" s="427"/>
      <c r="BI602" s="427"/>
      <c r="BJ602" s="427"/>
      <c r="BK602" s="427"/>
      <c r="BL602" s="427"/>
      <c r="BM602" s="427"/>
      <c r="BN602" s="427"/>
      <c r="BO602" s="427"/>
      <c r="BP602" s="427"/>
      <c r="BQ602" s="427"/>
      <c r="BR602" s="427"/>
      <c r="BS602" s="427"/>
      <c r="BT602" s="427"/>
      <c r="BU602" s="427"/>
      <c r="BV602" s="427"/>
      <c r="BW602" s="427"/>
      <c r="BX602" s="427"/>
      <c r="BY602" s="427"/>
      <c r="BZ602" s="427"/>
      <c r="CA602" s="427"/>
      <c r="CB602" s="427"/>
      <c r="CC602" s="427"/>
      <c r="CD602" s="427"/>
      <c r="CE602" s="427"/>
      <c r="CF602" s="427"/>
      <c r="CG602" s="427"/>
      <c r="CH602" s="427"/>
      <c r="CI602" s="427"/>
      <c r="CJ602" s="427"/>
      <c r="CK602" s="427"/>
      <c r="CL602" s="427"/>
      <c r="CM602" s="427"/>
      <c r="CN602" s="427"/>
      <c r="CO602" s="427"/>
      <c r="CP602" s="427"/>
      <c r="CQ602" s="427"/>
      <c r="CR602" s="427"/>
      <c r="CS602" s="427"/>
      <c r="CT602" s="427"/>
      <c r="CU602" s="427"/>
    </row>
    <row r="603" spans="1:94" s="1147" customFormat="1" ht="12.75">
      <c r="A603" s="330" t="s">
        <v>1338</v>
      </c>
      <c r="B603" s="80"/>
      <c r="C603" s="80"/>
      <c r="D603" s="80"/>
      <c r="E603" s="479"/>
      <c r="F603" s="80"/>
      <c r="G603" s="100"/>
      <c r="H603" s="399"/>
      <c r="I603" s="1045"/>
      <c r="J603" s="1045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146"/>
      <c r="AC603" s="1146"/>
      <c r="AD603" s="1146"/>
      <c r="AE603" s="1146"/>
      <c r="AF603" s="1146"/>
      <c r="AG603" s="1146"/>
      <c r="AH603" s="1146"/>
      <c r="AI603" s="1146"/>
      <c r="AJ603" s="1146"/>
      <c r="AK603" s="1146"/>
      <c r="AL603" s="1146"/>
      <c r="AM603" s="1146"/>
      <c r="AN603" s="1146"/>
      <c r="AO603" s="1146"/>
      <c r="AP603" s="1146"/>
      <c r="AQ603" s="1146"/>
      <c r="AR603" s="1146"/>
      <c r="AS603" s="1146"/>
      <c r="AT603" s="1146"/>
      <c r="AU603" s="1146"/>
      <c r="AV603" s="1146"/>
      <c r="AW603" s="1146"/>
      <c r="AX603" s="1146"/>
      <c r="AY603" s="1146"/>
      <c r="AZ603" s="1146"/>
      <c r="BA603" s="1146"/>
      <c r="BB603" s="1146"/>
      <c r="BC603" s="1146"/>
      <c r="BD603" s="1146"/>
      <c r="BE603" s="1146"/>
      <c r="BF603" s="1146"/>
      <c r="BG603" s="1146"/>
      <c r="BH603" s="1146"/>
      <c r="BI603" s="1146"/>
      <c r="BJ603" s="1146"/>
      <c r="BK603" s="1146"/>
      <c r="BL603" s="1146"/>
      <c r="BM603" s="1146"/>
      <c r="BN603" s="1146"/>
      <c r="BO603" s="1146"/>
      <c r="BP603" s="1146"/>
      <c r="BQ603" s="1146"/>
      <c r="BR603" s="1146"/>
      <c r="BS603" s="1146"/>
      <c r="BT603" s="1146"/>
      <c r="BU603" s="1146"/>
      <c r="BV603" s="1146"/>
      <c r="BW603" s="1146"/>
      <c r="BX603" s="1146"/>
      <c r="BY603" s="1146"/>
      <c r="BZ603" s="1146"/>
      <c r="CA603" s="1146"/>
      <c r="CB603" s="1146"/>
      <c r="CC603" s="1146"/>
      <c r="CD603" s="1146"/>
      <c r="CE603" s="1146"/>
      <c r="CF603" s="1146"/>
      <c r="CG603" s="1146"/>
      <c r="CH603" s="1146"/>
      <c r="CI603" s="1146"/>
      <c r="CJ603" s="1146"/>
      <c r="CK603" s="1146"/>
      <c r="CL603" s="1146"/>
      <c r="CM603" s="1146"/>
      <c r="CN603" s="1146"/>
      <c r="CO603" s="1146"/>
      <c r="CP603" s="1146"/>
    </row>
    <row r="604" spans="1:94" s="1147" customFormat="1" ht="12.75">
      <c r="A604" s="1140" t="s">
        <v>1311</v>
      </c>
      <c r="B604" s="80">
        <v>284000</v>
      </c>
      <c r="C604" s="80">
        <v>48968</v>
      </c>
      <c r="D604" s="80">
        <v>48968</v>
      </c>
      <c r="E604" s="479">
        <v>17.24225352112676</v>
      </c>
      <c r="F604" s="80">
        <v>536</v>
      </c>
      <c r="G604" s="100"/>
      <c r="H604" s="399"/>
      <c r="I604" s="1045"/>
      <c r="J604" s="1045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146"/>
      <c r="AC604" s="1146"/>
      <c r="AD604" s="1146"/>
      <c r="AE604" s="1146"/>
      <c r="AF604" s="1146"/>
      <c r="AG604" s="1146"/>
      <c r="AH604" s="1146"/>
      <c r="AI604" s="1146"/>
      <c r="AJ604" s="1146"/>
      <c r="AK604" s="1146"/>
      <c r="AL604" s="1146"/>
      <c r="AM604" s="1146"/>
      <c r="AN604" s="1146"/>
      <c r="AO604" s="1146"/>
      <c r="AP604" s="1146"/>
      <c r="AQ604" s="1146"/>
      <c r="AR604" s="1146"/>
      <c r="AS604" s="1146"/>
      <c r="AT604" s="1146"/>
      <c r="AU604" s="1146"/>
      <c r="AV604" s="1146"/>
      <c r="AW604" s="1146"/>
      <c r="AX604" s="1146"/>
      <c r="AY604" s="1146"/>
      <c r="AZ604" s="1146"/>
      <c r="BA604" s="1146"/>
      <c r="BB604" s="1146"/>
      <c r="BC604" s="1146"/>
      <c r="BD604" s="1146"/>
      <c r="BE604" s="1146"/>
      <c r="BF604" s="1146"/>
      <c r="BG604" s="1146"/>
      <c r="BH604" s="1146"/>
      <c r="BI604" s="1146"/>
      <c r="BJ604" s="1146"/>
      <c r="BK604" s="1146"/>
      <c r="BL604" s="1146"/>
      <c r="BM604" s="1146"/>
      <c r="BN604" s="1146"/>
      <c r="BO604" s="1146"/>
      <c r="BP604" s="1146"/>
      <c r="BQ604" s="1146"/>
      <c r="BR604" s="1146"/>
      <c r="BS604" s="1146"/>
      <c r="BT604" s="1146"/>
      <c r="BU604" s="1146"/>
      <c r="BV604" s="1146"/>
      <c r="BW604" s="1146"/>
      <c r="BX604" s="1146"/>
      <c r="BY604" s="1146"/>
      <c r="BZ604" s="1146"/>
      <c r="CA604" s="1146"/>
      <c r="CB604" s="1146"/>
      <c r="CC604" s="1146"/>
      <c r="CD604" s="1146"/>
      <c r="CE604" s="1146"/>
      <c r="CF604" s="1146"/>
      <c r="CG604" s="1146"/>
      <c r="CH604" s="1146"/>
      <c r="CI604" s="1146"/>
      <c r="CJ604" s="1146"/>
      <c r="CK604" s="1146"/>
      <c r="CL604" s="1146"/>
      <c r="CM604" s="1146"/>
      <c r="CN604" s="1146"/>
      <c r="CO604" s="1146"/>
      <c r="CP604" s="1146"/>
    </row>
    <row r="605" spans="1:94" s="1147" customFormat="1" ht="12.75">
      <c r="A605" s="1141" t="s">
        <v>1312</v>
      </c>
      <c r="B605" s="80">
        <v>284000</v>
      </c>
      <c r="C605" s="80">
        <v>48968</v>
      </c>
      <c r="D605" s="80">
        <v>48968</v>
      </c>
      <c r="E605" s="479">
        <v>17.24225352112676</v>
      </c>
      <c r="F605" s="80">
        <v>536</v>
      </c>
      <c r="G605" s="100"/>
      <c r="H605" s="399"/>
      <c r="I605" s="1045"/>
      <c r="J605" s="1045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146"/>
      <c r="AC605" s="1146"/>
      <c r="AD605" s="1146"/>
      <c r="AE605" s="1146"/>
      <c r="AF605" s="1146"/>
      <c r="AG605" s="1146"/>
      <c r="AH605" s="1146"/>
      <c r="AI605" s="1146"/>
      <c r="AJ605" s="1146"/>
      <c r="AK605" s="1146"/>
      <c r="AL605" s="1146"/>
      <c r="AM605" s="1146"/>
      <c r="AN605" s="1146"/>
      <c r="AO605" s="1146"/>
      <c r="AP605" s="1146"/>
      <c r="AQ605" s="1146"/>
      <c r="AR605" s="1146"/>
      <c r="AS605" s="1146"/>
      <c r="AT605" s="1146"/>
      <c r="AU605" s="1146"/>
      <c r="AV605" s="1146"/>
      <c r="AW605" s="1146"/>
      <c r="AX605" s="1146"/>
      <c r="AY605" s="1146"/>
      <c r="AZ605" s="1146"/>
      <c r="BA605" s="1146"/>
      <c r="BB605" s="1146"/>
      <c r="BC605" s="1146"/>
      <c r="BD605" s="1146"/>
      <c r="BE605" s="1146"/>
      <c r="BF605" s="1146"/>
      <c r="BG605" s="1146"/>
      <c r="BH605" s="1146"/>
      <c r="BI605" s="1146"/>
      <c r="BJ605" s="1146"/>
      <c r="BK605" s="1146"/>
      <c r="BL605" s="1146"/>
      <c r="BM605" s="1146"/>
      <c r="BN605" s="1146"/>
      <c r="BO605" s="1146"/>
      <c r="BP605" s="1146"/>
      <c r="BQ605" s="1146"/>
      <c r="BR605" s="1146"/>
      <c r="BS605" s="1146"/>
      <c r="BT605" s="1146"/>
      <c r="BU605" s="1146"/>
      <c r="BV605" s="1146"/>
      <c r="BW605" s="1146"/>
      <c r="BX605" s="1146"/>
      <c r="BY605" s="1146"/>
      <c r="BZ605" s="1146"/>
      <c r="CA605" s="1146"/>
      <c r="CB605" s="1146"/>
      <c r="CC605" s="1146"/>
      <c r="CD605" s="1146"/>
      <c r="CE605" s="1146"/>
      <c r="CF605" s="1146"/>
      <c r="CG605" s="1146"/>
      <c r="CH605" s="1146"/>
      <c r="CI605" s="1146"/>
      <c r="CJ605" s="1146"/>
      <c r="CK605" s="1146"/>
      <c r="CL605" s="1146"/>
      <c r="CM605" s="1146"/>
      <c r="CN605" s="1146"/>
      <c r="CO605" s="1146"/>
      <c r="CP605" s="1146"/>
    </row>
    <row r="606" spans="1:94" s="1147" customFormat="1" ht="12.75">
      <c r="A606" s="1140" t="s">
        <v>960</v>
      </c>
      <c r="B606" s="80">
        <v>284000</v>
      </c>
      <c r="C606" s="80">
        <v>48968</v>
      </c>
      <c r="D606" s="80">
        <v>42828</v>
      </c>
      <c r="E606" s="479">
        <v>15.080281690140845</v>
      </c>
      <c r="F606" s="80">
        <v>235</v>
      </c>
      <c r="G606" s="100"/>
      <c r="H606" s="399"/>
      <c r="I606" s="1045"/>
      <c r="J606" s="1045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146"/>
      <c r="AC606" s="1146"/>
      <c r="AD606" s="1146"/>
      <c r="AE606" s="1146"/>
      <c r="AF606" s="1146"/>
      <c r="AG606" s="1146"/>
      <c r="AH606" s="1146"/>
      <c r="AI606" s="1146"/>
      <c r="AJ606" s="1146"/>
      <c r="AK606" s="1146"/>
      <c r="AL606" s="1146"/>
      <c r="AM606" s="1146"/>
      <c r="AN606" s="1146"/>
      <c r="AO606" s="1146"/>
      <c r="AP606" s="1146"/>
      <c r="AQ606" s="1146"/>
      <c r="AR606" s="1146"/>
      <c r="AS606" s="1146"/>
      <c r="AT606" s="1146"/>
      <c r="AU606" s="1146"/>
      <c r="AV606" s="1146"/>
      <c r="AW606" s="1146"/>
      <c r="AX606" s="1146"/>
      <c r="AY606" s="1146"/>
      <c r="AZ606" s="1146"/>
      <c r="BA606" s="1146"/>
      <c r="BB606" s="1146"/>
      <c r="BC606" s="1146"/>
      <c r="BD606" s="1146"/>
      <c r="BE606" s="1146"/>
      <c r="BF606" s="1146"/>
      <c r="BG606" s="1146"/>
      <c r="BH606" s="1146"/>
      <c r="BI606" s="1146"/>
      <c r="BJ606" s="1146"/>
      <c r="BK606" s="1146"/>
      <c r="BL606" s="1146"/>
      <c r="BM606" s="1146"/>
      <c r="BN606" s="1146"/>
      <c r="BO606" s="1146"/>
      <c r="BP606" s="1146"/>
      <c r="BQ606" s="1146"/>
      <c r="BR606" s="1146"/>
      <c r="BS606" s="1146"/>
      <c r="BT606" s="1146"/>
      <c r="BU606" s="1146"/>
      <c r="BV606" s="1146"/>
      <c r="BW606" s="1146"/>
      <c r="BX606" s="1146"/>
      <c r="BY606" s="1146"/>
      <c r="BZ606" s="1146"/>
      <c r="CA606" s="1146"/>
      <c r="CB606" s="1146"/>
      <c r="CC606" s="1146"/>
      <c r="CD606" s="1146"/>
      <c r="CE606" s="1146"/>
      <c r="CF606" s="1146"/>
      <c r="CG606" s="1146"/>
      <c r="CH606" s="1146"/>
      <c r="CI606" s="1146"/>
      <c r="CJ606" s="1146"/>
      <c r="CK606" s="1146"/>
      <c r="CL606" s="1146"/>
      <c r="CM606" s="1146"/>
      <c r="CN606" s="1146"/>
      <c r="CO606" s="1146"/>
      <c r="CP606" s="1146"/>
    </row>
    <row r="607" spans="1:94" s="1147" customFormat="1" ht="12.75">
      <c r="A607" s="1141" t="s">
        <v>987</v>
      </c>
      <c r="B607" s="80">
        <v>26400</v>
      </c>
      <c r="C607" s="80">
        <v>9792</v>
      </c>
      <c r="D607" s="80">
        <v>3652</v>
      </c>
      <c r="E607" s="479">
        <v>13.833333333333334</v>
      </c>
      <c r="F607" s="80">
        <v>235</v>
      </c>
      <c r="G607" s="100"/>
      <c r="H607" s="399"/>
      <c r="I607" s="1045"/>
      <c r="J607" s="1045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146"/>
      <c r="AC607" s="1146"/>
      <c r="AD607" s="1146"/>
      <c r="AE607" s="1146"/>
      <c r="AF607" s="1146"/>
      <c r="AG607" s="1146"/>
      <c r="AH607" s="1146"/>
      <c r="AI607" s="1146"/>
      <c r="AJ607" s="1146"/>
      <c r="AK607" s="1146"/>
      <c r="AL607" s="1146"/>
      <c r="AM607" s="1146"/>
      <c r="AN607" s="1146"/>
      <c r="AO607" s="1146"/>
      <c r="AP607" s="1146"/>
      <c r="AQ607" s="1146"/>
      <c r="AR607" s="1146"/>
      <c r="AS607" s="1146"/>
      <c r="AT607" s="1146"/>
      <c r="AU607" s="1146"/>
      <c r="AV607" s="1146"/>
      <c r="AW607" s="1146"/>
      <c r="AX607" s="1146"/>
      <c r="AY607" s="1146"/>
      <c r="AZ607" s="1146"/>
      <c r="BA607" s="1146"/>
      <c r="BB607" s="1146"/>
      <c r="BC607" s="1146"/>
      <c r="BD607" s="1146"/>
      <c r="BE607" s="1146"/>
      <c r="BF607" s="1146"/>
      <c r="BG607" s="1146"/>
      <c r="BH607" s="1146"/>
      <c r="BI607" s="1146"/>
      <c r="BJ607" s="1146"/>
      <c r="BK607" s="1146"/>
      <c r="BL607" s="1146"/>
      <c r="BM607" s="1146"/>
      <c r="BN607" s="1146"/>
      <c r="BO607" s="1146"/>
      <c r="BP607" s="1146"/>
      <c r="BQ607" s="1146"/>
      <c r="BR607" s="1146"/>
      <c r="BS607" s="1146"/>
      <c r="BT607" s="1146"/>
      <c r="BU607" s="1146"/>
      <c r="BV607" s="1146"/>
      <c r="BW607" s="1146"/>
      <c r="BX607" s="1146"/>
      <c r="BY607" s="1146"/>
      <c r="BZ607" s="1146"/>
      <c r="CA607" s="1146"/>
      <c r="CB607" s="1146"/>
      <c r="CC607" s="1146"/>
      <c r="CD607" s="1146"/>
      <c r="CE607" s="1146"/>
      <c r="CF607" s="1146"/>
      <c r="CG607" s="1146"/>
      <c r="CH607" s="1146"/>
      <c r="CI607" s="1146"/>
      <c r="CJ607" s="1146"/>
      <c r="CK607" s="1146"/>
      <c r="CL607" s="1146"/>
      <c r="CM607" s="1146"/>
      <c r="CN607" s="1146"/>
      <c r="CO607" s="1146"/>
      <c r="CP607" s="1146"/>
    </row>
    <row r="608" spans="1:94" s="1147" customFormat="1" ht="12.75">
      <c r="A608" s="1143" t="s">
        <v>1496</v>
      </c>
      <c r="B608" s="80">
        <v>26400</v>
      </c>
      <c r="C608" s="80">
        <v>9792</v>
      </c>
      <c r="D608" s="80">
        <v>3652</v>
      </c>
      <c r="E608" s="479">
        <v>13.833333333333334</v>
      </c>
      <c r="F608" s="80">
        <v>235</v>
      </c>
      <c r="G608" s="100"/>
      <c r="H608" s="399"/>
      <c r="I608" s="1045"/>
      <c r="J608" s="1045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146"/>
      <c r="AC608" s="1146"/>
      <c r="AD608" s="1146"/>
      <c r="AE608" s="1146"/>
      <c r="AF608" s="1146"/>
      <c r="AG608" s="1146"/>
      <c r="AH608" s="1146"/>
      <c r="AI608" s="1146"/>
      <c r="AJ608" s="1146"/>
      <c r="AK608" s="1146"/>
      <c r="AL608" s="1146"/>
      <c r="AM608" s="1146"/>
      <c r="AN608" s="1146"/>
      <c r="AO608" s="1146"/>
      <c r="AP608" s="1146"/>
      <c r="AQ608" s="1146"/>
      <c r="AR608" s="1146"/>
      <c r="AS608" s="1146"/>
      <c r="AT608" s="1146"/>
      <c r="AU608" s="1146"/>
      <c r="AV608" s="1146"/>
      <c r="AW608" s="1146"/>
      <c r="AX608" s="1146"/>
      <c r="AY608" s="1146"/>
      <c r="AZ608" s="1146"/>
      <c r="BA608" s="1146"/>
      <c r="BB608" s="1146"/>
      <c r="BC608" s="1146"/>
      <c r="BD608" s="1146"/>
      <c r="BE608" s="1146"/>
      <c r="BF608" s="1146"/>
      <c r="BG608" s="1146"/>
      <c r="BH608" s="1146"/>
      <c r="BI608" s="1146"/>
      <c r="BJ608" s="1146"/>
      <c r="BK608" s="1146"/>
      <c r="BL608" s="1146"/>
      <c r="BM608" s="1146"/>
      <c r="BN608" s="1146"/>
      <c r="BO608" s="1146"/>
      <c r="BP608" s="1146"/>
      <c r="BQ608" s="1146"/>
      <c r="BR608" s="1146"/>
      <c r="BS608" s="1146"/>
      <c r="BT608" s="1146"/>
      <c r="BU608" s="1146"/>
      <c r="BV608" s="1146"/>
      <c r="BW608" s="1146"/>
      <c r="BX608" s="1146"/>
      <c r="BY608" s="1146"/>
      <c r="BZ608" s="1146"/>
      <c r="CA608" s="1146"/>
      <c r="CB608" s="1146"/>
      <c r="CC608" s="1146"/>
      <c r="CD608" s="1146"/>
      <c r="CE608" s="1146"/>
      <c r="CF608" s="1146"/>
      <c r="CG608" s="1146"/>
      <c r="CH608" s="1146"/>
      <c r="CI608" s="1146"/>
      <c r="CJ608" s="1146"/>
      <c r="CK608" s="1146"/>
      <c r="CL608" s="1146"/>
      <c r="CM608" s="1146"/>
      <c r="CN608" s="1146"/>
      <c r="CO608" s="1146"/>
      <c r="CP608" s="1146"/>
    </row>
    <row r="609" spans="1:94" s="1147" customFormat="1" ht="12.75">
      <c r="A609" s="1141" t="s">
        <v>971</v>
      </c>
      <c r="B609" s="80">
        <v>257600</v>
      </c>
      <c r="C609" s="80">
        <v>39176</v>
      </c>
      <c r="D609" s="80">
        <v>39176</v>
      </c>
      <c r="E609" s="479">
        <v>15.208074534161492</v>
      </c>
      <c r="F609" s="80">
        <v>0</v>
      </c>
      <c r="G609" s="100"/>
      <c r="H609" s="399"/>
      <c r="I609" s="1045"/>
      <c r="J609" s="1045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146"/>
      <c r="AC609" s="1146"/>
      <c r="AD609" s="1146"/>
      <c r="AE609" s="1146"/>
      <c r="AF609" s="1146"/>
      <c r="AG609" s="1146"/>
      <c r="AH609" s="1146"/>
      <c r="AI609" s="1146"/>
      <c r="AJ609" s="1146"/>
      <c r="AK609" s="1146"/>
      <c r="AL609" s="1146"/>
      <c r="AM609" s="1146"/>
      <c r="AN609" s="1146"/>
      <c r="AO609" s="1146"/>
      <c r="AP609" s="1146"/>
      <c r="AQ609" s="1146"/>
      <c r="AR609" s="1146"/>
      <c r="AS609" s="1146"/>
      <c r="AT609" s="1146"/>
      <c r="AU609" s="1146"/>
      <c r="AV609" s="1146"/>
      <c r="AW609" s="1146"/>
      <c r="AX609" s="1146"/>
      <c r="AY609" s="1146"/>
      <c r="AZ609" s="1146"/>
      <c r="BA609" s="1146"/>
      <c r="BB609" s="1146"/>
      <c r="BC609" s="1146"/>
      <c r="BD609" s="1146"/>
      <c r="BE609" s="1146"/>
      <c r="BF609" s="1146"/>
      <c r="BG609" s="1146"/>
      <c r="BH609" s="1146"/>
      <c r="BI609" s="1146"/>
      <c r="BJ609" s="1146"/>
      <c r="BK609" s="1146"/>
      <c r="BL609" s="1146"/>
      <c r="BM609" s="1146"/>
      <c r="BN609" s="1146"/>
      <c r="BO609" s="1146"/>
      <c r="BP609" s="1146"/>
      <c r="BQ609" s="1146"/>
      <c r="BR609" s="1146"/>
      <c r="BS609" s="1146"/>
      <c r="BT609" s="1146"/>
      <c r="BU609" s="1146"/>
      <c r="BV609" s="1146"/>
      <c r="BW609" s="1146"/>
      <c r="BX609" s="1146"/>
      <c r="BY609" s="1146"/>
      <c r="BZ609" s="1146"/>
      <c r="CA609" s="1146"/>
      <c r="CB609" s="1146"/>
      <c r="CC609" s="1146"/>
      <c r="CD609" s="1146"/>
      <c r="CE609" s="1146"/>
      <c r="CF609" s="1146"/>
      <c r="CG609" s="1146"/>
      <c r="CH609" s="1146"/>
      <c r="CI609" s="1146"/>
      <c r="CJ609" s="1146"/>
      <c r="CK609" s="1146"/>
      <c r="CL609" s="1146"/>
      <c r="CM609" s="1146"/>
      <c r="CN609" s="1146"/>
      <c r="CO609" s="1146"/>
      <c r="CP609" s="1146"/>
    </row>
    <row r="610" spans="1:94" s="1147" customFormat="1" ht="12.75">
      <c r="A610" s="1143" t="s">
        <v>1756</v>
      </c>
      <c r="B610" s="80">
        <v>257600</v>
      </c>
      <c r="C610" s="80">
        <v>39176</v>
      </c>
      <c r="D610" s="80">
        <v>39176</v>
      </c>
      <c r="E610" s="479">
        <v>15.208074534161492</v>
      </c>
      <c r="F610" s="80">
        <v>0</v>
      </c>
      <c r="G610" s="100"/>
      <c r="H610" s="399"/>
      <c r="I610" s="1045"/>
      <c r="J610" s="1045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146"/>
      <c r="AC610" s="1146"/>
      <c r="AD610" s="1146"/>
      <c r="AE610" s="1146"/>
      <c r="AF610" s="1146"/>
      <c r="AG610" s="1146"/>
      <c r="AH610" s="1146"/>
      <c r="AI610" s="1146"/>
      <c r="AJ610" s="1146"/>
      <c r="AK610" s="1146"/>
      <c r="AL610" s="1146"/>
      <c r="AM610" s="1146"/>
      <c r="AN610" s="1146"/>
      <c r="AO610" s="1146"/>
      <c r="AP610" s="1146"/>
      <c r="AQ610" s="1146"/>
      <c r="AR610" s="1146"/>
      <c r="AS610" s="1146"/>
      <c r="AT610" s="1146"/>
      <c r="AU610" s="1146"/>
      <c r="AV610" s="1146"/>
      <c r="AW610" s="1146"/>
      <c r="AX610" s="1146"/>
      <c r="AY610" s="1146"/>
      <c r="AZ610" s="1146"/>
      <c r="BA610" s="1146"/>
      <c r="BB610" s="1146"/>
      <c r="BC610" s="1146"/>
      <c r="BD610" s="1146"/>
      <c r="BE610" s="1146"/>
      <c r="BF610" s="1146"/>
      <c r="BG610" s="1146"/>
      <c r="BH610" s="1146"/>
      <c r="BI610" s="1146"/>
      <c r="BJ610" s="1146"/>
      <c r="BK610" s="1146"/>
      <c r="BL610" s="1146"/>
      <c r="BM610" s="1146"/>
      <c r="BN610" s="1146"/>
      <c r="BO610" s="1146"/>
      <c r="BP610" s="1146"/>
      <c r="BQ610" s="1146"/>
      <c r="BR610" s="1146"/>
      <c r="BS610" s="1146"/>
      <c r="BT610" s="1146"/>
      <c r="BU610" s="1146"/>
      <c r="BV610" s="1146"/>
      <c r="BW610" s="1146"/>
      <c r="BX610" s="1146"/>
      <c r="BY610" s="1146"/>
      <c r="BZ610" s="1146"/>
      <c r="CA610" s="1146"/>
      <c r="CB610" s="1146"/>
      <c r="CC610" s="1146"/>
      <c r="CD610" s="1146"/>
      <c r="CE610" s="1146"/>
      <c r="CF610" s="1146"/>
      <c r="CG610" s="1146"/>
      <c r="CH610" s="1146"/>
      <c r="CI610" s="1146"/>
      <c r="CJ610" s="1146"/>
      <c r="CK610" s="1146"/>
      <c r="CL610" s="1146"/>
      <c r="CM610" s="1146"/>
      <c r="CN610" s="1146"/>
      <c r="CO610" s="1146"/>
      <c r="CP610" s="1146"/>
    </row>
    <row r="611" spans="1:99" s="378" customFormat="1" ht="12.75">
      <c r="A611" s="330" t="s">
        <v>1341</v>
      </c>
      <c r="B611" s="543"/>
      <c r="C611" s="543"/>
      <c r="D611" s="543"/>
      <c r="E611" s="479"/>
      <c r="F611" s="80"/>
      <c r="G611" s="427"/>
      <c r="H611" s="399"/>
      <c r="I611" s="1045"/>
      <c r="J611" s="1045"/>
      <c r="K611" s="427"/>
      <c r="L611" s="427"/>
      <c r="M611" s="427"/>
      <c r="N611" s="427"/>
      <c r="O611" s="427"/>
      <c r="P611" s="427"/>
      <c r="Q611" s="427"/>
      <c r="R611" s="427"/>
      <c r="S611" s="427"/>
      <c r="T611" s="427"/>
      <c r="U611" s="427"/>
      <c r="V611" s="427"/>
      <c r="W611" s="427"/>
      <c r="X611" s="427"/>
      <c r="Y611" s="427"/>
      <c r="Z611" s="427"/>
      <c r="AA611" s="427"/>
      <c r="AB611" s="427"/>
      <c r="AC611" s="427"/>
      <c r="AD611" s="427"/>
      <c r="AE611" s="427"/>
      <c r="AF611" s="427"/>
      <c r="AG611" s="427"/>
      <c r="AH611" s="427"/>
      <c r="AI611" s="427"/>
      <c r="AJ611" s="427"/>
      <c r="AK611" s="427"/>
      <c r="AL611" s="427"/>
      <c r="AM611" s="427"/>
      <c r="AN611" s="427"/>
      <c r="AO611" s="427"/>
      <c r="AP611" s="427"/>
      <c r="AQ611" s="427"/>
      <c r="AR611" s="427"/>
      <c r="AS611" s="427"/>
      <c r="AT611" s="427"/>
      <c r="AU611" s="427"/>
      <c r="AV611" s="427"/>
      <c r="AW611" s="427"/>
      <c r="AX611" s="427"/>
      <c r="AY611" s="427"/>
      <c r="AZ611" s="427"/>
      <c r="BA611" s="427"/>
      <c r="BB611" s="427"/>
      <c r="BC611" s="427"/>
      <c r="BD611" s="427"/>
      <c r="BE611" s="427"/>
      <c r="BF611" s="427"/>
      <c r="BG611" s="427"/>
      <c r="BH611" s="427"/>
      <c r="BI611" s="427"/>
      <c r="BJ611" s="427"/>
      <c r="BK611" s="427"/>
      <c r="BL611" s="427"/>
      <c r="BM611" s="427"/>
      <c r="BN611" s="427"/>
      <c r="BO611" s="427"/>
      <c r="BP611" s="427"/>
      <c r="BQ611" s="427"/>
      <c r="BR611" s="427"/>
      <c r="BS611" s="427"/>
      <c r="BT611" s="427"/>
      <c r="BU611" s="427"/>
      <c r="BV611" s="427"/>
      <c r="BW611" s="427"/>
      <c r="BX611" s="427"/>
      <c r="BY611" s="427"/>
      <c r="BZ611" s="427"/>
      <c r="CA611" s="427"/>
      <c r="CB611" s="427"/>
      <c r="CC611" s="427"/>
      <c r="CD611" s="427"/>
      <c r="CE611" s="427"/>
      <c r="CF611" s="427"/>
      <c r="CG611" s="427"/>
      <c r="CH611" s="427"/>
      <c r="CI611" s="427"/>
      <c r="CJ611" s="427"/>
      <c r="CK611" s="427"/>
      <c r="CL611" s="427"/>
      <c r="CM611" s="427"/>
      <c r="CN611" s="427"/>
      <c r="CO611" s="427"/>
      <c r="CP611" s="427"/>
      <c r="CQ611" s="427"/>
      <c r="CR611" s="427"/>
      <c r="CS611" s="427"/>
      <c r="CT611" s="427"/>
      <c r="CU611" s="427"/>
    </row>
    <row r="612" spans="1:99" s="378" customFormat="1" ht="12.75">
      <c r="A612" s="1156" t="s">
        <v>1311</v>
      </c>
      <c r="B612" s="543">
        <v>2768</v>
      </c>
      <c r="C612" s="543">
        <v>2768</v>
      </c>
      <c r="D612" s="543">
        <v>2768</v>
      </c>
      <c r="E612" s="479">
        <v>100</v>
      </c>
      <c r="F612" s="80">
        <v>0</v>
      </c>
      <c r="G612" s="427"/>
      <c r="H612" s="399"/>
      <c r="I612" s="1045"/>
      <c r="J612" s="1045"/>
      <c r="K612" s="427"/>
      <c r="L612" s="427"/>
      <c r="M612" s="427"/>
      <c r="N612" s="427"/>
      <c r="O612" s="427"/>
      <c r="P612" s="427"/>
      <c r="Q612" s="427"/>
      <c r="R612" s="427"/>
      <c r="S612" s="427"/>
      <c r="T612" s="427"/>
      <c r="U612" s="427"/>
      <c r="V612" s="427"/>
      <c r="W612" s="427"/>
      <c r="X612" s="427"/>
      <c r="Y612" s="427"/>
      <c r="Z612" s="427"/>
      <c r="AA612" s="427"/>
      <c r="AB612" s="427"/>
      <c r="AC612" s="427"/>
      <c r="AD612" s="427"/>
      <c r="AE612" s="427"/>
      <c r="AF612" s="427"/>
      <c r="AG612" s="427"/>
      <c r="AH612" s="427"/>
      <c r="AI612" s="427"/>
      <c r="AJ612" s="427"/>
      <c r="AK612" s="427"/>
      <c r="AL612" s="427"/>
      <c r="AM612" s="427"/>
      <c r="AN612" s="427"/>
      <c r="AO612" s="427"/>
      <c r="AP612" s="427"/>
      <c r="AQ612" s="427"/>
      <c r="AR612" s="427"/>
      <c r="AS612" s="427"/>
      <c r="AT612" s="427"/>
      <c r="AU612" s="427"/>
      <c r="AV612" s="427"/>
      <c r="AW612" s="427"/>
      <c r="AX612" s="427"/>
      <c r="AY612" s="427"/>
      <c r="AZ612" s="427"/>
      <c r="BA612" s="427"/>
      <c r="BB612" s="427"/>
      <c r="BC612" s="427"/>
      <c r="BD612" s="427"/>
      <c r="BE612" s="427"/>
      <c r="BF612" s="427"/>
      <c r="BG612" s="427"/>
      <c r="BH612" s="427"/>
      <c r="BI612" s="427"/>
      <c r="BJ612" s="427"/>
      <c r="BK612" s="427"/>
      <c r="BL612" s="427"/>
      <c r="BM612" s="427"/>
      <c r="BN612" s="427"/>
      <c r="BO612" s="427"/>
      <c r="BP612" s="427"/>
      <c r="BQ612" s="427"/>
      <c r="BR612" s="427"/>
      <c r="BS612" s="427"/>
      <c r="BT612" s="427"/>
      <c r="BU612" s="427"/>
      <c r="BV612" s="427"/>
      <c r="BW612" s="427"/>
      <c r="BX612" s="427"/>
      <c r="BY612" s="427"/>
      <c r="BZ612" s="427"/>
      <c r="CA612" s="427"/>
      <c r="CB612" s="427"/>
      <c r="CC612" s="427"/>
      <c r="CD612" s="427"/>
      <c r="CE612" s="427"/>
      <c r="CF612" s="427"/>
      <c r="CG612" s="427"/>
      <c r="CH612" s="427"/>
      <c r="CI612" s="427"/>
      <c r="CJ612" s="427"/>
      <c r="CK612" s="427"/>
      <c r="CL612" s="427"/>
      <c r="CM612" s="427"/>
      <c r="CN612" s="427"/>
      <c r="CO612" s="427"/>
      <c r="CP612" s="427"/>
      <c r="CQ612" s="427"/>
      <c r="CR612" s="427"/>
      <c r="CS612" s="427"/>
      <c r="CT612" s="427"/>
      <c r="CU612" s="427"/>
    </row>
    <row r="613" spans="1:99" s="378" customFormat="1" ht="12.75">
      <c r="A613" s="1142" t="s">
        <v>1312</v>
      </c>
      <c r="B613" s="543">
        <v>2768</v>
      </c>
      <c r="C613" s="543">
        <v>2768</v>
      </c>
      <c r="D613" s="543">
        <v>2768</v>
      </c>
      <c r="E613" s="479">
        <v>100</v>
      </c>
      <c r="F613" s="80">
        <v>0</v>
      </c>
      <c r="G613" s="427"/>
      <c r="H613" s="399"/>
      <c r="I613" s="1045"/>
      <c r="J613" s="1045"/>
      <c r="K613" s="427"/>
      <c r="L613" s="427"/>
      <c r="M613" s="427"/>
      <c r="N613" s="427"/>
      <c r="O613" s="427"/>
      <c r="P613" s="427"/>
      <c r="Q613" s="427"/>
      <c r="R613" s="427"/>
      <c r="S613" s="427"/>
      <c r="T613" s="427"/>
      <c r="U613" s="427"/>
      <c r="V613" s="427"/>
      <c r="W613" s="427"/>
      <c r="X613" s="427"/>
      <c r="Y613" s="427"/>
      <c r="Z613" s="427"/>
      <c r="AA613" s="427"/>
      <c r="AB613" s="427"/>
      <c r="AC613" s="427"/>
      <c r="AD613" s="427"/>
      <c r="AE613" s="427"/>
      <c r="AF613" s="427"/>
      <c r="AG613" s="427"/>
      <c r="AH613" s="427"/>
      <c r="AI613" s="427"/>
      <c r="AJ613" s="427"/>
      <c r="AK613" s="427"/>
      <c r="AL613" s="427"/>
      <c r="AM613" s="427"/>
      <c r="AN613" s="427"/>
      <c r="AO613" s="427"/>
      <c r="AP613" s="427"/>
      <c r="AQ613" s="427"/>
      <c r="AR613" s="427"/>
      <c r="AS613" s="427"/>
      <c r="AT613" s="427"/>
      <c r="AU613" s="427"/>
      <c r="AV613" s="427"/>
      <c r="AW613" s="427"/>
      <c r="AX613" s="427"/>
      <c r="AY613" s="427"/>
      <c r="AZ613" s="427"/>
      <c r="BA613" s="427"/>
      <c r="BB613" s="427"/>
      <c r="BC613" s="427"/>
      <c r="BD613" s="427"/>
      <c r="BE613" s="427"/>
      <c r="BF613" s="427"/>
      <c r="BG613" s="427"/>
      <c r="BH613" s="427"/>
      <c r="BI613" s="427"/>
      <c r="BJ613" s="427"/>
      <c r="BK613" s="427"/>
      <c r="BL613" s="427"/>
      <c r="BM613" s="427"/>
      <c r="BN613" s="427"/>
      <c r="BO613" s="427"/>
      <c r="BP613" s="427"/>
      <c r="BQ613" s="427"/>
      <c r="BR613" s="427"/>
      <c r="BS613" s="427"/>
      <c r="BT613" s="427"/>
      <c r="BU613" s="427"/>
      <c r="BV613" s="427"/>
      <c r="BW613" s="427"/>
      <c r="BX613" s="427"/>
      <c r="BY613" s="427"/>
      <c r="BZ613" s="427"/>
      <c r="CA613" s="427"/>
      <c r="CB613" s="427"/>
      <c r="CC613" s="427"/>
      <c r="CD613" s="427"/>
      <c r="CE613" s="427"/>
      <c r="CF613" s="427"/>
      <c r="CG613" s="427"/>
      <c r="CH613" s="427"/>
      <c r="CI613" s="427"/>
      <c r="CJ613" s="427"/>
      <c r="CK613" s="427"/>
      <c r="CL613" s="427"/>
      <c r="CM613" s="427"/>
      <c r="CN613" s="427"/>
      <c r="CO613" s="427"/>
      <c r="CP613" s="427"/>
      <c r="CQ613" s="427"/>
      <c r="CR613" s="427"/>
      <c r="CS613" s="427"/>
      <c r="CT613" s="427"/>
      <c r="CU613" s="427"/>
    </row>
    <row r="614" spans="1:99" s="378" customFormat="1" ht="12.75">
      <c r="A614" s="1156" t="s">
        <v>960</v>
      </c>
      <c r="B614" s="543">
        <v>2768</v>
      </c>
      <c r="C614" s="543">
        <v>2768</v>
      </c>
      <c r="D614" s="543">
        <v>2768</v>
      </c>
      <c r="E614" s="479">
        <v>100</v>
      </c>
      <c r="F614" s="80">
        <v>0</v>
      </c>
      <c r="G614" s="427"/>
      <c r="H614" s="399"/>
      <c r="I614" s="1045"/>
      <c r="J614" s="1045"/>
      <c r="K614" s="427"/>
      <c r="L614" s="427"/>
      <c r="M614" s="427"/>
      <c r="N614" s="427"/>
      <c r="O614" s="427"/>
      <c r="P614" s="427"/>
      <c r="Q614" s="427"/>
      <c r="R614" s="427"/>
      <c r="S614" s="427"/>
      <c r="T614" s="427"/>
      <c r="U614" s="427"/>
      <c r="V614" s="427"/>
      <c r="W614" s="427"/>
      <c r="X614" s="427"/>
      <c r="Y614" s="427"/>
      <c r="Z614" s="427"/>
      <c r="AA614" s="427"/>
      <c r="AB614" s="427"/>
      <c r="AC614" s="427"/>
      <c r="AD614" s="427"/>
      <c r="AE614" s="427"/>
      <c r="AF614" s="427"/>
      <c r="AG614" s="427"/>
      <c r="AH614" s="427"/>
      <c r="AI614" s="427"/>
      <c r="AJ614" s="427"/>
      <c r="AK614" s="427"/>
      <c r="AL614" s="427"/>
      <c r="AM614" s="427"/>
      <c r="AN614" s="427"/>
      <c r="AO614" s="427"/>
      <c r="AP614" s="427"/>
      <c r="AQ614" s="427"/>
      <c r="AR614" s="427"/>
      <c r="AS614" s="427"/>
      <c r="AT614" s="427"/>
      <c r="AU614" s="427"/>
      <c r="AV614" s="427"/>
      <c r="AW614" s="427"/>
      <c r="AX614" s="427"/>
      <c r="AY614" s="427"/>
      <c r="AZ614" s="427"/>
      <c r="BA614" s="427"/>
      <c r="BB614" s="427"/>
      <c r="BC614" s="427"/>
      <c r="BD614" s="427"/>
      <c r="BE614" s="427"/>
      <c r="BF614" s="427"/>
      <c r="BG614" s="427"/>
      <c r="BH614" s="427"/>
      <c r="BI614" s="427"/>
      <c r="BJ614" s="427"/>
      <c r="BK614" s="427"/>
      <c r="BL614" s="427"/>
      <c r="BM614" s="427"/>
      <c r="BN614" s="427"/>
      <c r="BO614" s="427"/>
      <c r="BP614" s="427"/>
      <c r="BQ614" s="427"/>
      <c r="BR614" s="427"/>
      <c r="BS614" s="427"/>
      <c r="BT614" s="427"/>
      <c r="BU614" s="427"/>
      <c r="BV614" s="427"/>
      <c r="BW614" s="427"/>
      <c r="BX614" s="427"/>
      <c r="BY614" s="427"/>
      <c r="BZ614" s="427"/>
      <c r="CA614" s="427"/>
      <c r="CB614" s="427"/>
      <c r="CC614" s="427"/>
      <c r="CD614" s="427"/>
      <c r="CE614" s="427"/>
      <c r="CF614" s="427"/>
      <c r="CG614" s="427"/>
      <c r="CH614" s="427"/>
      <c r="CI614" s="427"/>
      <c r="CJ614" s="427"/>
      <c r="CK614" s="427"/>
      <c r="CL614" s="427"/>
      <c r="CM614" s="427"/>
      <c r="CN614" s="427"/>
      <c r="CO614" s="427"/>
      <c r="CP614" s="427"/>
      <c r="CQ614" s="427"/>
      <c r="CR614" s="427"/>
      <c r="CS614" s="427"/>
      <c r="CT614" s="427"/>
      <c r="CU614" s="427"/>
    </row>
    <row r="615" spans="1:99" s="378" customFormat="1" ht="12.75">
      <c r="A615" s="1142" t="s">
        <v>987</v>
      </c>
      <c r="B615" s="543">
        <v>2768</v>
      </c>
      <c r="C615" s="543">
        <v>2768</v>
      </c>
      <c r="D615" s="543">
        <v>2768</v>
      </c>
      <c r="E615" s="479">
        <v>100</v>
      </c>
      <c r="F615" s="80">
        <v>0</v>
      </c>
      <c r="G615" s="427"/>
      <c r="H615" s="399"/>
      <c r="I615" s="1045"/>
      <c r="J615" s="1045"/>
      <c r="K615" s="427"/>
      <c r="L615" s="427"/>
      <c r="M615" s="427"/>
      <c r="N615" s="427"/>
      <c r="O615" s="427"/>
      <c r="P615" s="427"/>
      <c r="Q615" s="427"/>
      <c r="R615" s="427"/>
      <c r="S615" s="427"/>
      <c r="T615" s="427"/>
      <c r="U615" s="427"/>
      <c r="V615" s="427"/>
      <c r="W615" s="427"/>
      <c r="X615" s="427"/>
      <c r="Y615" s="427"/>
      <c r="Z615" s="427"/>
      <c r="AA615" s="427"/>
      <c r="AB615" s="427"/>
      <c r="AC615" s="427"/>
      <c r="AD615" s="427"/>
      <c r="AE615" s="427"/>
      <c r="AF615" s="427"/>
      <c r="AG615" s="427"/>
      <c r="AH615" s="427"/>
      <c r="AI615" s="427"/>
      <c r="AJ615" s="427"/>
      <c r="AK615" s="427"/>
      <c r="AL615" s="427"/>
      <c r="AM615" s="427"/>
      <c r="AN615" s="427"/>
      <c r="AO615" s="427"/>
      <c r="AP615" s="427"/>
      <c r="AQ615" s="427"/>
      <c r="AR615" s="427"/>
      <c r="AS615" s="427"/>
      <c r="AT615" s="427"/>
      <c r="AU615" s="427"/>
      <c r="AV615" s="427"/>
      <c r="AW615" s="427"/>
      <c r="AX615" s="427"/>
      <c r="AY615" s="427"/>
      <c r="AZ615" s="427"/>
      <c r="BA615" s="427"/>
      <c r="BB615" s="427"/>
      <c r="BC615" s="427"/>
      <c r="BD615" s="427"/>
      <c r="BE615" s="427"/>
      <c r="BF615" s="427"/>
      <c r="BG615" s="427"/>
      <c r="BH615" s="427"/>
      <c r="BI615" s="427"/>
      <c r="BJ615" s="427"/>
      <c r="BK615" s="427"/>
      <c r="BL615" s="427"/>
      <c r="BM615" s="427"/>
      <c r="BN615" s="427"/>
      <c r="BO615" s="427"/>
      <c r="BP615" s="427"/>
      <c r="BQ615" s="427"/>
      <c r="BR615" s="427"/>
      <c r="BS615" s="427"/>
      <c r="BT615" s="427"/>
      <c r="BU615" s="427"/>
      <c r="BV615" s="427"/>
      <c r="BW615" s="427"/>
      <c r="BX615" s="427"/>
      <c r="BY615" s="427"/>
      <c r="BZ615" s="427"/>
      <c r="CA615" s="427"/>
      <c r="CB615" s="427"/>
      <c r="CC615" s="427"/>
      <c r="CD615" s="427"/>
      <c r="CE615" s="427"/>
      <c r="CF615" s="427"/>
      <c r="CG615" s="427"/>
      <c r="CH615" s="427"/>
      <c r="CI615" s="427"/>
      <c r="CJ615" s="427"/>
      <c r="CK615" s="427"/>
      <c r="CL615" s="427"/>
      <c r="CM615" s="427"/>
      <c r="CN615" s="427"/>
      <c r="CO615" s="427"/>
      <c r="CP615" s="427"/>
      <c r="CQ615" s="427"/>
      <c r="CR615" s="427"/>
      <c r="CS615" s="427"/>
      <c r="CT615" s="427"/>
      <c r="CU615" s="427"/>
    </row>
    <row r="616" spans="1:99" s="378" customFormat="1" ht="12.75">
      <c r="A616" s="1153" t="s">
        <v>1496</v>
      </c>
      <c r="B616" s="543">
        <v>2768</v>
      </c>
      <c r="C616" s="543">
        <v>2768</v>
      </c>
      <c r="D616" s="543">
        <v>2768</v>
      </c>
      <c r="E616" s="479">
        <v>100</v>
      </c>
      <c r="F616" s="80">
        <v>0</v>
      </c>
      <c r="G616" s="427"/>
      <c r="H616" s="399"/>
      <c r="I616" s="1045"/>
      <c r="J616" s="1045"/>
      <c r="K616" s="427"/>
      <c r="L616" s="427"/>
      <c r="M616" s="427"/>
      <c r="N616" s="427"/>
      <c r="O616" s="427"/>
      <c r="P616" s="427"/>
      <c r="Q616" s="427"/>
      <c r="R616" s="427"/>
      <c r="S616" s="427"/>
      <c r="T616" s="427"/>
      <c r="U616" s="427"/>
      <c r="V616" s="427"/>
      <c r="W616" s="427"/>
      <c r="X616" s="427"/>
      <c r="Y616" s="427"/>
      <c r="Z616" s="427"/>
      <c r="AA616" s="427"/>
      <c r="AB616" s="427"/>
      <c r="AC616" s="427"/>
      <c r="AD616" s="427"/>
      <c r="AE616" s="427"/>
      <c r="AF616" s="427"/>
      <c r="AG616" s="427"/>
      <c r="AH616" s="427"/>
      <c r="AI616" s="427"/>
      <c r="AJ616" s="427"/>
      <c r="AK616" s="427"/>
      <c r="AL616" s="427"/>
      <c r="AM616" s="427"/>
      <c r="AN616" s="427"/>
      <c r="AO616" s="427"/>
      <c r="AP616" s="427"/>
      <c r="AQ616" s="427"/>
      <c r="AR616" s="427"/>
      <c r="AS616" s="427"/>
      <c r="AT616" s="427"/>
      <c r="AU616" s="427"/>
      <c r="AV616" s="427"/>
      <c r="AW616" s="427"/>
      <c r="AX616" s="427"/>
      <c r="AY616" s="427"/>
      <c r="AZ616" s="427"/>
      <c r="BA616" s="427"/>
      <c r="BB616" s="427"/>
      <c r="BC616" s="427"/>
      <c r="BD616" s="427"/>
      <c r="BE616" s="427"/>
      <c r="BF616" s="427"/>
      <c r="BG616" s="427"/>
      <c r="BH616" s="427"/>
      <c r="BI616" s="427"/>
      <c r="BJ616" s="427"/>
      <c r="BK616" s="427"/>
      <c r="BL616" s="427"/>
      <c r="BM616" s="427"/>
      <c r="BN616" s="427"/>
      <c r="BO616" s="427"/>
      <c r="BP616" s="427"/>
      <c r="BQ616" s="427"/>
      <c r="BR616" s="427"/>
      <c r="BS616" s="427"/>
      <c r="BT616" s="427"/>
      <c r="BU616" s="427"/>
      <c r="BV616" s="427"/>
      <c r="BW616" s="427"/>
      <c r="BX616" s="427"/>
      <c r="BY616" s="427"/>
      <c r="BZ616" s="427"/>
      <c r="CA616" s="427"/>
      <c r="CB616" s="427"/>
      <c r="CC616" s="427"/>
      <c r="CD616" s="427"/>
      <c r="CE616" s="427"/>
      <c r="CF616" s="427"/>
      <c r="CG616" s="427"/>
      <c r="CH616" s="427"/>
      <c r="CI616" s="427"/>
      <c r="CJ616" s="427"/>
      <c r="CK616" s="427"/>
      <c r="CL616" s="427"/>
      <c r="CM616" s="427"/>
      <c r="CN616" s="427"/>
      <c r="CO616" s="427"/>
      <c r="CP616" s="427"/>
      <c r="CQ616" s="427"/>
      <c r="CR616" s="427"/>
      <c r="CS616" s="427"/>
      <c r="CT616" s="427"/>
      <c r="CU616" s="427"/>
    </row>
    <row r="617" spans="1:99" s="378" customFormat="1" ht="12.75">
      <c r="A617" s="330" t="s">
        <v>1348</v>
      </c>
      <c r="B617" s="543"/>
      <c r="C617" s="543"/>
      <c r="D617" s="543"/>
      <c r="E617" s="479"/>
      <c r="F617" s="80"/>
      <c r="G617" s="427"/>
      <c r="H617" s="399"/>
      <c r="I617" s="1045"/>
      <c r="J617" s="1045"/>
      <c r="K617" s="427"/>
      <c r="L617" s="427"/>
      <c r="M617" s="427"/>
      <c r="N617" s="427"/>
      <c r="O617" s="427"/>
      <c r="P617" s="427"/>
      <c r="Q617" s="427"/>
      <c r="R617" s="427"/>
      <c r="S617" s="427"/>
      <c r="T617" s="427"/>
      <c r="U617" s="427"/>
      <c r="V617" s="427"/>
      <c r="W617" s="427"/>
      <c r="X617" s="427"/>
      <c r="Y617" s="427"/>
      <c r="Z617" s="427"/>
      <c r="AA617" s="427"/>
      <c r="AB617" s="427"/>
      <c r="AC617" s="427"/>
      <c r="AD617" s="427"/>
      <c r="AE617" s="427"/>
      <c r="AF617" s="427"/>
      <c r="AG617" s="427"/>
      <c r="AH617" s="427"/>
      <c r="AI617" s="427"/>
      <c r="AJ617" s="427"/>
      <c r="AK617" s="427"/>
      <c r="AL617" s="427"/>
      <c r="AM617" s="427"/>
      <c r="AN617" s="427"/>
      <c r="AO617" s="427"/>
      <c r="AP617" s="427"/>
      <c r="AQ617" s="427"/>
      <c r="AR617" s="427"/>
      <c r="AS617" s="427"/>
      <c r="AT617" s="427"/>
      <c r="AU617" s="427"/>
      <c r="AV617" s="427"/>
      <c r="AW617" s="427"/>
      <c r="AX617" s="427"/>
      <c r="AY617" s="427"/>
      <c r="AZ617" s="427"/>
      <c r="BA617" s="427"/>
      <c r="BB617" s="427"/>
      <c r="BC617" s="427"/>
      <c r="BD617" s="427"/>
      <c r="BE617" s="427"/>
      <c r="BF617" s="427"/>
      <c r="BG617" s="427"/>
      <c r="BH617" s="427"/>
      <c r="BI617" s="427"/>
      <c r="BJ617" s="427"/>
      <c r="BK617" s="427"/>
      <c r="BL617" s="427"/>
      <c r="BM617" s="427"/>
      <c r="BN617" s="427"/>
      <c r="BO617" s="427"/>
      <c r="BP617" s="427"/>
      <c r="BQ617" s="427"/>
      <c r="BR617" s="427"/>
      <c r="BS617" s="427"/>
      <c r="BT617" s="427"/>
      <c r="BU617" s="427"/>
      <c r="BV617" s="427"/>
      <c r="BW617" s="427"/>
      <c r="BX617" s="427"/>
      <c r="BY617" s="427"/>
      <c r="BZ617" s="427"/>
      <c r="CA617" s="427"/>
      <c r="CB617" s="427"/>
      <c r="CC617" s="427"/>
      <c r="CD617" s="427"/>
      <c r="CE617" s="427"/>
      <c r="CF617" s="427"/>
      <c r="CG617" s="427"/>
      <c r="CH617" s="427"/>
      <c r="CI617" s="427"/>
      <c r="CJ617" s="427"/>
      <c r="CK617" s="427"/>
      <c r="CL617" s="427"/>
      <c r="CM617" s="427"/>
      <c r="CN617" s="427"/>
      <c r="CO617" s="427"/>
      <c r="CP617" s="427"/>
      <c r="CQ617" s="427"/>
      <c r="CR617" s="427"/>
      <c r="CS617" s="427"/>
      <c r="CT617" s="427"/>
      <c r="CU617" s="427"/>
    </row>
    <row r="618" spans="1:99" s="378" customFormat="1" ht="12.75">
      <c r="A618" s="1156" t="s">
        <v>1311</v>
      </c>
      <c r="B618" s="543">
        <v>9535</v>
      </c>
      <c r="C618" s="543">
        <v>9535</v>
      </c>
      <c r="D618" s="543">
        <v>9535</v>
      </c>
      <c r="E618" s="479">
        <v>100</v>
      </c>
      <c r="F618" s="80">
        <v>2380</v>
      </c>
      <c r="G618" s="427"/>
      <c r="H618" s="399"/>
      <c r="I618" s="1045"/>
      <c r="J618" s="1045"/>
      <c r="K618" s="427"/>
      <c r="L618" s="427"/>
      <c r="M618" s="427"/>
      <c r="N618" s="427"/>
      <c r="O618" s="427"/>
      <c r="P618" s="427"/>
      <c r="Q618" s="427"/>
      <c r="R618" s="427"/>
      <c r="S618" s="427"/>
      <c r="T618" s="427"/>
      <c r="U618" s="427"/>
      <c r="V618" s="427"/>
      <c r="W618" s="427"/>
      <c r="X618" s="427"/>
      <c r="Y618" s="427"/>
      <c r="Z618" s="427"/>
      <c r="AA618" s="427"/>
      <c r="AB618" s="427"/>
      <c r="AC618" s="427"/>
      <c r="AD618" s="427"/>
      <c r="AE618" s="427"/>
      <c r="AF618" s="427"/>
      <c r="AG618" s="427"/>
      <c r="AH618" s="427"/>
      <c r="AI618" s="427"/>
      <c r="AJ618" s="427"/>
      <c r="AK618" s="427"/>
      <c r="AL618" s="427"/>
      <c r="AM618" s="427"/>
      <c r="AN618" s="427"/>
      <c r="AO618" s="427"/>
      <c r="AP618" s="427"/>
      <c r="AQ618" s="427"/>
      <c r="AR618" s="427"/>
      <c r="AS618" s="427"/>
      <c r="AT618" s="427"/>
      <c r="AU618" s="427"/>
      <c r="AV618" s="427"/>
      <c r="AW618" s="427"/>
      <c r="AX618" s="427"/>
      <c r="AY618" s="427"/>
      <c r="AZ618" s="427"/>
      <c r="BA618" s="427"/>
      <c r="BB618" s="427"/>
      <c r="BC618" s="427"/>
      <c r="BD618" s="427"/>
      <c r="BE618" s="427"/>
      <c r="BF618" s="427"/>
      <c r="BG618" s="427"/>
      <c r="BH618" s="427"/>
      <c r="BI618" s="427"/>
      <c r="BJ618" s="427"/>
      <c r="BK618" s="427"/>
      <c r="BL618" s="427"/>
      <c r="BM618" s="427"/>
      <c r="BN618" s="427"/>
      <c r="BO618" s="427"/>
      <c r="BP618" s="427"/>
      <c r="BQ618" s="427"/>
      <c r="BR618" s="427"/>
      <c r="BS618" s="427"/>
      <c r="BT618" s="427"/>
      <c r="BU618" s="427"/>
      <c r="BV618" s="427"/>
      <c r="BW618" s="427"/>
      <c r="BX618" s="427"/>
      <c r="BY618" s="427"/>
      <c r="BZ618" s="427"/>
      <c r="CA618" s="427"/>
      <c r="CB618" s="427"/>
      <c r="CC618" s="427"/>
      <c r="CD618" s="427"/>
      <c r="CE618" s="427"/>
      <c r="CF618" s="427"/>
      <c r="CG618" s="427"/>
      <c r="CH618" s="427"/>
      <c r="CI618" s="427"/>
      <c r="CJ618" s="427"/>
      <c r="CK618" s="427"/>
      <c r="CL618" s="427"/>
      <c r="CM618" s="427"/>
      <c r="CN618" s="427"/>
      <c r="CO618" s="427"/>
      <c r="CP618" s="427"/>
      <c r="CQ618" s="427"/>
      <c r="CR618" s="427"/>
      <c r="CS618" s="427"/>
      <c r="CT618" s="427"/>
      <c r="CU618" s="427"/>
    </row>
    <row r="619" spans="1:99" s="378" customFormat="1" ht="12.75">
      <c r="A619" s="1142" t="s">
        <v>1312</v>
      </c>
      <c r="B619" s="543">
        <v>9535</v>
      </c>
      <c r="C619" s="543">
        <v>9535</v>
      </c>
      <c r="D619" s="543">
        <v>9535</v>
      </c>
      <c r="E619" s="479">
        <v>100</v>
      </c>
      <c r="F619" s="80">
        <v>2380</v>
      </c>
      <c r="G619" s="427"/>
      <c r="H619" s="399"/>
      <c r="I619" s="1045"/>
      <c r="J619" s="1045"/>
      <c r="K619" s="427"/>
      <c r="L619" s="427"/>
      <c r="M619" s="427"/>
      <c r="N619" s="427"/>
      <c r="O619" s="427"/>
      <c r="P619" s="427"/>
      <c r="Q619" s="427"/>
      <c r="R619" s="427"/>
      <c r="S619" s="427"/>
      <c r="T619" s="427"/>
      <c r="U619" s="427"/>
      <c r="V619" s="427"/>
      <c r="W619" s="427"/>
      <c r="X619" s="427"/>
      <c r="Y619" s="427"/>
      <c r="Z619" s="427"/>
      <c r="AA619" s="427"/>
      <c r="AB619" s="427"/>
      <c r="AC619" s="427"/>
      <c r="AD619" s="427"/>
      <c r="AE619" s="427"/>
      <c r="AF619" s="427"/>
      <c r="AG619" s="427"/>
      <c r="AH619" s="427"/>
      <c r="AI619" s="427"/>
      <c r="AJ619" s="427"/>
      <c r="AK619" s="427"/>
      <c r="AL619" s="427"/>
      <c r="AM619" s="427"/>
      <c r="AN619" s="427"/>
      <c r="AO619" s="427"/>
      <c r="AP619" s="427"/>
      <c r="AQ619" s="427"/>
      <c r="AR619" s="427"/>
      <c r="AS619" s="427"/>
      <c r="AT619" s="427"/>
      <c r="AU619" s="427"/>
      <c r="AV619" s="427"/>
      <c r="AW619" s="427"/>
      <c r="AX619" s="427"/>
      <c r="AY619" s="427"/>
      <c r="AZ619" s="427"/>
      <c r="BA619" s="427"/>
      <c r="BB619" s="427"/>
      <c r="BC619" s="427"/>
      <c r="BD619" s="427"/>
      <c r="BE619" s="427"/>
      <c r="BF619" s="427"/>
      <c r="BG619" s="427"/>
      <c r="BH619" s="427"/>
      <c r="BI619" s="427"/>
      <c r="BJ619" s="427"/>
      <c r="BK619" s="427"/>
      <c r="BL619" s="427"/>
      <c r="BM619" s="427"/>
      <c r="BN619" s="427"/>
      <c r="BO619" s="427"/>
      <c r="BP619" s="427"/>
      <c r="BQ619" s="427"/>
      <c r="BR619" s="427"/>
      <c r="BS619" s="427"/>
      <c r="BT619" s="427"/>
      <c r="BU619" s="427"/>
      <c r="BV619" s="427"/>
      <c r="BW619" s="427"/>
      <c r="BX619" s="427"/>
      <c r="BY619" s="427"/>
      <c r="BZ619" s="427"/>
      <c r="CA619" s="427"/>
      <c r="CB619" s="427"/>
      <c r="CC619" s="427"/>
      <c r="CD619" s="427"/>
      <c r="CE619" s="427"/>
      <c r="CF619" s="427"/>
      <c r="CG619" s="427"/>
      <c r="CH619" s="427"/>
      <c r="CI619" s="427"/>
      <c r="CJ619" s="427"/>
      <c r="CK619" s="427"/>
      <c r="CL619" s="427"/>
      <c r="CM619" s="427"/>
      <c r="CN619" s="427"/>
      <c r="CO619" s="427"/>
      <c r="CP619" s="427"/>
      <c r="CQ619" s="427"/>
      <c r="CR619" s="427"/>
      <c r="CS619" s="427"/>
      <c r="CT619" s="427"/>
      <c r="CU619" s="427"/>
    </row>
    <row r="620" spans="1:99" s="378" customFormat="1" ht="12.75">
      <c r="A620" s="1156" t="s">
        <v>960</v>
      </c>
      <c r="B620" s="543">
        <v>9535</v>
      </c>
      <c r="C620" s="543">
        <v>9535</v>
      </c>
      <c r="D620" s="543">
        <v>1113</v>
      </c>
      <c r="E620" s="479">
        <v>11.67278447823807</v>
      </c>
      <c r="F620" s="80">
        <v>0</v>
      </c>
      <c r="G620" s="427"/>
      <c r="H620" s="399"/>
      <c r="I620" s="1045"/>
      <c r="J620" s="1045"/>
      <c r="K620" s="427"/>
      <c r="L620" s="427"/>
      <c r="M620" s="427"/>
      <c r="N620" s="427"/>
      <c r="O620" s="427"/>
      <c r="P620" s="427"/>
      <c r="Q620" s="427"/>
      <c r="R620" s="427"/>
      <c r="S620" s="427"/>
      <c r="T620" s="427"/>
      <c r="U620" s="427"/>
      <c r="V620" s="427"/>
      <c r="W620" s="427"/>
      <c r="X620" s="427"/>
      <c r="Y620" s="427"/>
      <c r="Z620" s="427"/>
      <c r="AA620" s="427"/>
      <c r="AB620" s="427"/>
      <c r="AC620" s="427"/>
      <c r="AD620" s="427"/>
      <c r="AE620" s="427"/>
      <c r="AF620" s="427"/>
      <c r="AG620" s="427"/>
      <c r="AH620" s="427"/>
      <c r="AI620" s="427"/>
      <c r="AJ620" s="427"/>
      <c r="AK620" s="427"/>
      <c r="AL620" s="427"/>
      <c r="AM620" s="427"/>
      <c r="AN620" s="427"/>
      <c r="AO620" s="427"/>
      <c r="AP620" s="427"/>
      <c r="AQ620" s="427"/>
      <c r="AR620" s="427"/>
      <c r="AS620" s="427"/>
      <c r="AT620" s="427"/>
      <c r="AU620" s="427"/>
      <c r="AV620" s="427"/>
      <c r="AW620" s="427"/>
      <c r="AX620" s="427"/>
      <c r="AY620" s="427"/>
      <c r="AZ620" s="427"/>
      <c r="BA620" s="427"/>
      <c r="BB620" s="427"/>
      <c r="BC620" s="427"/>
      <c r="BD620" s="427"/>
      <c r="BE620" s="427"/>
      <c r="BF620" s="427"/>
      <c r="BG620" s="427"/>
      <c r="BH620" s="427"/>
      <c r="BI620" s="427"/>
      <c r="BJ620" s="427"/>
      <c r="BK620" s="427"/>
      <c r="BL620" s="427"/>
      <c r="BM620" s="427"/>
      <c r="BN620" s="427"/>
      <c r="BO620" s="427"/>
      <c r="BP620" s="427"/>
      <c r="BQ620" s="427"/>
      <c r="BR620" s="427"/>
      <c r="BS620" s="427"/>
      <c r="BT620" s="427"/>
      <c r="BU620" s="427"/>
      <c r="BV620" s="427"/>
      <c r="BW620" s="427"/>
      <c r="BX620" s="427"/>
      <c r="BY620" s="427"/>
      <c r="BZ620" s="427"/>
      <c r="CA620" s="427"/>
      <c r="CB620" s="427"/>
      <c r="CC620" s="427"/>
      <c r="CD620" s="427"/>
      <c r="CE620" s="427"/>
      <c r="CF620" s="427"/>
      <c r="CG620" s="427"/>
      <c r="CH620" s="427"/>
      <c r="CI620" s="427"/>
      <c r="CJ620" s="427"/>
      <c r="CK620" s="427"/>
      <c r="CL620" s="427"/>
      <c r="CM620" s="427"/>
      <c r="CN620" s="427"/>
      <c r="CO620" s="427"/>
      <c r="CP620" s="427"/>
      <c r="CQ620" s="427"/>
      <c r="CR620" s="427"/>
      <c r="CS620" s="427"/>
      <c r="CT620" s="427"/>
      <c r="CU620" s="427"/>
    </row>
    <row r="621" spans="1:99" s="378" customFormat="1" ht="12.75">
      <c r="A621" s="1142" t="s">
        <v>987</v>
      </c>
      <c r="B621" s="543">
        <v>9535</v>
      </c>
      <c r="C621" s="543">
        <v>9535</v>
      </c>
      <c r="D621" s="543">
        <v>1113</v>
      </c>
      <c r="E621" s="479">
        <v>11.67278447823807</v>
      </c>
      <c r="F621" s="80">
        <v>0</v>
      </c>
      <c r="G621" s="427"/>
      <c r="H621" s="399"/>
      <c r="I621" s="1045"/>
      <c r="J621" s="1045"/>
      <c r="K621" s="427"/>
      <c r="L621" s="427"/>
      <c r="M621" s="427"/>
      <c r="N621" s="427"/>
      <c r="O621" s="427"/>
      <c r="P621" s="427"/>
      <c r="Q621" s="427"/>
      <c r="R621" s="427"/>
      <c r="S621" s="427"/>
      <c r="T621" s="427"/>
      <c r="U621" s="427"/>
      <c r="V621" s="427"/>
      <c r="W621" s="427"/>
      <c r="X621" s="427"/>
      <c r="Y621" s="427"/>
      <c r="Z621" s="427"/>
      <c r="AA621" s="427"/>
      <c r="AB621" s="427"/>
      <c r="AC621" s="427"/>
      <c r="AD621" s="427"/>
      <c r="AE621" s="427"/>
      <c r="AF621" s="427"/>
      <c r="AG621" s="427"/>
      <c r="AH621" s="427"/>
      <c r="AI621" s="427"/>
      <c r="AJ621" s="427"/>
      <c r="AK621" s="427"/>
      <c r="AL621" s="427"/>
      <c r="AM621" s="427"/>
      <c r="AN621" s="427"/>
      <c r="AO621" s="427"/>
      <c r="AP621" s="427"/>
      <c r="AQ621" s="427"/>
      <c r="AR621" s="427"/>
      <c r="AS621" s="427"/>
      <c r="AT621" s="427"/>
      <c r="AU621" s="427"/>
      <c r="AV621" s="427"/>
      <c r="AW621" s="427"/>
      <c r="AX621" s="427"/>
      <c r="AY621" s="427"/>
      <c r="AZ621" s="427"/>
      <c r="BA621" s="427"/>
      <c r="BB621" s="427"/>
      <c r="BC621" s="427"/>
      <c r="BD621" s="427"/>
      <c r="BE621" s="427"/>
      <c r="BF621" s="427"/>
      <c r="BG621" s="427"/>
      <c r="BH621" s="427"/>
      <c r="BI621" s="427"/>
      <c r="BJ621" s="427"/>
      <c r="BK621" s="427"/>
      <c r="BL621" s="427"/>
      <c r="BM621" s="427"/>
      <c r="BN621" s="427"/>
      <c r="BO621" s="427"/>
      <c r="BP621" s="427"/>
      <c r="BQ621" s="427"/>
      <c r="BR621" s="427"/>
      <c r="BS621" s="427"/>
      <c r="BT621" s="427"/>
      <c r="BU621" s="427"/>
      <c r="BV621" s="427"/>
      <c r="BW621" s="427"/>
      <c r="BX621" s="427"/>
      <c r="BY621" s="427"/>
      <c r="BZ621" s="427"/>
      <c r="CA621" s="427"/>
      <c r="CB621" s="427"/>
      <c r="CC621" s="427"/>
      <c r="CD621" s="427"/>
      <c r="CE621" s="427"/>
      <c r="CF621" s="427"/>
      <c r="CG621" s="427"/>
      <c r="CH621" s="427"/>
      <c r="CI621" s="427"/>
      <c r="CJ621" s="427"/>
      <c r="CK621" s="427"/>
      <c r="CL621" s="427"/>
      <c r="CM621" s="427"/>
      <c r="CN621" s="427"/>
      <c r="CO621" s="427"/>
      <c r="CP621" s="427"/>
      <c r="CQ621" s="427"/>
      <c r="CR621" s="427"/>
      <c r="CS621" s="427"/>
      <c r="CT621" s="427"/>
      <c r="CU621" s="427"/>
    </row>
    <row r="622" spans="1:99" s="378" customFormat="1" ht="12.75">
      <c r="A622" s="1153" t="s">
        <v>1496</v>
      </c>
      <c r="B622" s="543">
        <v>9535</v>
      </c>
      <c r="C622" s="543">
        <v>9535</v>
      </c>
      <c r="D622" s="543">
        <v>1113</v>
      </c>
      <c r="E622" s="479">
        <v>11.67278447823807</v>
      </c>
      <c r="F622" s="80">
        <v>0</v>
      </c>
      <c r="G622" s="427"/>
      <c r="H622" s="399"/>
      <c r="I622" s="1045"/>
      <c r="J622" s="1045"/>
      <c r="K622" s="427"/>
      <c r="L622" s="427"/>
      <c r="M622" s="427"/>
      <c r="N622" s="427"/>
      <c r="O622" s="427"/>
      <c r="P622" s="427"/>
      <c r="Q622" s="427"/>
      <c r="R622" s="427"/>
      <c r="S622" s="427"/>
      <c r="T622" s="427"/>
      <c r="U622" s="427"/>
      <c r="V622" s="427"/>
      <c r="W622" s="427"/>
      <c r="X622" s="427"/>
      <c r="Y622" s="427"/>
      <c r="Z622" s="427"/>
      <c r="AA622" s="427"/>
      <c r="AB622" s="427"/>
      <c r="AC622" s="427"/>
      <c r="AD622" s="427"/>
      <c r="AE622" s="427"/>
      <c r="AF622" s="427"/>
      <c r="AG622" s="427"/>
      <c r="AH622" s="427"/>
      <c r="AI622" s="427"/>
      <c r="AJ622" s="427"/>
      <c r="AK622" s="427"/>
      <c r="AL622" s="427"/>
      <c r="AM622" s="427"/>
      <c r="AN622" s="427"/>
      <c r="AO622" s="427"/>
      <c r="AP622" s="427"/>
      <c r="AQ622" s="427"/>
      <c r="AR622" s="427"/>
      <c r="AS622" s="427"/>
      <c r="AT622" s="427"/>
      <c r="AU622" s="427"/>
      <c r="AV622" s="427"/>
      <c r="AW622" s="427"/>
      <c r="AX622" s="427"/>
      <c r="AY622" s="427"/>
      <c r="AZ622" s="427"/>
      <c r="BA622" s="427"/>
      <c r="BB622" s="427"/>
      <c r="BC622" s="427"/>
      <c r="BD622" s="427"/>
      <c r="BE622" s="427"/>
      <c r="BF622" s="427"/>
      <c r="BG622" s="427"/>
      <c r="BH622" s="427"/>
      <c r="BI622" s="427"/>
      <c r="BJ622" s="427"/>
      <c r="BK622" s="427"/>
      <c r="BL622" s="427"/>
      <c r="BM622" s="427"/>
      <c r="BN622" s="427"/>
      <c r="BO622" s="427"/>
      <c r="BP622" s="427"/>
      <c r="BQ622" s="427"/>
      <c r="BR622" s="427"/>
      <c r="BS622" s="427"/>
      <c r="BT622" s="427"/>
      <c r="BU622" s="427"/>
      <c r="BV622" s="427"/>
      <c r="BW622" s="427"/>
      <c r="BX622" s="427"/>
      <c r="BY622" s="427"/>
      <c r="BZ622" s="427"/>
      <c r="CA622" s="427"/>
      <c r="CB622" s="427"/>
      <c r="CC622" s="427"/>
      <c r="CD622" s="427"/>
      <c r="CE622" s="427"/>
      <c r="CF622" s="427"/>
      <c r="CG622" s="427"/>
      <c r="CH622" s="427"/>
      <c r="CI622" s="427"/>
      <c r="CJ622" s="427"/>
      <c r="CK622" s="427"/>
      <c r="CL622" s="427"/>
      <c r="CM622" s="427"/>
      <c r="CN622" s="427"/>
      <c r="CO622" s="427"/>
      <c r="CP622" s="427"/>
      <c r="CQ622" s="427"/>
      <c r="CR622" s="427"/>
      <c r="CS622" s="427"/>
      <c r="CT622" s="427"/>
      <c r="CU622" s="427"/>
    </row>
    <row r="623" spans="1:100" s="427" customFormat="1" ht="12.75">
      <c r="A623" s="413" t="s">
        <v>1352</v>
      </c>
      <c r="B623" s="80"/>
      <c r="C623" s="264"/>
      <c r="D623" s="264"/>
      <c r="E623" s="479"/>
      <c r="F623" s="80"/>
      <c r="H623" s="399"/>
      <c r="I623" s="1045"/>
      <c r="J623" s="1045"/>
      <c r="CV623" s="378"/>
    </row>
    <row r="624" spans="1:100" s="1162" customFormat="1" ht="12.75">
      <c r="A624" s="1140" t="s">
        <v>1311</v>
      </c>
      <c r="B624" s="80">
        <v>373227</v>
      </c>
      <c r="C624" s="80">
        <v>253432</v>
      </c>
      <c r="D624" s="80">
        <v>176114</v>
      </c>
      <c r="E624" s="479">
        <v>47.18683267823604</v>
      </c>
      <c r="F624" s="80">
        <v>176114</v>
      </c>
      <c r="G624" s="427"/>
      <c r="H624" s="399"/>
      <c r="I624" s="1045"/>
      <c r="J624" s="1045"/>
      <c r="K624" s="427"/>
      <c r="L624" s="427"/>
      <c r="M624" s="427"/>
      <c r="N624" s="427"/>
      <c r="O624" s="427"/>
      <c r="P624" s="427"/>
      <c r="Q624" s="427"/>
      <c r="R624" s="427"/>
      <c r="S624" s="427"/>
      <c r="T624" s="427"/>
      <c r="U624" s="427"/>
      <c r="V624" s="427"/>
      <c r="W624" s="427"/>
      <c r="X624" s="427"/>
      <c r="Y624" s="427"/>
      <c r="Z624" s="427"/>
      <c r="AA624" s="427"/>
      <c r="AB624" s="427"/>
      <c r="AC624" s="427"/>
      <c r="AD624" s="427"/>
      <c r="AE624" s="427"/>
      <c r="AF624" s="427"/>
      <c r="AG624" s="427"/>
      <c r="AH624" s="427"/>
      <c r="AI624" s="427"/>
      <c r="AJ624" s="427"/>
      <c r="AK624" s="427"/>
      <c r="AL624" s="427"/>
      <c r="AM624" s="427"/>
      <c r="AN624" s="427"/>
      <c r="AO624" s="427"/>
      <c r="AP624" s="427"/>
      <c r="AQ624" s="427"/>
      <c r="AR624" s="427"/>
      <c r="AS624" s="427"/>
      <c r="AT624" s="427"/>
      <c r="AU624" s="427"/>
      <c r="AV624" s="427"/>
      <c r="AW624" s="427"/>
      <c r="AX624" s="427"/>
      <c r="AY624" s="427"/>
      <c r="AZ624" s="427"/>
      <c r="BA624" s="427"/>
      <c r="BB624" s="427"/>
      <c r="BC624" s="427"/>
      <c r="BD624" s="427"/>
      <c r="BE624" s="427"/>
      <c r="BF624" s="427"/>
      <c r="BG624" s="427"/>
      <c r="BH624" s="427"/>
      <c r="BI624" s="427"/>
      <c r="BJ624" s="427"/>
      <c r="BK624" s="427"/>
      <c r="BL624" s="427"/>
      <c r="BM624" s="427"/>
      <c r="BN624" s="427"/>
      <c r="BO624" s="427"/>
      <c r="BP624" s="427"/>
      <c r="BQ624" s="427"/>
      <c r="BR624" s="427"/>
      <c r="BS624" s="427"/>
      <c r="BT624" s="427"/>
      <c r="BU624" s="427"/>
      <c r="BV624" s="427"/>
      <c r="BW624" s="427"/>
      <c r="BX624" s="427"/>
      <c r="BY624" s="427"/>
      <c r="BZ624" s="427"/>
      <c r="CA624" s="427"/>
      <c r="CB624" s="427"/>
      <c r="CC624" s="427"/>
      <c r="CD624" s="427"/>
      <c r="CE624" s="427"/>
      <c r="CF624" s="427"/>
      <c r="CG624" s="427"/>
      <c r="CH624" s="427"/>
      <c r="CI624" s="427"/>
      <c r="CJ624" s="427"/>
      <c r="CK624" s="427"/>
      <c r="CL624" s="427"/>
      <c r="CM624" s="427"/>
      <c r="CN624" s="427"/>
      <c r="CO624" s="427"/>
      <c r="CP624" s="427"/>
      <c r="CQ624" s="427"/>
      <c r="CR624" s="427"/>
      <c r="CS624" s="427"/>
      <c r="CT624" s="427"/>
      <c r="CU624" s="427"/>
      <c r="CV624" s="378"/>
    </row>
    <row r="625" spans="1:100" s="1162" customFormat="1" ht="12.75" hidden="1">
      <c r="A625" s="1152" t="s">
        <v>691</v>
      </c>
      <c r="B625" s="507"/>
      <c r="C625" s="507">
        <v>0</v>
      </c>
      <c r="D625" s="507">
        <v>0</v>
      </c>
      <c r="E625" s="479" t="e">
        <v>#DIV/0!</v>
      </c>
      <c r="F625" s="80">
        <v>0</v>
      </c>
      <c r="G625" s="427"/>
      <c r="H625" s="399"/>
      <c r="I625" s="1045"/>
      <c r="J625" s="1045"/>
      <c r="K625" s="427"/>
      <c r="L625" s="427"/>
      <c r="M625" s="427"/>
      <c r="N625" s="427"/>
      <c r="O625" s="427"/>
      <c r="P625" s="427"/>
      <c r="Q625" s="427"/>
      <c r="R625" s="427"/>
      <c r="S625" s="427"/>
      <c r="T625" s="427"/>
      <c r="U625" s="427"/>
      <c r="V625" s="427"/>
      <c r="W625" s="427"/>
      <c r="X625" s="427"/>
      <c r="Y625" s="427"/>
      <c r="Z625" s="427"/>
      <c r="AA625" s="427"/>
      <c r="AB625" s="427"/>
      <c r="AC625" s="427"/>
      <c r="AD625" s="427"/>
      <c r="AE625" s="427"/>
      <c r="AF625" s="427"/>
      <c r="AG625" s="427"/>
      <c r="AH625" s="427"/>
      <c r="AI625" s="427"/>
      <c r="AJ625" s="427"/>
      <c r="AK625" s="427"/>
      <c r="AL625" s="427"/>
      <c r="AM625" s="427"/>
      <c r="AN625" s="427"/>
      <c r="AO625" s="427"/>
      <c r="AP625" s="427"/>
      <c r="AQ625" s="427"/>
      <c r="AR625" s="427"/>
      <c r="AS625" s="427"/>
      <c r="AT625" s="427"/>
      <c r="AU625" s="427"/>
      <c r="AV625" s="427"/>
      <c r="AW625" s="427"/>
      <c r="AX625" s="427"/>
      <c r="AY625" s="427"/>
      <c r="AZ625" s="427"/>
      <c r="BA625" s="427"/>
      <c r="BB625" s="427"/>
      <c r="BC625" s="427"/>
      <c r="BD625" s="427"/>
      <c r="BE625" s="427"/>
      <c r="BF625" s="427"/>
      <c r="BG625" s="427"/>
      <c r="BH625" s="427"/>
      <c r="BI625" s="427"/>
      <c r="BJ625" s="427"/>
      <c r="BK625" s="427"/>
      <c r="BL625" s="427"/>
      <c r="BM625" s="427"/>
      <c r="BN625" s="427"/>
      <c r="BO625" s="427"/>
      <c r="BP625" s="427"/>
      <c r="BQ625" s="427"/>
      <c r="BR625" s="427"/>
      <c r="BS625" s="427"/>
      <c r="BT625" s="427"/>
      <c r="BU625" s="427"/>
      <c r="BV625" s="427"/>
      <c r="BW625" s="427"/>
      <c r="BX625" s="427"/>
      <c r="BY625" s="427"/>
      <c r="BZ625" s="427"/>
      <c r="CA625" s="427"/>
      <c r="CB625" s="427"/>
      <c r="CC625" s="427"/>
      <c r="CD625" s="427"/>
      <c r="CE625" s="427"/>
      <c r="CF625" s="427"/>
      <c r="CG625" s="427"/>
      <c r="CH625" s="427"/>
      <c r="CI625" s="427"/>
      <c r="CJ625" s="427"/>
      <c r="CK625" s="427"/>
      <c r="CL625" s="427"/>
      <c r="CM625" s="427"/>
      <c r="CN625" s="427"/>
      <c r="CO625" s="427"/>
      <c r="CP625" s="427"/>
      <c r="CQ625" s="427"/>
      <c r="CR625" s="427"/>
      <c r="CS625" s="427"/>
      <c r="CT625" s="427"/>
      <c r="CU625" s="427"/>
      <c r="CV625" s="378"/>
    </row>
    <row r="626" spans="1:100" s="1162" customFormat="1" ht="12.75">
      <c r="A626" s="1142" t="s">
        <v>692</v>
      </c>
      <c r="B626" s="80">
        <v>373227</v>
      </c>
      <c r="C626" s="80">
        <v>253432</v>
      </c>
      <c r="D626" s="80">
        <v>176114</v>
      </c>
      <c r="E626" s="479">
        <v>47.18683267823604</v>
      </c>
      <c r="F626" s="80">
        <v>176114</v>
      </c>
      <c r="G626" s="427"/>
      <c r="H626" s="399"/>
      <c r="I626" s="1045"/>
      <c r="J626" s="1045"/>
      <c r="K626" s="427"/>
      <c r="L626" s="427"/>
      <c r="M626" s="427"/>
      <c r="N626" s="427"/>
      <c r="O626" s="427"/>
      <c r="P626" s="427"/>
      <c r="Q626" s="427"/>
      <c r="R626" s="427"/>
      <c r="S626" s="427"/>
      <c r="T626" s="427"/>
      <c r="U626" s="427"/>
      <c r="V626" s="427"/>
      <c r="W626" s="427"/>
      <c r="X626" s="427"/>
      <c r="Y626" s="427"/>
      <c r="Z626" s="427"/>
      <c r="AA626" s="427"/>
      <c r="AB626" s="427"/>
      <c r="AC626" s="427"/>
      <c r="AD626" s="427"/>
      <c r="AE626" s="427"/>
      <c r="AF626" s="427"/>
      <c r="AG626" s="427"/>
      <c r="AH626" s="427"/>
      <c r="AI626" s="427"/>
      <c r="AJ626" s="427"/>
      <c r="AK626" s="427"/>
      <c r="AL626" s="427"/>
      <c r="AM626" s="427"/>
      <c r="AN626" s="427"/>
      <c r="AO626" s="427"/>
      <c r="AP626" s="427"/>
      <c r="AQ626" s="427"/>
      <c r="AR626" s="427"/>
      <c r="AS626" s="427"/>
      <c r="AT626" s="427"/>
      <c r="AU626" s="427"/>
      <c r="AV626" s="427"/>
      <c r="AW626" s="427"/>
      <c r="AX626" s="427"/>
      <c r="AY626" s="427"/>
      <c r="AZ626" s="427"/>
      <c r="BA626" s="427"/>
      <c r="BB626" s="427"/>
      <c r="BC626" s="427"/>
      <c r="BD626" s="427"/>
      <c r="BE626" s="427"/>
      <c r="BF626" s="427"/>
      <c r="BG626" s="427"/>
      <c r="BH626" s="427"/>
      <c r="BI626" s="427"/>
      <c r="BJ626" s="427"/>
      <c r="BK626" s="427"/>
      <c r="BL626" s="427"/>
      <c r="BM626" s="427"/>
      <c r="BN626" s="427"/>
      <c r="BO626" s="427"/>
      <c r="BP626" s="427"/>
      <c r="BQ626" s="427"/>
      <c r="BR626" s="427"/>
      <c r="BS626" s="427"/>
      <c r="BT626" s="427"/>
      <c r="BU626" s="427"/>
      <c r="BV626" s="427"/>
      <c r="BW626" s="427"/>
      <c r="BX626" s="427"/>
      <c r="BY626" s="427"/>
      <c r="BZ626" s="427"/>
      <c r="CA626" s="427"/>
      <c r="CB626" s="427"/>
      <c r="CC626" s="427"/>
      <c r="CD626" s="427"/>
      <c r="CE626" s="427"/>
      <c r="CF626" s="427"/>
      <c r="CG626" s="427"/>
      <c r="CH626" s="427"/>
      <c r="CI626" s="427"/>
      <c r="CJ626" s="427"/>
      <c r="CK626" s="427"/>
      <c r="CL626" s="427"/>
      <c r="CM626" s="427"/>
      <c r="CN626" s="427"/>
      <c r="CO626" s="427"/>
      <c r="CP626" s="427"/>
      <c r="CQ626" s="427"/>
      <c r="CR626" s="427"/>
      <c r="CS626" s="427"/>
      <c r="CT626" s="427"/>
      <c r="CU626" s="427"/>
      <c r="CV626" s="378"/>
    </row>
    <row r="627" spans="1:100" s="1162" customFormat="1" ht="12.75">
      <c r="A627" s="1156" t="s">
        <v>960</v>
      </c>
      <c r="B627" s="80">
        <v>373227</v>
      </c>
      <c r="C627" s="80">
        <v>253432</v>
      </c>
      <c r="D627" s="80">
        <v>884</v>
      </c>
      <c r="E627" s="479">
        <v>0.2368531751454209</v>
      </c>
      <c r="F627" s="80">
        <v>176</v>
      </c>
      <c r="G627" s="427"/>
      <c r="H627" s="399"/>
      <c r="I627" s="1045"/>
      <c r="J627" s="1045"/>
      <c r="K627" s="427"/>
      <c r="L627" s="427"/>
      <c r="M627" s="427"/>
      <c r="N627" s="427"/>
      <c r="O627" s="427"/>
      <c r="P627" s="427"/>
      <c r="Q627" s="427"/>
      <c r="R627" s="427"/>
      <c r="S627" s="427"/>
      <c r="T627" s="427"/>
      <c r="U627" s="427"/>
      <c r="V627" s="427"/>
      <c r="W627" s="427"/>
      <c r="X627" s="427"/>
      <c r="Y627" s="427"/>
      <c r="Z627" s="427"/>
      <c r="AA627" s="427"/>
      <c r="AB627" s="427"/>
      <c r="AC627" s="427"/>
      <c r="AD627" s="427"/>
      <c r="AE627" s="427"/>
      <c r="AF627" s="427"/>
      <c r="AG627" s="427"/>
      <c r="AH627" s="427"/>
      <c r="AI627" s="427"/>
      <c r="AJ627" s="427"/>
      <c r="AK627" s="427"/>
      <c r="AL627" s="427"/>
      <c r="AM627" s="427"/>
      <c r="AN627" s="427"/>
      <c r="AO627" s="427"/>
      <c r="AP627" s="427"/>
      <c r="AQ627" s="427"/>
      <c r="AR627" s="427"/>
      <c r="AS627" s="427"/>
      <c r="AT627" s="427"/>
      <c r="AU627" s="427"/>
      <c r="AV627" s="427"/>
      <c r="AW627" s="427"/>
      <c r="AX627" s="427"/>
      <c r="AY627" s="427"/>
      <c r="AZ627" s="427"/>
      <c r="BA627" s="427"/>
      <c r="BB627" s="427"/>
      <c r="BC627" s="427"/>
      <c r="BD627" s="427"/>
      <c r="BE627" s="427"/>
      <c r="BF627" s="427"/>
      <c r="BG627" s="427"/>
      <c r="BH627" s="427"/>
      <c r="BI627" s="427"/>
      <c r="BJ627" s="427"/>
      <c r="BK627" s="427"/>
      <c r="BL627" s="427"/>
      <c r="BM627" s="427"/>
      <c r="BN627" s="427"/>
      <c r="BO627" s="427"/>
      <c r="BP627" s="427"/>
      <c r="BQ627" s="427"/>
      <c r="BR627" s="427"/>
      <c r="BS627" s="427"/>
      <c r="BT627" s="427"/>
      <c r="BU627" s="427"/>
      <c r="BV627" s="427"/>
      <c r="BW627" s="427"/>
      <c r="BX627" s="427"/>
      <c r="BY627" s="427"/>
      <c r="BZ627" s="427"/>
      <c r="CA627" s="427"/>
      <c r="CB627" s="427"/>
      <c r="CC627" s="427"/>
      <c r="CD627" s="427"/>
      <c r="CE627" s="427"/>
      <c r="CF627" s="427"/>
      <c r="CG627" s="427"/>
      <c r="CH627" s="427"/>
      <c r="CI627" s="427"/>
      <c r="CJ627" s="427"/>
      <c r="CK627" s="427"/>
      <c r="CL627" s="427"/>
      <c r="CM627" s="427"/>
      <c r="CN627" s="427"/>
      <c r="CO627" s="427"/>
      <c r="CP627" s="427"/>
      <c r="CQ627" s="427"/>
      <c r="CR627" s="427"/>
      <c r="CS627" s="427"/>
      <c r="CT627" s="427"/>
      <c r="CU627" s="427"/>
      <c r="CV627" s="378"/>
    </row>
    <row r="628" spans="1:100" s="1162" customFormat="1" ht="12.75">
      <c r="A628" s="1142" t="s">
        <v>987</v>
      </c>
      <c r="B628" s="80">
        <v>373227</v>
      </c>
      <c r="C628" s="80">
        <v>253432</v>
      </c>
      <c r="D628" s="80">
        <v>884</v>
      </c>
      <c r="E628" s="479">
        <v>0.2368531751454209</v>
      </c>
      <c r="F628" s="80">
        <v>176</v>
      </c>
      <c r="G628" s="427"/>
      <c r="H628" s="399"/>
      <c r="I628" s="1045"/>
      <c r="J628" s="1045"/>
      <c r="K628" s="427"/>
      <c r="L628" s="427"/>
      <c r="M628" s="427"/>
      <c r="N628" s="427"/>
      <c r="O628" s="427"/>
      <c r="P628" s="427"/>
      <c r="Q628" s="427"/>
      <c r="R628" s="427"/>
      <c r="S628" s="427"/>
      <c r="T628" s="427"/>
      <c r="U628" s="427"/>
      <c r="V628" s="427"/>
      <c r="W628" s="427"/>
      <c r="X628" s="427"/>
      <c r="Y628" s="427"/>
      <c r="Z628" s="427"/>
      <c r="AA628" s="427"/>
      <c r="AB628" s="427"/>
      <c r="AC628" s="427"/>
      <c r="AD628" s="427"/>
      <c r="AE628" s="427"/>
      <c r="AF628" s="427"/>
      <c r="AG628" s="427"/>
      <c r="AH628" s="427"/>
      <c r="AI628" s="427"/>
      <c r="AJ628" s="427"/>
      <c r="AK628" s="427"/>
      <c r="AL628" s="427"/>
      <c r="AM628" s="427"/>
      <c r="AN628" s="427"/>
      <c r="AO628" s="427"/>
      <c r="AP628" s="427"/>
      <c r="AQ628" s="427"/>
      <c r="AR628" s="427"/>
      <c r="AS628" s="427"/>
      <c r="AT628" s="427"/>
      <c r="AU628" s="427"/>
      <c r="AV628" s="427"/>
      <c r="AW628" s="427"/>
      <c r="AX628" s="427"/>
      <c r="AY628" s="427"/>
      <c r="AZ628" s="427"/>
      <c r="BA628" s="427"/>
      <c r="BB628" s="427"/>
      <c r="BC628" s="427"/>
      <c r="BD628" s="427"/>
      <c r="BE628" s="427"/>
      <c r="BF628" s="427"/>
      <c r="BG628" s="427"/>
      <c r="BH628" s="427"/>
      <c r="BI628" s="427"/>
      <c r="BJ628" s="427"/>
      <c r="BK628" s="427"/>
      <c r="BL628" s="427"/>
      <c r="BM628" s="427"/>
      <c r="BN628" s="427"/>
      <c r="BO628" s="427"/>
      <c r="BP628" s="427"/>
      <c r="BQ628" s="427"/>
      <c r="BR628" s="427"/>
      <c r="BS628" s="427"/>
      <c r="BT628" s="427"/>
      <c r="BU628" s="427"/>
      <c r="BV628" s="427"/>
      <c r="BW628" s="427"/>
      <c r="BX628" s="427"/>
      <c r="BY628" s="427"/>
      <c r="BZ628" s="427"/>
      <c r="CA628" s="427"/>
      <c r="CB628" s="427"/>
      <c r="CC628" s="427"/>
      <c r="CD628" s="427"/>
      <c r="CE628" s="427"/>
      <c r="CF628" s="427"/>
      <c r="CG628" s="427"/>
      <c r="CH628" s="427"/>
      <c r="CI628" s="427"/>
      <c r="CJ628" s="427"/>
      <c r="CK628" s="427"/>
      <c r="CL628" s="427"/>
      <c r="CM628" s="427"/>
      <c r="CN628" s="427"/>
      <c r="CO628" s="427"/>
      <c r="CP628" s="427"/>
      <c r="CQ628" s="427"/>
      <c r="CR628" s="427"/>
      <c r="CS628" s="427"/>
      <c r="CT628" s="427"/>
      <c r="CU628" s="427"/>
      <c r="CV628" s="378"/>
    </row>
    <row r="629" spans="1:100" s="380" customFormat="1" ht="12.75">
      <c r="A629" s="1153" t="s">
        <v>1496</v>
      </c>
      <c r="B629" s="80">
        <v>368227</v>
      </c>
      <c r="C629" s="80">
        <v>248432</v>
      </c>
      <c r="D629" s="80">
        <v>884</v>
      </c>
      <c r="E629" s="479">
        <v>0.2400693050754019</v>
      </c>
      <c r="F629" s="80">
        <v>176</v>
      </c>
      <c r="G629" s="427"/>
      <c r="H629" s="399"/>
      <c r="I629" s="1045"/>
      <c r="J629" s="1045"/>
      <c r="K629" s="427"/>
      <c r="L629" s="427"/>
      <c r="M629" s="427"/>
      <c r="N629" s="427"/>
      <c r="O629" s="427"/>
      <c r="P629" s="427"/>
      <c r="Q629" s="427"/>
      <c r="R629" s="427"/>
      <c r="S629" s="427"/>
      <c r="T629" s="427"/>
      <c r="U629" s="427"/>
      <c r="V629" s="427"/>
      <c r="W629" s="427"/>
      <c r="X629" s="427"/>
      <c r="Y629" s="427"/>
      <c r="Z629" s="427"/>
      <c r="AA629" s="427"/>
      <c r="AB629" s="427"/>
      <c r="AC629" s="427"/>
      <c r="AD629" s="427"/>
      <c r="AE629" s="427"/>
      <c r="AF629" s="427"/>
      <c r="AG629" s="427"/>
      <c r="AH629" s="427"/>
      <c r="AI629" s="427"/>
      <c r="AJ629" s="427"/>
      <c r="AK629" s="427"/>
      <c r="AL629" s="427"/>
      <c r="AM629" s="427"/>
      <c r="AN629" s="427"/>
      <c r="AO629" s="427"/>
      <c r="AP629" s="427"/>
      <c r="AQ629" s="427"/>
      <c r="AR629" s="427"/>
      <c r="AS629" s="427"/>
      <c r="AT629" s="427"/>
      <c r="AU629" s="427"/>
      <c r="AV629" s="427"/>
      <c r="AW629" s="427"/>
      <c r="AX629" s="427"/>
      <c r="AY629" s="427"/>
      <c r="AZ629" s="427"/>
      <c r="BA629" s="427"/>
      <c r="BB629" s="427"/>
      <c r="BC629" s="427"/>
      <c r="BD629" s="427"/>
      <c r="BE629" s="427"/>
      <c r="BF629" s="427"/>
      <c r="BG629" s="427"/>
      <c r="BH629" s="427"/>
      <c r="BI629" s="427"/>
      <c r="BJ629" s="427"/>
      <c r="BK629" s="427"/>
      <c r="BL629" s="427"/>
      <c r="BM629" s="427"/>
      <c r="BN629" s="427"/>
      <c r="BO629" s="427"/>
      <c r="BP629" s="427"/>
      <c r="BQ629" s="427"/>
      <c r="BR629" s="427"/>
      <c r="BS629" s="427"/>
      <c r="BT629" s="427"/>
      <c r="BU629" s="427"/>
      <c r="BV629" s="427"/>
      <c r="BW629" s="427"/>
      <c r="BX629" s="427"/>
      <c r="BY629" s="427"/>
      <c r="BZ629" s="427"/>
      <c r="CA629" s="427"/>
      <c r="CB629" s="427"/>
      <c r="CC629" s="427"/>
      <c r="CD629" s="427"/>
      <c r="CE629" s="427"/>
      <c r="CF629" s="427"/>
      <c r="CG629" s="427"/>
      <c r="CH629" s="427"/>
      <c r="CI629" s="427"/>
      <c r="CJ629" s="427"/>
      <c r="CK629" s="427"/>
      <c r="CL629" s="427"/>
      <c r="CM629" s="427"/>
      <c r="CN629" s="427"/>
      <c r="CO629" s="427"/>
      <c r="CP629" s="427"/>
      <c r="CQ629" s="427"/>
      <c r="CR629" s="427"/>
      <c r="CS629" s="427"/>
      <c r="CT629" s="427"/>
      <c r="CU629" s="427"/>
      <c r="CV629" s="378"/>
    </row>
    <row r="630" spans="1:100" s="427" customFormat="1" ht="12.75">
      <c r="A630" s="1153" t="s">
        <v>3</v>
      </c>
      <c r="B630" s="80">
        <v>5000</v>
      </c>
      <c r="C630" s="80">
        <v>5000</v>
      </c>
      <c r="D630" s="80">
        <v>0</v>
      </c>
      <c r="E630" s="479">
        <v>0</v>
      </c>
      <c r="F630" s="80">
        <v>0</v>
      </c>
      <c r="H630" s="399"/>
      <c r="I630" s="1045"/>
      <c r="J630" s="1045"/>
      <c r="CV630" s="378"/>
    </row>
    <row r="631" spans="1:100" s="427" customFormat="1" ht="12.75">
      <c r="A631" s="1154" t="s">
        <v>12</v>
      </c>
      <c r="B631" s="80">
        <v>5000</v>
      </c>
      <c r="C631" s="80">
        <v>5000</v>
      </c>
      <c r="D631" s="80">
        <v>0</v>
      </c>
      <c r="E631" s="479">
        <v>0</v>
      </c>
      <c r="F631" s="80">
        <v>0</v>
      </c>
      <c r="H631" s="399"/>
      <c r="I631" s="1045"/>
      <c r="J631" s="1045"/>
      <c r="CV631" s="378"/>
    </row>
    <row r="632" spans="1:94" s="1145" customFormat="1" ht="25.5">
      <c r="A632" s="413" t="s">
        <v>1364</v>
      </c>
      <c r="B632" s="80"/>
      <c r="C632" s="80"/>
      <c r="D632" s="80"/>
      <c r="E632" s="479"/>
      <c r="F632" s="80"/>
      <c r="G632" s="100"/>
      <c r="H632" s="399"/>
      <c r="I632" s="1045"/>
      <c r="J632" s="1045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429"/>
      <c r="AC632" s="429"/>
      <c r="AD632" s="429"/>
      <c r="AE632" s="429"/>
      <c r="AF632" s="429"/>
      <c r="AG632" s="429"/>
      <c r="AH632" s="429"/>
      <c r="AI632" s="429"/>
      <c r="AJ632" s="429"/>
      <c r="AK632" s="429"/>
      <c r="AL632" s="429"/>
      <c r="AM632" s="429"/>
      <c r="AN632" s="429"/>
      <c r="AO632" s="429"/>
      <c r="AP632" s="429"/>
      <c r="AQ632" s="429"/>
      <c r="AR632" s="429"/>
      <c r="AS632" s="429"/>
      <c r="AT632" s="429"/>
      <c r="AU632" s="429"/>
      <c r="AV632" s="429"/>
      <c r="AW632" s="429"/>
      <c r="AX632" s="429"/>
      <c r="AY632" s="429"/>
      <c r="AZ632" s="429"/>
      <c r="BA632" s="429"/>
      <c r="BB632" s="429"/>
      <c r="BC632" s="429"/>
      <c r="BD632" s="429"/>
      <c r="BE632" s="429"/>
      <c r="BF632" s="429"/>
      <c r="BG632" s="429"/>
      <c r="BH632" s="429"/>
      <c r="BI632" s="429"/>
      <c r="BJ632" s="429"/>
      <c r="BK632" s="429"/>
      <c r="BL632" s="429"/>
      <c r="BM632" s="429"/>
      <c r="BN632" s="429"/>
      <c r="BO632" s="429"/>
      <c r="BP632" s="429"/>
      <c r="BQ632" s="429"/>
      <c r="BR632" s="429"/>
      <c r="BS632" s="429"/>
      <c r="BT632" s="429"/>
      <c r="BU632" s="429"/>
      <c r="BV632" s="429"/>
      <c r="BW632" s="429"/>
      <c r="BX632" s="429"/>
      <c r="BY632" s="429"/>
      <c r="BZ632" s="429"/>
      <c r="CA632" s="429"/>
      <c r="CB632" s="429"/>
      <c r="CC632" s="429"/>
      <c r="CD632" s="429"/>
      <c r="CE632" s="429"/>
      <c r="CF632" s="429"/>
      <c r="CG632" s="429"/>
      <c r="CH632" s="429"/>
      <c r="CI632" s="429"/>
      <c r="CJ632" s="429"/>
      <c r="CK632" s="429"/>
      <c r="CL632" s="429"/>
      <c r="CM632" s="429"/>
      <c r="CN632" s="429"/>
      <c r="CO632" s="429"/>
      <c r="CP632" s="429"/>
    </row>
    <row r="633" spans="1:94" s="1148" customFormat="1" ht="12.75">
      <c r="A633" s="1140" t="s">
        <v>1311</v>
      </c>
      <c r="B633" s="80">
        <v>2024898</v>
      </c>
      <c r="C633" s="80">
        <v>1392607</v>
      </c>
      <c r="D633" s="80">
        <v>1392607</v>
      </c>
      <c r="E633" s="479">
        <v>68.77418023031284</v>
      </c>
      <c r="F633" s="80">
        <v>207868</v>
      </c>
      <c r="G633" s="100"/>
      <c r="H633" s="399"/>
      <c r="I633" s="1045"/>
      <c r="J633" s="1045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429"/>
      <c r="AC633" s="429"/>
      <c r="AD633" s="429"/>
      <c r="AE633" s="429"/>
      <c r="AF633" s="429"/>
      <c r="AG633" s="429"/>
      <c r="AH633" s="429"/>
      <c r="AI633" s="429"/>
      <c r="AJ633" s="429"/>
      <c r="AK633" s="429"/>
      <c r="AL633" s="429"/>
      <c r="AM633" s="429"/>
      <c r="AN633" s="429"/>
      <c r="AO633" s="429"/>
      <c r="AP633" s="429"/>
      <c r="AQ633" s="429"/>
      <c r="AR633" s="429"/>
      <c r="AS633" s="429"/>
      <c r="AT633" s="429"/>
      <c r="AU633" s="429"/>
      <c r="AV633" s="429"/>
      <c r="AW633" s="429"/>
      <c r="AX633" s="429"/>
      <c r="AY633" s="429"/>
      <c r="AZ633" s="429"/>
      <c r="BA633" s="429"/>
      <c r="BB633" s="429"/>
      <c r="BC633" s="429"/>
      <c r="BD633" s="429"/>
      <c r="BE633" s="429"/>
      <c r="BF633" s="429"/>
      <c r="BG633" s="429"/>
      <c r="BH633" s="429"/>
      <c r="BI633" s="429"/>
      <c r="BJ633" s="429"/>
      <c r="BK633" s="429"/>
      <c r="BL633" s="429"/>
      <c r="BM633" s="429"/>
      <c r="BN633" s="429"/>
      <c r="BO633" s="429"/>
      <c r="BP633" s="429"/>
      <c r="BQ633" s="429"/>
      <c r="BR633" s="429"/>
      <c r="BS633" s="429"/>
      <c r="BT633" s="429"/>
      <c r="BU633" s="429"/>
      <c r="BV633" s="429"/>
      <c r="BW633" s="429"/>
      <c r="BX633" s="429"/>
      <c r="BY633" s="429"/>
      <c r="BZ633" s="429"/>
      <c r="CA633" s="429"/>
      <c r="CB633" s="429"/>
      <c r="CC633" s="429"/>
      <c r="CD633" s="429"/>
      <c r="CE633" s="429"/>
      <c r="CF633" s="429"/>
      <c r="CG633" s="429"/>
      <c r="CH633" s="429"/>
      <c r="CI633" s="429"/>
      <c r="CJ633" s="429"/>
      <c r="CK633" s="429"/>
      <c r="CL633" s="429"/>
      <c r="CM633" s="429"/>
      <c r="CN633" s="429"/>
      <c r="CO633" s="429"/>
      <c r="CP633" s="429"/>
    </row>
    <row r="634" spans="1:94" s="1148" customFormat="1" ht="12.75">
      <c r="A634" s="1141" t="s">
        <v>1312</v>
      </c>
      <c r="B634" s="80">
        <v>2024898</v>
      </c>
      <c r="C634" s="80">
        <v>1392607</v>
      </c>
      <c r="D634" s="80">
        <v>1392607</v>
      </c>
      <c r="E634" s="479">
        <v>68.77418023031284</v>
      </c>
      <c r="F634" s="80">
        <v>207868</v>
      </c>
      <c r="G634" s="100"/>
      <c r="H634" s="399"/>
      <c r="I634" s="1045"/>
      <c r="J634" s="1045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429"/>
      <c r="AC634" s="429"/>
      <c r="AD634" s="429"/>
      <c r="AE634" s="429"/>
      <c r="AF634" s="429"/>
      <c r="AG634" s="429"/>
      <c r="AH634" s="429"/>
      <c r="AI634" s="429"/>
      <c r="AJ634" s="429"/>
      <c r="AK634" s="429"/>
      <c r="AL634" s="429"/>
      <c r="AM634" s="429"/>
      <c r="AN634" s="429"/>
      <c r="AO634" s="429"/>
      <c r="AP634" s="429"/>
      <c r="AQ634" s="429"/>
      <c r="AR634" s="429"/>
      <c r="AS634" s="429"/>
      <c r="AT634" s="429"/>
      <c r="AU634" s="429"/>
      <c r="AV634" s="429"/>
      <c r="AW634" s="429"/>
      <c r="AX634" s="429"/>
      <c r="AY634" s="429"/>
      <c r="AZ634" s="429"/>
      <c r="BA634" s="429"/>
      <c r="BB634" s="429"/>
      <c r="BC634" s="429"/>
      <c r="BD634" s="429"/>
      <c r="BE634" s="429"/>
      <c r="BF634" s="429"/>
      <c r="BG634" s="429"/>
      <c r="BH634" s="429"/>
      <c r="BI634" s="429"/>
      <c r="BJ634" s="429"/>
      <c r="BK634" s="429"/>
      <c r="BL634" s="429"/>
      <c r="BM634" s="429"/>
      <c r="BN634" s="429"/>
      <c r="BO634" s="429"/>
      <c r="BP634" s="429"/>
      <c r="BQ634" s="429"/>
      <c r="BR634" s="429"/>
      <c r="BS634" s="429"/>
      <c r="BT634" s="429"/>
      <c r="BU634" s="429"/>
      <c r="BV634" s="429"/>
      <c r="BW634" s="429"/>
      <c r="BX634" s="429"/>
      <c r="BY634" s="429"/>
      <c r="BZ634" s="429"/>
      <c r="CA634" s="429"/>
      <c r="CB634" s="429"/>
      <c r="CC634" s="429"/>
      <c r="CD634" s="429"/>
      <c r="CE634" s="429"/>
      <c r="CF634" s="429"/>
      <c r="CG634" s="429"/>
      <c r="CH634" s="429"/>
      <c r="CI634" s="429"/>
      <c r="CJ634" s="429"/>
      <c r="CK634" s="429"/>
      <c r="CL634" s="429"/>
      <c r="CM634" s="429"/>
      <c r="CN634" s="429"/>
      <c r="CO634" s="429"/>
      <c r="CP634" s="429"/>
    </row>
    <row r="635" spans="1:94" s="1148" customFormat="1" ht="12.75" hidden="1">
      <c r="A635" s="1152" t="s">
        <v>691</v>
      </c>
      <c r="B635" s="507"/>
      <c r="C635" s="507">
        <v>0</v>
      </c>
      <c r="D635" s="507">
        <v>0</v>
      </c>
      <c r="E635" s="1155">
        <v>0</v>
      </c>
      <c r="F635" s="80">
        <v>0</v>
      </c>
      <c r="G635" s="100"/>
      <c r="H635" s="399"/>
      <c r="I635" s="1045"/>
      <c r="J635" s="1045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429"/>
      <c r="AC635" s="429"/>
      <c r="AD635" s="429"/>
      <c r="AE635" s="429"/>
      <c r="AF635" s="429"/>
      <c r="AG635" s="429"/>
      <c r="AH635" s="429"/>
      <c r="AI635" s="429"/>
      <c r="AJ635" s="429"/>
      <c r="AK635" s="429"/>
      <c r="AL635" s="429"/>
      <c r="AM635" s="429"/>
      <c r="AN635" s="429"/>
      <c r="AO635" s="429"/>
      <c r="AP635" s="429"/>
      <c r="AQ635" s="429"/>
      <c r="AR635" s="429"/>
      <c r="AS635" s="429"/>
      <c r="AT635" s="429"/>
      <c r="AU635" s="429"/>
      <c r="AV635" s="429"/>
      <c r="AW635" s="429"/>
      <c r="AX635" s="429"/>
      <c r="AY635" s="429"/>
      <c r="AZ635" s="429"/>
      <c r="BA635" s="429"/>
      <c r="BB635" s="429"/>
      <c r="BC635" s="429"/>
      <c r="BD635" s="429"/>
      <c r="BE635" s="429"/>
      <c r="BF635" s="429"/>
      <c r="BG635" s="429"/>
      <c r="BH635" s="429"/>
      <c r="BI635" s="429"/>
      <c r="BJ635" s="429"/>
      <c r="BK635" s="429"/>
      <c r="BL635" s="429"/>
      <c r="BM635" s="429"/>
      <c r="BN635" s="429"/>
      <c r="BO635" s="429"/>
      <c r="BP635" s="429"/>
      <c r="BQ635" s="429"/>
      <c r="BR635" s="429"/>
      <c r="BS635" s="429"/>
      <c r="BT635" s="429"/>
      <c r="BU635" s="429"/>
      <c r="BV635" s="429"/>
      <c r="BW635" s="429"/>
      <c r="BX635" s="429"/>
      <c r="BY635" s="429"/>
      <c r="BZ635" s="429"/>
      <c r="CA635" s="429"/>
      <c r="CB635" s="429"/>
      <c r="CC635" s="429"/>
      <c r="CD635" s="429"/>
      <c r="CE635" s="429"/>
      <c r="CF635" s="429"/>
      <c r="CG635" s="429"/>
      <c r="CH635" s="429"/>
      <c r="CI635" s="429"/>
      <c r="CJ635" s="429"/>
      <c r="CK635" s="429"/>
      <c r="CL635" s="429"/>
      <c r="CM635" s="429"/>
      <c r="CN635" s="429"/>
      <c r="CO635" s="429"/>
      <c r="CP635" s="429"/>
    </row>
    <row r="636" spans="1:94" s="1148" customFormat="1" ht="12.75">
      <c r="A636" s="1140" t="s">
        <v>960</v>
      </c>
      <c r="B636" s="80">
        <v>2024898</v>
      </c>
      <c r="C636" s="80">
        <v>1392607</v>
      </c>
      <c r="D636" s="80">
        <v>915036</v>
      </c>
      <c r="E636" s="479">
        <v>45.18923916167629</v>
      </c>
      <c r="F636" s="80">
        <v>17932</v>
      </c>
      <c r="G636" s="100"/>
      <c r="H636" s="399"/>
      <c r="I636" s="1045"/>
      <c r="J636" s="1045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429"/>
      <c r="AC636" s="429"/>
      <c r="AD636" s="429"/>
      <c r="AE636" s="429"/>
      <c r="AF636" s="429"/>
      <c r="AG636" s="429"/>
      <c r="AH636" s="429"/>
      <c r="AI636" s="429"/>
      <c r="AJ636" s="429"/>
      <c r="AK636" s="429"/>
      <c r="AL636" s="429"/>
      <c r="AM636" s="429"/>
      <c r="AN636" s="429"/>
      <c r="AO636" s="429"/>
      <c r="AP636" s="429"/>
      <c r="AQ636" s="429"/>
      <c r="AR636" s="429"/>
      <c r="AS636" s="429"/>
      <c r="AT636" s="429"/>
      <c r="AU636" s="429"/>
      <c r="AV636" s="429"/>
      <c r="AW636" s="429"/>
      <c r="AX636" s="429"/>
      <c r="AY636" s="429"/>
      <c r="AZ636" s="429"/>
      <c r="BA636" s="429"/>
      <c r="BB636" s="429"/>
      <c r="BC636" s="429"/>
      <c r="BD636" s="429"/>
      <c r="BE636" s="429"/>
      <c r="BF636" s="429"/>
      <c r="BG636" s="429"/>
      <c r="BH636" s="429"/>
      <c r="BI636" s="429"/>
      <c r="BJ636" s="429"/>
      <c r="BK636" s="429"/>
      <c r="BL636" s="429"/>
      <c r="BM636" s="429"/>
      <c r="BN636" s="429"/>
      <c r="BO636" s="429"/>
      <c r="BP636" s="429"/>
      <c r="BQ636" s="429"/>
      <c r="BR636" s="429"/>
      <c r="BS636" s="429"/>
      <c r="BT636" s="429"/>
      <c r="BU636" s="429"/>
      <c r="BV636" s="429"/>
      <c r="BW636" s="429"/>
      <c r="BX636" s="429"/>
      <c r="BY636" s="429"/>
      <c r="BZ636" s="429"/>
      <c r="CA636" s="429"/>
      <c r="CB636" s="429"/>
      <c r="CC636" s="429"/>
      <c r="CD636" s="429"/>
      <c r="CE636" s="429"/>
      <c r="CF636" s="429"/>
      <c r="CG636" s="429"/>
      <c r="CH636" s="429"/>
      <c r="CI636" s="429"/>
      <c r="CJ636" s="429"/>
      <c r="CK636" s="429"/>
      <c r="CL636" s="429"/>
      <c r="CM636" s="429"/>
      <c r="CN636" s="429"/>
      <c r="CO636" s="429"/>
      <c r="CP636" s="429"/>
    </row>
    <row r="637" spans="1:94" s="1145" customFormat="1" ht="12.75">
      <c r="A637" s="1141" t="s">
        <v>971</v>
      </c>
      <c r="B637" s="80">
        <v>2024898</v>
      </c>
      <c r="C637" s="80">
        <v>1392607</v>
      </c>
      <c r="D637" s="80">
        <v>915036</v>
      </c>
      <c r="E637" s="479">
        <v>45.18923916167629</v>
      </c>
      <c r="F637" s="80">
        <v>17932</v>
      </c>
      <c r="G637" s="100"/>
      <c r="H637" s="399"/>
      <c r="I637" s="1045"/>
      <c r="J637" s="1045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429"/>
      <c r="AC637" s="429"/>
      <c r="AD637" s="429"/>
      <c r="AE637" s="429"/>
      <c r="AF637" s="429"/>
      <c r="AG637" s="429"/>
      <c r="AH637" s="429"/>
      <c r="AI637" s="429"/>
      <c r="AJ637" s="429"/>
      <c r="AK637" s="429"/>
      <c r="AL637" s="429"/>
      <c r="AM637" s="429"/>
      <c r="AN637" s="429"/>
      <c r="AO637" s="429"/>
      <c r="AP637" s="429"/>
      <c r="AQ637" s="429"/>
      <c r="AR637" s="429"/>
      <c r="AS637" s="429"/>
      <c r="AT637" s="429"/>
      <c r="AU637" s="429"/>
      <c r="AV637" s="429"/>
      <c r="AW637" s="429"/>
      <c r="AX637" s="429"/>
      <c r="AY637" s="429"/>
      <c r="AZ637" s="429"/>
      <c r="BA637" s="429"/>
      <c r="BB637" s="429"/>
      <c r="BC637" s="429"/>
      <c r="BD637" s="429"/>
      <c r="BE637" s="429"/>
      <c r="BF637" s="429"/>
      <c r="BG637" s="429"/>
      <c r="BH637" s="429"/>
      <c r="BI637" s="429"/>
      <c r="BJ637" s="429"/>
      <c r="BK637" s="429"/>
      <c r="BL637" s="429"/>
      <c r="BM637" s="429"/>
      <c r="BN637" s="429"/>
      <c r="BO637" s="429"/>
      <c r="BP637" s="429"/>
      <c r="BQ637" s="429"/>
      <c r="BR637" s="429"/>
      <c r="BS637" s="429"/>
      <c r="BT637" s="429"/>
      <c r="BU637" s="429"/>
      <c r="BV637" s="429"/>
      <c r="BW637" s="429"/>
      <c r="BX637" s="429"/>
      <c r="BY637" s="429"/>
      <c r="BZ637" s="429"/>
      <c r="CA637" s="429"/>
      <c r="CB637" s="429"/>
      <c r="CC637" s="429"/>
      <c r="CD637" s="429"/>
      <c r="CE637" s="429"/>
      <c r="CF637" s="429"/>
      <c r="CG637" s="429"/>
      <c r="CH637" s="429"/>
      <c r="CI637" s="429"/>
      <c r="CJ637" s="429"/>
      <c r="CK637" s="429"/>
      <c r="CL637" s="429"/>
      <c r="CM637" s="429"/>
      <c r="CN637" s="429"/>
      <c r="CO637" s="429"/>
      <c r="CP637" s="429"/>
    </row>
    <row r="638" spans="1:94" s="1145" customFormat="1" ht="12.75">
      <c r="A638" s="1143" t="s">
        <v>1760</v>
      </c>
      <c r="B638" s="80">
        <v>2024898</v>
      </c>
      <c r="C638" s="80">
        <v>1392607</v>
      </c>
      <c r="D638" s="80">
        <v>915036</v>
      </c>
      <c r="E638" s="479">
        <v>45.18923916167629</v>
      </c>
      <c r="F638" s="80">
        <v>17932</v>
      </c>
      <c r="G638" s="100"/>
      <c r="H638" s="399"/>
      <c r="I638" s="1045"/>
      <c r="J638" s="1045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429"/>
      <c r="AC638" s="429"/>
      <c r="AD638" s="429"/>
      <c r="AE638" s="429"/>
      <c r="AF638" s="429"/>
      <c r="AG638" s="429"/>
      <c r="AH638" s="429"/>
      <c r="AI638" s="429"/>
      <c r="AJ638" s="429"/>
      <c r="AK638" s="429"/>
      <c r="AL638" s="429"/>
      <c r="AM638" s="429"/>
      <c r="AN638" s="429"/>
      <c r="AO638" s="429"/>
      <c r="AP638" s="429"/>
      <c r="AQ638" s="429"/>
      <c r="AR638" s="429"/>
      <c r="AS638" s="429"/>
      <c r="AT638" s="429"/>
      <c r="AU638" s="429"/>
      <c r="AV638" s="429"/>
      <c r="AW638" s="429"/>
      <c r="AX638" s="429"/>
      <c r="AY638" s="429"/>
      <c r="AZ638" s="429"/>
      <c r="BA638" s="429"/>
      <c r="BB638" s="429"/>
      <c r="BC638" s="429"/>
      <c r="BD638" s="429"/>
      <c r="BE638" s="429"/>
      <c r="BF638" s="429"/>
      <c r="BG638" s="429"/>
      <c r="BH638" s="429"/>
      <c r="BI638" s="429"/>
      <c r="BJ638" s="429"/>
      <c r="BK638" s="429"/>
      <c r="BL638" s="429"/>
      <c r="BM638" s="429"/>
      <c r="BN638" s="429"/>
      <c r="BO638" s="429"/>
      <c r="BP638" s="429"/>
      <c r="BQ638" s="429"/>
      <c r="BR638" s="429"/>
      <c r="BS638" s="429"/>
      <c r="BT638" s="429"/>
      <c r="BU638" s="429"/>
      <c r="BV638" s="429"/>
      <c r="BW638" s="429"/>
      <c r="BX638" s="429"/>
      <c r="BY638" s="429"/>
      <c r="BZ638" s="429"/>
      <c r="CA638" s="429"/>
      <c r="CB638" s="429"/>
      <c r="CC638" s="429"/>
      <c r="CD638" s="429"/>
      <c r="CE638" s="429"/>
      <c r="CF638" s="429"/>
      <c r="CG638" s="429"/>
      <c r="CH638" s="429"/>
      <c r="CI638" s="429"/>
      <c r="CJ638" s="429"/>
      <c r="CK638" s="429"/>
      <c r="CL638" s="429"/>
      <c r="CM638" s="429"/>
      <c r="CN638" s="429"/>
      <c r="CO638" s="429"/>
      <c r="CP638" s="429"/>
    </row>
    <row r="639" spans="1:94" s="1145" customFormat="1" ht="12.75">
      <c r="A639" s="330" t="s">
        <v>1357</v>
      </c>
      <c r="B639" s="80"/>
      <c r="C639" s="80"/>
      <c r="D639" s="80"/>
      <c r="E639" s="479"/>
      <c r="F639" s="80"/>
      <c r="G639" s="100"/>
      <c r="H639" s="399"/>
      <c r="I639" s="1045"/>
      <c r="J639" s="1045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429"/>
      <c r="AC639" s="429"/>
      <c r="AD639" s="429"/>
      <c r="AE639" s="429"/>
      <c r="AF639" s="429"/>
      <c r="AG639" s="429"/>
      <c r="AH639" s="429"/>
      <c r="AI639" s="429"/>
      <c r="AJ639" s="429"/>
      <c r="AK639" s="429"/>
      <c r="AL639" s="429"/>
      <c r="AM639" s="429"/>
      <c r="AN639" s="429"/>
      <c r="AO639" s="429"/>
      <c r="AP639" s="429"/>
      <c r="AQ639" s="429"/>
      <c r="AR639" s="429"/>
      <c r="AS639" s="429"/>
      <c r="AT639" s="429"/>
      <c r="AU639" s="429"/>
      <c r="AV639" s="429"/>
      <c r="AW639" s="429"/>
      <c r="AX639" s="429"/>
      <c r="AY639" s="429"/>
      <c r="AZ639" s="429"/>
      <c r="BA639" s="429"/>
      <c r="BB639" s="429"/>
      <c r="BC639" s="429"/>
      <c r="BD639" s="429"/>
      <c r="BE639" s="429"/>
      <c r="BF639" s="429"/>
      <c r="BG639" s="429"/>
      <c r="BH639" s="429"/>
      <c r="BI639" s="429"/>
      <c r="BJ639" s="429"/>
      <c r="BK639" s="429"/>
      <c r="BL639" s="429"/>
      <c r="BM639" s="429"/>
      <c r="BN639" s="429"/>
      <c r="BO639" s="429"/>
      <c r="BP639" s="429"/>
      <c r="BQ639" s="429"/>
      <c r="BR639" s="429"/>
      <c r="BS639" s="429"/>
      <c r="BT639" s="429"/>
      <c r="BU639" s="429"/>
      <c r="BV639" s="429"/>
      <c r="BW639" s="429"/>
      <c r="BX639" s="429"/>
      <c r="BY639" s="429"/>
      <c r="BZ639" s="429"/>
      <c r="CA639" s="429"/>
      <c r="CB639" s="429"/>
      <c r="CC639" s="429"/>
      <c r="CD639" s="429"/>
      <c r="CE639" s="429"/>
      <c r="CF639" s="429"/>
      <c r="CG639" s="429"/>
      <c r="CH639" s="429"/>
      <c r="CI639" s="429"/>
      <c r="CJ639" s="429"/>
      <c r="CK639" s="429"/>
      <c r="CL639" s="429"/>
      <c r="CM639" s="429"/>
      <c r="CN639" s="429"/>
      <c r="CO639" s="429"/>
      <c r="CP639" s="429"/>
    </row>
    <row r="640" spans="1:94" s="1145" customFormat="1" ht="12.75">
      <c r="A640" s="1140" t="s">
        <v>1311</v>
      </c>
      <c r="B640" s="80">
        <v>720831</v>
      </c>
      <c r="C640" s="80">
        <v>0</v>
      </c>
      <c r="D640" s="80">
        <v>0</v>
      </c>
      <c r="E640" s="479">
        <v>0</v>
      </c>
      <c r="F640" s="80">
        <v>0</v>
      </c>
      <c r="G640" s="100"/>
      <c r="H640" s="399"/>
      <c r="I640" s="1045"/>
      <c r="J640" s="1045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429"/>
      <c r="AC640" s="429"/>
      <c r="AD640" s="429"/>
      <c r="AE640" s="429"/>
      <c r="AF640" s="429"/>
      <c r="AG640" s="429"/>
      <c r="AH640" s="429"/>
      <c r="AI640" s="429"/>
      <c r="AJ640" s="429"/>
      <c r="AK640" s="429"/>
      <c r="AL640" s="429"/>
      <c r="AM640" s="429"/>
      <c r="AN640" s="429"/>
      <c r="AO640" s="429"/>
      <c r="AP640" s="429"/>
      <c r="AQ640" s="429"/>
      <c r="AR640" s="429"/>
      <c r="AS640" s="429"/>
      <c r="AT640" s="429"/>
      <c r="AU640" s="429"/>
      <c r="AV640" s="429"/>
      <c r="AW640" s="429"/>
      <c r="AX640" s="429"/>
      <c r="AY640" s="429"/>
      <c r="AZ640" s="429"/>
      <c r="BA640" s="429"/>
      <c r="BB640" s="429"/>
      <c r="BC640" s="429"/>
      <c r="BD640" s="429"/>
      <c r="BE640" s="429"/>
      <c r="BF640" s="429"/>
      <c r="BG640" s="429"/>
      <c r="BH640" s="429"/>
      <c r="BI640" s="429"/>
      <c r="BJ640" s="429"/>
      <c r="BK640" s="429"/>
      <c r="BL640" s="429"/>
      <c r="BM640" s="429"/>
      <c r="BN640" s="429"/>
      <c r="BO640" s="429"/>
      <c r="BP640" s="429"/>
      <c r="BQ640" s="429"/>
      <c r="BR640" s="429"/>
      <c r="BS640" s="429"/>
      <c r="BT640" s="429"/>
      <c r="BU640" s="429"/>
      <c r="BV640" s="429"/>
      <c r="BW640" s="429"/>
      <c r="BX640" s="429"/>
      <c r="BY640" s="429"/>
      <c r="BZ640" s="429"/>
      <c r="CA640" s="429"/>
      <c r="CB640" s="429"/>
      <c r="CC640" s="429"/>
      <c r="CD640" s="429"/>
      <c r="CE640" s="429"/>
      <c r="CF640" s="429"/>
      <c r="CG640" s="429"/>
      <c r="CH640" s="429"/>
      <c r="CI640" s="429"/>
      <c r="CJ640" s="429"/>
      <c r="CK640" s="429"/>
      <c r="CL640" s="429"/>
      <c r="CM640" s="429"/>
      <c r="CN640" s="429"/>
      <c r="CO640" s="429"/>
      <c r="CP640" s="429"/>
    </row>
    <row r="641" spans="1:94" s="1145" customFormat="1" ht="12.75">
      <c r="A641" s="1141" t="s">
        <v>1312</v>
      </c>
      <c r="B641" s="80">
        <v>720831</v>
      </c>
      <c r="C641" s="80">
        <v>0</v>
      </c>
      <c r="D641" s="80">
        <v>0</v>
      </c>
      <c r="E641" s="479">
        <v>0</v>
      </c>
      <c r="F641" s="80">
        <v>0</v>
      </c>
      <c r="G641" s="100"/>
      <c r="H641" s="399"/>
      <c r="I641" s="1045"/>
      <c r="J641" s="1045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429"/>
      <c r="AC641" s="429"/>
      <c r="AD641" s="429"/>
      <c r="AE641" s="429"/>
      <c r="AF641" s="429"/>
      <c r="AG641" s="429"/>
      <c r="AH641" s="429"/>
      <c r="AI641" s="429"/>
      <c r="AJ641" s="429"/>
      <c r="AK641" s="429"/>
      <c r="AL641" s="429"/>
      <c r="AM641" s="429"/>
      <c r="AN641" s="429"/>
      <c r="AO641" s="429"/>
      <c r="AP641" s="429"/>
      <c r="AQ641" s="429"/>
      <c r="AR641" s="429"/>
      <c r="AS641" s="429"/>
      <c r="AT641" s="429"/>
      <c r="AU641" s="429"/>
      <c r="AV641" s="429"/>
      <c r="AW641" s="429"/>
      <c r="AX641" s="429"/>
      <c r="AY641" s="429"/>
      <c r="AZ641" s="429"/>
      <c r="BA641" s="429"/>
      <c r="BB641" s="429"/>
      <c r="BC641" s="429"/>
      <c r="BD641" s="429"/>
      <c r="BE641" s="429"/>
      <c r="BF641" s="429"/>
      <c r="BG641" s="429"/>
      <c r="BH641" s="429"/>
      <c r="BI641" s="429"/>
      <c r="BJ641" s="429"/>
      <c r="BK641" s="429"/>
      <c r="BL641" s="429"/>
      <c r="BM641" s="429"/>
      <c r="BN641" s="429"/>
      <c r="BO641" s="429"/>
      <c r="BP641" s="429"/>
      <c r="BQ641" s="429"/>
      <c r="BR641" s="429"/>
      <c r="BS641" s="429"/>
      <c r="BT641" s="429"/>
      <c r="BU641" s="429"/>
      <c r="BV641" s="429"/>
      <c r="BW641" s="429"/>
      <c r="BX641" s="429"/>
      <c r="BY641" s="429"/>
      <c r="BZ641" s="429"/>
      <c r="CA641" s="429"/>
      <c r="CB641" s="429"/>
      <c r="CC641" s="429"/>
      <c r="CD641" s="429"/>
      <c r="CE641" s="429"/>
      <c r="CF641" s="429"/>
      <c r="CG641" s="429"/>
      <c r="CH641" s="429"/>
      <c r="CI641" s="429"/>
      <c r="CJ641" s="429"/>
      <c r="CK641" s="429"/>
      <c r="CL641" s="429"/>
      <c r="CM641" s="429"/>
      <c r="CN641" s="429"/>
      <c r="CO641" s="429"/>
      <c r="CP641" s="429"/>
    </row>
    <row r="642" spans="1:94" s="1145" customFormat="1" ht="12.75">
      <c r="A642" s="1140" t="s">
        <v>960</v>
      </c>
      <c r="B642" s="80">
        <v>720831</v>
      </c>
      <c r="C642" s="80">
        <v>0</v>
      </c>
      <c r="D642" s="80">
        <v>0</v>
      </c>
      <c r="E642" s="479">
        <v>0</v>
      </c>
      <c r="F642" s="80">
        <v>0</v>
      </c>
      <c r="G642" s="100"/>
      <c r="H642" s="399"/>
      <c r="I642" s="1045"/>
      <c r="J642" s="1045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429"/>
      <c r="AC642" s="429"/>
      <c r="AD642" s="429"/>
      <c r="AE642" s="429"/>
      <c r="AF642" s="429"/>
      <c r="AG642" s="429"/>
      <c r="AH642" s="429"/>
      <c r="AI642" s="429"/>
      <c r="AJ642" s="429"/>
      <c r="AK642" s="429"/>
      <c r="AL642" s="429"/>
      <c r="AM642" s="429"/>
      <c r="AN642" s="429"/>
      <c r="AO642" s="429"/>
      <c r="AP642" s="429"/>
      <c r="AQ642" s="429"/>
      <c r="AR642" s="429"/>
      <c r="AS642" s="429"/>
      <c r="AT642" s="429"/>
      <c r="AU642" s="429"/>
      <c r="AV642" s="429"/>
      <c r="AW642" s="429"/>
      <c r="AX642" s="429"/>
      <c r="AY642" s="429"/>
      <c r="AZ642" s="429"/>
      <c r="BA642" s="429"/>
      <c r="BB642" s="429"/>
      <c r="BC642" s="429"/>
      <c r="BD642" s="429"/>
      <c r="BE642" s="429"/>
      <c r="BF642" s="429"/>
      <c r="BG642" s="429"/>
      <c r="BH642" s="429"/>
      <c r="BI642" s="429"/>
      <c r="BJ642" s="429"/>
      <c r="BK642" s="429"/>
      <c r="BL642" s="429"/>
      <c r="BM642" s="429"/>
      <c r="BN642" s="429"/>
      <c r="BO642" s="429"/>
      <c r="BP642" s="429"/>
      <c r="BQ642" s="429"/>
      <c r="BR642" s="429"/>
      <c r="BS642" s="429"/>
      <c r="BT642" s="429"/>
      <c r="BU642" s="429"/>
      <c r="BV642" s="429"/>
      <c r="BW642" s="429"/>
      <c r="BX642" s="429"/>
      <c r="BY642" s="429"/>
      <c r="BZ642" s="429"/>
      <c r="CA642" s="429"/>
      <c r="CB642" s="429"/>
      <c r="CC642" s="429"/>
      <c r="CD642" s="429"/>
      <c r="CE642" s="429"/>
      <c r="CF642" s="429"/>
      <c r="CG642" s="429"/>
      <c r="CH642" s="429"/>
      <c r="CI642" s="429"/>
      <c r="CJ642" s="429"/>
      <c r="CK642" s="429"/>
      <c r="CL642" s="429"/>
      <c r="CM642" s="429"/>
      <c r="CN642" s="429"/>
      <c r="CO642" s="429"/>
      <c r="CP642" s="429"/>
    </row>
    <row r="643" spans="1:94" s="1145" customFormat="1" ht="12.75">
      <c r="A643" s="1142" t="s">
        <v>987</v>
      </c>
      <c r="B643" s="80">
        <v>669331</v>
      </c>
      <c r="C643" s="80">
        <v>0</v>
      </c>
      <c r="D643" s="80">
        <v>0</v>
      </c>
      <c r="E643" s="479">
        <v>0</v>
      </c>
      <c r="F643" s="80">
        <v>0</v>
      </c>
      <c r="G643" s="100"/>
      <c r="H643" s="399"/>
      <c r="I643" s="1045"/>
      <c r="J643" s="1045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429"/>
      <c r="AC643" s="429"/>
      <c r="AD643" s="429"/>
      <c r="AE643" s="429"/>
      <c r="AF643" s="429"/>
      <c r="AG643" s="429"/>
      <c r="AH643" s="429"/>
      <c r="AI643" s="429"/>
      <c r="AJ643" s="429"/>
      <c r="AK643" s="429"/>
      <c r="AL643" s="429"/>
      <c r="AM643" s="429"/>
      <c r="AN643" s="429"/>
      <c r="AO643" s="429"/>
      <c r="AP643" s="429"/>
      <c r="AQ643" s="429"/>
      <c r="AR643" s="429"/>
      <c r="AS643" s="429"/>
      <c r="AT643" s="429"/>
      <c r="AU643" s="429"/>
      <c r="AV643" s="429"/>
      <c r="AW643" s="429"/>
      <c r="AX643" s="429"/>
      <c r="AY643" s="429"/>
      <c r="AZ643" s="429"/>
      <c r="BA643" s="429"/>
      <c r="BB643" s="429"/>
      <c r="BC643" s="429"/>
      <c r="BD643" s="429"/>
      <c r="BE643" s="429"/>
      <c r="BF643" s="429"/>
      <c r="BG643" s="429"/>
      <c r="BH643" s="429"/>
      <c r="BI643" s="429"/>
      <c r="BJ643" s="429"/>
      <c r="BK643" s="429"/>
      <c r="BL643" s="429"/>
      <c r="BM643" s="429"/>
      <c r="BN643" s="429"/>
      <c r="BO643" s="429"/>
      <c r="BP643" s="429"/>
      <c r="BQ643" s="429"/>
      <c r="BR643" s="429"/>
      <c r="BS643" s="429"/>
      <c r="BT643" s="429"/>
      <c r="BU643" s="429"/>
      <c r="BV643" s="429"/>
      <c r="BW643" s="429"/>
      <c r="BX643" s="429"/>
      <c r="BY643" s="429"/>
      <c r="BZ643" s="429"/>
      <c r="CA643" s="429"/>
      <c r="CB643" s="429"/>
      <c r="CC643" s="429"/>
      <c r="CD643" s="429"/>
      <c r="CE643" s="429"/>
      <c r="CF643" s="429"/>
      <c r="CG643" s="429"/>
      <c r="CH643" s="429"/>
      <c r="CI643" s="429"/>
      <c r="CJ643" s="429"/>
      <c r="CK643" s="429"/>
      <c r="CL643" s="429"/>
      <c r="CM643" s="429"/>
      <c r="CN643" s="429"/>
      <c r="CO643" s="429"/>
      <c r="CP643" s="429"/>
    </row>
    <row r="644" spans="1:94" s="1145" customFormat="1" ht="12.75">
      <c r="A644" s="1143" t="s">
        <v>1496</v>
      </c>
      <c r="B644" s="80">
        <v>608551</v>
      </c>
      <c r="C644" s="80">
        <v>0</v>
      </c>
      <c r="D644" s="80">
        <v>0</v>
      </c>
      <c r="E644" s="479">
        <v>0</v>
      </c>
      <c r="F644" s="80">
        <v>0</v>
      </c>
      <c r="G644" s="100"/>
      <c r="H644" s="399"/>
      <c r="I644" s="1045"/>
      <c r="J644" s="1045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429"/>
      <c r="AC644" s="429"/>
      <c r="AD644" s="429"/>
      <c r="AE644" s="429"/>
      <c r="AF644" s="429"/>
      <c r="AG644" s="429"/>
      <c r="AH644" s="429"/>
      <c r="AI644" s="429"/>
      <c r="AJ644" s="429"/>
      <c r="AK644" s="429"/>
      <c r="AL644" s="429"/>
      <c r="AM644" s="429"/>
      <c r="AN644" s="429"/>
      <c r="AO644" s="429"/>
      <c r="AP644" s="429"/>
      <c r="AQ644" s="429"/>
      <c r="AR644" s="429"/>
      <c r="AS644" s="429"/>
      <c r="AT644" s="429"/>
      <c r="AU644" s="429"/>
      <c r="AV644" s="429"/>
      <c r="AW644" s="429"/>
      <c r="AX644" s="429"/>
      <c r="AY644" s="429"/>
      <c r="AZ644" s="429"/>
      <c r="BA644" s="429"/>
      <c r="BB644" s="429"/>
      <c r="BC644" s="429"/>
      <c r="BD644" s="429"/>
      <c r="BE644" s="429"/>
      <c r="BF644" s="429"/>
      <c r="BG644" s="429"/>
      <c r="BH644" s="429"/>
      <c r="BI644" s="429"/>
      <c r="BJ644" s="429"/>
      <c r="BK644" s="429"/>
      <c r="BL644" s="429"/>
      <c r="BM644" s="429"/>
      <c r="BN644" s="429"/>
      <c r="BO644" s="429"/>
      <c r="BP644" s="429"/>
      <c r="BQ644" s="429"/>
      <c r="BR644" s="429"/>
      <c r="BS644" s="429"/>
      <c r="BT644" s="429"/>
      <c r="BU644" s="429"/>
      <c r="BV644" s="429"/>
      <c r="BW644" s="429"/>
      <c r="BX644" s="429"/>
      <c r="BY644" s="429"/>
      <c r="BZ644" s="429"/>
      <c r="CA644" s="429"/>
      <c r="CB644" s="429"/>
      <c r="CC644" s="429"/>
      <c r="CD644" s="429"/>
      <c r="CE644" s="429"/>
      <c r="CF644" s="429"/>
      <c r="CG644" s="429"/>
      <c r="CH644" s="429"/>
      <c r="CI644" s="429"/>
      <c r="CJ644" s="429"/>
      <c r="CK644" s="429"/>
      <c r="CL644" s="429"/>
      <c r="CM644" s="429"/>
      <c r="CN644" s="429"/>
      <c r="CO644" s="429"/>
      <c r="CP644" s="429"/>
    </row>
    <row r="645" spans="1:94" s="1145" customFormat="1" ht="12.75">
      <c r="A645" s="1143" t="s">
        <v>3</v>
      </c>
      <c r="B645" s="80">
        <v>60780</v>
      </c>
      <c r="C645" s="80">
        <v>0</v>
      </c>
      <c r="D645" s="80">
        <v>0</v>
      </c>
      <c r="E645" s="479">
        <v>0</v>
      </c>
      <c r="F645" s="80">
        <v>0</v>
      </c>
      <c r="G645" s="100"/>
      <c r="H645" s="399"/>
      <c r="I645" s="1045"/>
      <c r="J645" s="1045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429"/>
      <c r="AC645" s="429"/>
      <c r="AD645" s="429"/>
      <c r="AE645" s="429"/>
      <c r="AF645" s="429"/>
      <c r="AG645" s="429"/>
      <c r="AH645" s="429"/>
      <c r="AI645" s="429"/>
      <c r="AJ645" s="429"/>
      <c r="AK645" s="429"/>
      <c r="AL645" s="429"/>
      <c r="AM645" s="429"/>
      <c r="AN645" s="429"/>
      <c r="AO645" s="429"/>
      <c r="AP645" s="429"/>
      <c r="AQ645" s="429"/>
      <c r="AR645" s="429"/>
      <c r="AS645" s="429"/>
      <c r="AT645" s="429"/>
      <c r="AU645" s="429"/>
      <c r="AV645" s="429"/>
      <c r="AW645" s="429"/>
      <c r="AX645" s="429"/>
      <c r="AY645" s="429"/>
      <c r="AZ645" s="429"/>
      <c r="BA645" s="429"/>
      <c r="BB645" s="429"/>
      <c r="BC645" s="429"/>
      <c r="BD645" s="429"/>
      <c r="BE645" s="429"/>
      <c r="BF645" s="429"/>
      <c r="BG645" s="429"/>
      <c r="BH645" s="429"/>
      <c r="BI645" s="429"/>
      <c r="BJ645" s="429"/>
      <c r="BK645" s="429"/>
      <c r="BL645" s="429"/>
      <c r="BM645" s="429"/>
      <c r="BN645" s="429"/>
      <c r="BO645" s="429"/>
      <c r="BP645" s="429"/>
      <c r="BQ645" s="429"/>
      <c r="BR645" s="429"/>
      <c r="BS645" s="429"/>
      <c r="BT645" s="429"/>
      <c r="BU645" s="429"/>
      <c r="BV645" s="429"/>
      <c r="BW645" s="429"/>
      <c r="BX645" s="429"/>
      <c r="BY645" s="429"/>
      <c r="BZ645" s="429"/>
      <c r="CA645" s="429"/>
      <c r="CB645" s="429"/>
      <c r="CC645" s="429"/>
      <c r="CD645" s="429"/>
      <c r="CE645" s="429"/>
      <c r="CF645" s="429"/>
      <c r="CG645" s="429"/>
      <c r="CH645" s="429"/>
      <c r="CI645" s="429"/>
      <c r="CJ645" s="429"/>
      <c r="CK645" s="429"/>
      <c r="CL645" s="429"/>
      <c r="CM645" s="429"/>
      <c r="CN645" s="429"/>
      <c r="CO645" s="429"/>
      <c r="CP645" s="429"/>
    </row>
    <row r="646" spans="1:94" s="1145" customFormat="1" ht="12.75">
      <c r="A646" s="1144" t="s">
        <v>1350</v>
      </c>
      <c r="B646" s="80">
        <v>60780</v>
      </c>
      <c r="C646" s="80">
        <v>0</v>
      </c>
      <c r="D646" s="80">
        <v>0</v>
      </c>
      <c r="E646" s="479">
        <v>0</v>
      </c>
      <c r="F646" s="80">
        <v>0</v>
      </c>
      <c r="G646" s="100"/>
      <c r="H646" s="399"/>
      <c r="I646" s="1045"/>
      <c r="J646" s="1045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429"/>
      <c r="AC646" s="429"/>
      <c r="AD646" s="429"/>
      <c r="AE646" s="429"/>
      <c r="AF646" s="429"/>
      <c r="AG646" s="429"/>
      <c r="AH646" s="429"/>
      <c r="AI646" s="429"/>
      <c r="AJ646" s="429"/>
      <c r="AK646" s="429"/>
      <c r="AL646" s="429"/>
      <c r="AM646" s="429"/>
      <c r="AN646" s="429"/>
      <c r="AO646" s="429"/>
      <c r="AP646" s="429"/>
      <c r="AQ646" s="429"/>
      <c r="AR646" s="429"/>
      <c r="AS646" s="429"/>
      <c r="AT646" s="429"/>
      <c r="AU646" s="429"/>
      <c r="AV646" s="429"/>
      <c r="AW646" s="429"/>
      <c r="AX646" s="429"/>
      <c r="AY646" s="429"/>
      <c r="AZ646" s="429"/>
      <c r="BA646" s="429"/>
      <c r="BB646" s="429"/>
      <c r="BC646" s="429"/>
      <c r="BD646" s="429"/>
      <c r="BE646" s="429"/>
      <c r="BF646" s="429"/>
      <c r="BG646" s="429"/>
      <c r="BH646" s="429"/>
      <c r="BI646" s="429"/>
      <c r="BJ646" s="429"/>
      <c r="BK646" s="429"/>
      <c r="BL646" s="429"/>
      <c r="BM646" s="429"/>
      <c r="BN646" s="429"/>
      <c r="BO646" s="429"/>
      <c r="BP646" s="429"/>
      <c r="BQ646" s="429"/>
      <c r="BR646" s="429"/>
      <c r="BS646" s="429"/>
      <c r="BT646" s="429"/>
      <c r="BU646" s="429"/>
      <c r="BV646" s="429"/>
      <c r="BW646" s="429"/>
      <c r="BX646" s="429"/>
      <c r="BY646" s="429"/>
      <c r="BZ646" s="429"/>
      <c r="CA646" s="429"/>
      <c r="CB646" s="429"/>
      <c r="CC646" s="429"/>
      <c r="CD646" s="429"/>
      <c r="CE646" s="429"/>
      <c r="CF646" s="429"/>
      <c r="CG646" s="429"/>
      <c r="CH646" s="429"/>
      <c r="CI646" s="429"/>
      <c r="CJ646" s="429"/>
      <c r="CK646" s="429"/>
      <c r="CL646" s="429"/>
      <c r="CM646" s="429"/>
      <c r="CN646" s="429"/>
      <c r="CO646" s="429"/>
      <c r="CP646" s="429"/>
    </row>
    <row r="647" spans="1:94" s="1145" customFormat="1" ht="12.75">
      <c r="A647" s="1141" t="s">
        <v>971</v>
      </c>
      <c r="B647" s="80">
        <v>51500</v>
      </c>
      <c r="C647" s="80">
        <v>0</v>
      </c>
      <c r="D647" s="80">
        <v>0</v>
      </c>
      <c r="E647" s="479">
        <v>0</v>
      </c>
      <c r="F647" s="80">
        <v>0</v>
      </c>
      <c r="G647" s="100"/>
      <c r="H647" s="399"/>
      <c r="I647" s="1045"/>
      <c r="J647" s="1045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429"/>
      <c r="AC647" s="429"/>
      <c r="AD647" s="429"/>
      <c r="AE647" s="429"/>
      <c r="AF647" s="429"/>
      <c r="AG647" s="429"/>
      <c r="AH647" s="429"/>
      <c r="AI647" s="429"/>
      <c r="AJ647" s="429"/>
      <c r="AK647" s="429"/>
      <c r="AL647" s="429"/>
      <c r="AM647" s="429"/>
      <c r="AN647" s="429"/>
      <c r="AO647" s="429"/>
      <c r="AP647" s="429"/>
      <c r="AQ647" s="429"/>
      <c r="AR647" s="429"/>
      <c r="AS647" s="429"/>
      <c r="AT647" s="429"/>
      <c r="AU647" s="429"/>
      <c r="AV647" s="429"/>
      <c r="AW647" s="429"/>
      <c r="AX647" s="429"/>
      <c r="AY647" s="429"/>
      <c r="AZ647" s="429"/>
      <c r="BA647" s="429"/>
      <c r="BB647" s="429"/>
      <c r="BC647" s="429"/>
      <c r="BD647" s="429"/>
      <c r="BE647" s="429"/>
      <c r="BF647" s="429"/>
      <c r="BG647" s="429"/>
      <c r="BH647" s="429"/>
      <c r="BI647" s="429"/>
      <c r="BJ647" s="429"/>
      <c r="BK647" s="429"/>
      <c r="BL647" s="429"/>
      <c r="BM647" s="429"/>
      <c r="BN647" s="429"/>
      <c r="BO647" s="429"/>
      <c r="BP647" s="429"/>
      <c r="BQ647" s="429"/>
      <c r="BR647" s="429"/>
      <c r="BS647" s="429"/>
      <c r="BT647" s="429"/>
      <c r="BU647" s="429"/>
      <c r="BV647" s="429"/>
      <c r="BW647" s="429"/>
      <c r="BX647" s="429"/>
      <c r="BY647" s="429"/>
      <c r="BZ647" s="429"/>
      <c r="CA647" s="429"/>
      <c r="CB647" s="429"/>
      <c r="CC647" s="429"/>
      <c r="CD647" s="429"/>
      <c r="CE647" s="429"/>
      <c r="CF647" s="429"/>
      <c r="CG647" s="429"/>
      <c r="CH647" s="429"/>
      <c r="CI647" s="429"/>
      <c r="CJ647" s="429"/>
      <c r="CK647" s="429"/>
      <c r="CL647" s="429"/>
      <c r="CM647" s="429"/>
      <c r="CN647" s="429"/>
      <c r="CO647" s="429"/>
      <c r="CP647" s="429"/>
    </row>
    <row r="648" spans="1:94" s="1145" customFormat="1" ht="12.75">
      <c r="A648" s="1143" t="s">
        <v>1756</v>
      </c>
      <c r="B648" s="80">
        <v>51500</v>
      </c>
      <c r="C648" s="80">
        <v>0</v>
      </c>
      <c r="D648" s="80">
        <v>0</v>
      </c>
      <c r="E648" s="479">
        <v>0</v>
      </c>
      <c r="F648" s="80">
        <v>0</v>
      </c>
      <c r="G648" s="100"/>
      <c r="H648" s="399"/>
      <c r="I648" s="1045"/>
      <c r="J648" s="1045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429"/>
      <c r="AC648" s="429"/>
      <c r="AD648" s="429"/>
      <c r="AE648" s="429"/>
      <c r="AF648" s="429"/>
      <c r="AG648" s="429"/>
      <c r="AH648" s="429"/>
      <c r="AI648" s="429"/>
      <c r="AJ648" s="429"/>
      <c r="AK648" s="429"/>
      <c r="AL648" s="429"/>
      <c r="AM648" s="429"/>
      <c r="AN648" s="429"/>
      <c r="AO648" s="429"/>
      <c r="AP648" s="429"/>
      <c r="AQ648" s="429"/>
      <c r="AR648" s="429"/>
      <c r="AS648" s="429"/>
      <c r="AT648" s="429"/>
      <c r="AU648" s="429"/>
      <c r="AV648" s="429"/>
      <c r="AW648" s="429"/>
      <c r="AX648" s="429"/>
      <c r="AY648" s="429"/>
      <c r="AZ648" s="429"/>
      <c r="BA648" s="429"/>
      <c r="BB648" s="429"/>
      <c r="BC648" s="429"/>
      <c r="BD648" s="429"/>
      <c r="BE648" s="429"/>
      <c r="BF648" s="429"/>
      <c r="BG648" s="429"/>
      <c r="BH648" s="429"/>
      <c r="BI648" s="429"/>
      <c r="BJ648" s="429"/>
      <c r="BK648" s="429"/>
      <c r="BL648" s="429"/>
      <c r="BM648" s="429"/>
      <c r="BN648" s="429"/>
      <c r="BO648" s="429"/>
      <c r="BP648" s="429"/>
      <c r="BQ648" s="429"/>
      <c r="BR648" s="429"/>
      <c r="BS648" s="429"/>
      <c r="BT648" s="429"/>
      <c r="BU648" s="429"/>
      <c r="BV648" s="429"/>
      <c r="BW648" s="429"/>
      <c r="BX648" s="429"/>
      <c r="BY648" s="429"/>
      <c r="BZ648" s="429"/>
      <c r="CA648" s="429"/>
      <c r="CB648" s="429"/>
      <c r="CC648" s="429"/>
      <c r="CD648" s="429"/>
      <c r="CE648" s="429"/>
      <c r="CF648" s="429"/>
      <c r="CG648" s="429"/>
      <c r="CH648" s="429"/>
      <c r="CI648" s="429"/>
      <c r="CJ648" s="429"/>
      <c r="CK648" s="429"/>
      <c r="CL648" s="429"/>
      <c r="CM648" s="429"/>
      <c r="CN648" s="429"/>
      <c r="CO648" s="429"/>
      <c r="CP648" s="429"/>
    </row>
    <row r="649" spans="1:94" s="1147" customFormat="1" ht="12.75">
      <c r="A649" s="416" t="s">
        <v>1369</v>
      </c>
      <c r="B649" s="41"/>
      <c r="C649" s="41"/>
      <c r="D649" s="41"/>
      <c r="E649" s="479"/>
      <c r="F649" s="80"/>
      <c r="G649" s="100"/>
      <c r="H649" s="399"/>
      <c r="I649" s="1045"/>
      <c r="J649" s="1045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146"/>
      <c r="AC649" s="1146"/>
      <c r="AD649" s="1146"/>
      <c r="AE649" s="1146"/>
      <c r="AF649" s="1146"/>
      <c r="AG649" s="1146"/>
      <c r="AH649" s="1146"/>
      <c r="AI649" s="1146"/>
      <c r="AJ649" s="1146"/>
      <c r="AK649" s="1146"/>
      <c r="AL649" s="1146"/>
      <c r="AM649" s="1146"/>
      <c r="AN649" s="1146"/>
      <c r="AO649" s="1146"/>
      <c r="AP649" s="1146"/>
      <c r="AQ649" s="1146"/>
      <c r="AR649" s="1146"/>
      <c r="AS649" s="1146"/>
      <c r="AT649" s="1146"/>
      <c r="AU649" s="1146"/>
      <c r="AV649" s="1146"/>
      <c r="AW649" s="1146"/>
      <c r="AX649" s="1146"/>
      <c r="AY649" s="1146"/>
      <c r="AZ649" s="1146"/>
      <c r="BA649" s="1146"/>
      <c r="BB649" s="1146"/>
      <c r="BC649" s="1146"/>
      <c r="BD649" s="1146"/>
      <c r="BE649" s="1146"/>
      <c r="BF649" s="1146"/>
      <c r="BG649" s="1146"/>
      <c r="BH649" s="1146"/>
      <c r="BI649" s="1146"/>
      <c r="BJ649" s="1146"/>
      <c r="BK649" s="1146"/>
      <c r="BL649" s="1146"/>
      <c r="BM649" s="1146"/>
      <c r="BN649" s="1146"/>
      <c r="BO649" s="1146"/>
      <c r="BP649" s="1146"/>
      <c r="BQ649" s="1146"/>
      <c r="BR649" s="1146"/>
      <c r="BS649" s="1146"/>
      <c r="BT649" s="1146"/>
      <c r="BU649" s="1146"/>
      <c r="BV649" s="1146"/>
      <c r="BW649" s="1146"/>
      <c r="BX649" s="1146"/>
      <c r="BY649" s="1146"/>
      <c r="BZ649" s="1146"/>
      <c r="CA649" s="1146"/>
      <c r="CB649" s="1146"/>
      <c r="CC649" s="1146"/>
      <c r="CD649" s="1146"/>
      <c r="CE649" s="1146"/>
      <c r="CF649" s="1146"/>
      <c r="CG649" s="1146"/>
      <c r="CH649" s="1146"/>
      <c r="CI649" s="1146"/>
      <c r="CJ649" s="1146"/>
      <c r="CK649" s="1146"/>
      <c r="CL649" s="1146"/>
      <c r="CM649" s="1146"/>
      <c r="CN649" s="1146"/>
      <c r="CO649" s="1146"/>
      <c r="CP649" s="1146"/>
    </row>
    <row r="650" spans="1:94" s="1147" customFormat="1" ht="12.75">
      <c r="A650" s="416" t="s">
        <v>1362</v>
      </c>
      <c r="B650" s="80"/>
      <c r="C650" s="80"/>
      <c r="D650" s="80"/>
      <c r="E650" s="479"/>
      <c r="F650" s="80"/>
      <c r="G650" s="100"/>
      <c r="H650" s="399"/>
      <c r="I650" s="1045"/>
      <c r="J650" s="1045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146"/>
      <c r="AC650" s="1146"/>
      <c r="AD650" s="1146"/>
      <c r="AE650" s="1146"/>
      <c r="AF650" s="1146"/>
      <c r="AG650" s="1146"/>
      <c r="AH650" s="1146"/>
      <c r="AI650" s="1146"/>
      <c r="AJ650" s="1146"/>
      <c r="AK650" s="1146"/>
      <c r="AL650" s="1146"/>
      <c r="AM650" s="1146"/>
      <c r="AN650" s="1146"/>
      <c r="AO650" s="1146"/>
      <c r="AP650" s="1146"/>
      <c r="AQ650" s="1146"/>
      <c r="AR650" s="1146"/>
      <c r="AS650" s="1146"/>
      <c r="AT650" s="1146"/>
      <c r="AU650" s="1146"/>
      <c r="AV650" s="1146"/>
      <c r="AW650" s="1146"/>
      <c r="AX650" s="1146"/>
      <c r="AY650" s="1146"/>
      <c r="AZ650" s="1146"/>
      <c r="BA650" s="1146"/>
      <c r="BB650" s="1146"/>
      <c r="BC650" s="1146"/>
      <c r="BD650" s="1146"/>
      <c r="BE650" s="1146"/>
      <c r="BF650" s="1146"/>
      <c r="BG650" s="1146"/>
      <c r="BH650" s="1146"/>
      <c r="BI650" s="1146"/>
      <c r="BJ650" s="1146"/>
      <c r="BK650" s="1146"/>
      <c r="BL650" s="1146"/>
      <c r="BM650" s="1146"/>
      <c r="BN650" s="1146"/>
      <c r="BO650" s="1146"/>
      <c r="BP650" s="1146"/>
      <c r="BQ650" s="1146"/>
      <c r="BR650" s="1146"/>
      <c r="BS650" s="1146"/>
      <c r="BT650" s="1146"/>
      <c r="BU650" s="1146"/>
      <c r="BV650" s="1146"/>
      <c r="BW650" s="1146"/>
      <c r="BX650" s="1146"/>
      <c r="BY650" s="1146"/>
      <c r="BZ650" s="1146"/>
      <c r="CA650" s="1146"/>
      <c r="CB650" s="1146"/>
      <c r="CC650" s="1146"/>
      <c r="CD650" s="1146"/>
      <c r="CE650" s="1146"/>
      <c r="CF650" s="1146"/>
      <c r="CG650" s="1146"/>
      <c r="CH650" s="1146"/>
      <c r="CI650" s="1146"/>
      <c r="CJ650" s="1146"/>
      <c r="CK650" s="1146"/>
      <c r="CL650" s="1146"/>
      <c r="CM650" s="1146"/>
      <c r="CN650" s="1146"/>
      <c r="CO650" s="1146"/>
      <c r="CP650" s="1146"/>
    </row>
    <row r="651" spans="1:94" s="1157" customFormat="1" ht="12.75">
      <c r="A651" s="1140" t="s">
        <v>1311</v>
      </c>
      <c r="B651" s="264">
        <v>2913522</v>
      </c>
      <c r="C651" s="264">
        <v>2878234</v>
      </c>
      <c r="D651" s="264">
        <v>1796609</v>
      </c>
      <c r="E651" s="479">
        <v>61.664507767574776</v>
      </c>
      <c r="F651" s="80">
        <v>100578</v>
      </c>
      <c r="G651" s="100"/>
      <c r="H651" s="399"/>
      <c r="I651" s="1045"/>
      <c r="J651" s="1045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146"/>
      <c r="AC651" s="1146"/>
      <c r="AD651" s="1146"/>
      <c r="AE651" s="1146"/>
      <c r="AF651" s="1146"/>
      <c r="AG651" s="1146"/>
      <c r="AH651" s="1146"/>
      <c r="AI651" s="1146"/>
      <c r="AJ651" s="1146"/>
      <c r="AK651" s="1146"/>
      <c r="AL651" s="1146"/>
      <c r="AM651" s="1146"/>
      <c r="AN651" s="1146"/>
      <c r="AO651" s="1146"/>
      <c r="AP651" s="1146"/>
      <c r="AQ651" s="1146"/>
      <c r="AR651" s="1146"/>
      <c r="AS651" s="1146"/>
      <c r="AT651" s="1146"/>
      <c r="AU651" s="1146"/>
      <c r="AV651" s="1146"/>
      <c r="AW651" s="1146"/>
      <c r="AX651" s="1146"/>
      <c r="AY651" s="1146"/>
      <c r="AZ651" s="1146"/>
      <c r="BA651" s="1146"/>
      <c r="BB651" s="1146"/>
      <c r="BC651" s="1146"/>
      <c r="BD651" s="1146"/>
      <c r="BE651" s="1146"/>
      <c r="BF651" s="1146"/>
      <c r="BG651" s="1146"/>
      <c r="BH651" s="1146"/>
      <c r="BI651" s="1146"/>
      <c r="BJ651" s="1146"/>
      <c r="BK651" s="1146"/>
      <c r="BL651" s="1146"/>
      <c r="BM651" s="1146"/>
      <c r="BN651" s="1146"/>
      <c r="BO651" s="1146"/>
      <c r="BP651" s="1146"/>
      <c r="BQ651" s="1146"/>
      <c r="BR651" s="1146"/>
      <c r="BS651" s="1146"/>
      <c r="BT651" s="1146"/>
      <c r="BU651" s="1146"/>
      <c r="BV651" s="1146"/>
      <c r="BW651" s="1146"/>
      <c r="BX651" s="1146"/>
      <c r="BY651" s="1146"/>
      <c r="BZ651" s="1146"/>
      <c r="CA651" s="1146"/>
      <c r="CB651" s="1146"/>
      <c r="CC651" s="1146"/>
      <c r="CD651" s="1146"/>
      <c r="CE651" s="1146"/>
      <c r="CF651" s="1146"/>
      <c r="CG651" s="1146"/>
      <c r="CH651" s="1146"/>
      <c r="CI651" s="1146"/>
      <c r="CJ651" s="1146"/>
      <c r="CK651" s="1146"/>
      <c r="CL651" s="1146"/>
      <c r="CM651" s="1146"/>
      <c r="CN651" s="1146"/>
      <c r="CO651" s="1146"/>
      <c r="CP651" s="1146"/>
    </row>
    <row r="652" spans="1:94" s="1157" customFormat="1" ht="12.75">
      <c r="A652" s="1141" t="s">
        <v>1312</v>
      </c>
      <c r="B652" s="264">
        <v>116220</v>
      </c>
      <c r="C652" s="264">
        <v>116220</v>
      </c>
      <c r="D652" s="264">
        <v>116220</v>
      </c>
      <c r="E652" s="479">
        <v>100</v>
      </c>
      <c r="F652" s="80">
        <v>0</v>
      </c>
      <c r="G652" s="100"/>
      <c r="H652" s="399"/>
      <c r="I652" s="1045"/>
      <c r="J652" s="1045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146"/>
      <c r="AC652" s="1146"/>
      <c r="AD652" s="1146"/>
      <c r="AE652" s="1146"/>
      <c r="AF652" s="1146"/>
      <c r="AG652" s="1146"/>
      <c r="AH652" s="1146"/>
      <c r="AI652" s="1146"/>
      <c r="AJ652" s="1146"/>
      <c r="AK652" s="1146"/>
      <c r="AL652" s="1146"/>
      <c r="AM652" s="1146"/>
      <c r="AN652" s="1146"/>
      <c r="AO652" s="1146"/>
      <c r="AP652" s="1146"/>
      <c r="AQ652" s="1146"/>
      <c r="AR652" s="1146"/>
      <c r="AS652" s="1146"/>
      <c r="AT652" s="1146"/>
      <c r="AU652" s="1146"/>
      <c r="AV652" s="1146"/>
      <c r="AW652" s="1146"/>
      <c r="AX652" s="1146"/>
      <c r="AY652" s="1146"/>
      <c r="AZ652" s="1146"/>
      <c r="BA652" s="1146"/>
      <c r="BB652" s="1146"/>
      <c r="BC652" s="1146"/>
      <c r="BD652" s="1146"/>
      <c r="BE652" s="1146"/>
      <c r="BF652" s="1146"/>
      <c r="BG652" s="1146"/>
      <c r="BH652" s="1146"/>
      <c r="BI652" s="1146"/>
      <c r="BJ652" s="1146"/>
      <c r="BK652" s="1146"/>
      <c r="BL652" s="1146"/>
      <c r="BM652" s="1146"/>
      <c r="BN652" s="1146"/>
      <c r="BO652" s="1146"/>
      <c r="BP652" s="1146"/>
      <c r="BQ652" s="1146"/>
      <c r="BR652" s="1146"/>
      <c r="BS652" s="1146"/>
      <c r="BT652" s="1146"/>
      <c r="BU652" s="1146"/>
      <c r="BV652" s="1146"/>
      <c r="BW652" s="1146"/>
      <c r="BX652" s="1146"/>
      <c r="BY652" s="1146"/>
      <c r="BZ652" s="1146"/>
      <c r="CA652" s="1146"/>
      <c r="CB652" s="1146"/>
      <c r="CC652" s="1146"/>
      <c r="CD652" s="1146"/>
      <c r="CE652" s="1146"/>
      <c r="CF652" s="1146"/>
      <c r="CG652" s="1146"/>
      <c r="CH652" s="1146"/>
      <c r="CI652" s="1146"/>
      <c r="CJ652" s="1146"/>
      <c r="CK652" s="1146"/>
      <c r="CL652" s="1146"/>
      <c r="CM652" s="1146"/>
      <c r="CN652" s="1146"/>
      <c r="CO652" s="1146"/>
      <c r="CP652" s="1146"/>
    </row>
    <row r="653" spans="1:94" s="1157" customFormat="1" ht="12.75" hidden="1">
      <c r="A653" s="1152" t="s">
        <v>692</v>
      </c>
      <c r="B653" s="507">
        <v>0</v>
      </c>
      <c r="C653" s="507">
        <v>0</v>
      </c>
      <c r="D653" s="507">
        <v>302</v>
      </c>
      <c r="E653" s="479" t="e">
        <v>#DIV/0!</v>
      </c>
      <c r="F653" s="80">
        <v>302</v>
      </c>
      <c r="G653" s="1170"/>
      <c r="H653" s="399"/>
      <c r="I653" s="1045"/>
      <c r="J653" s="1045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146"/>
      <c r="AC653" s="1146"/>
      <c r="AD653" s="1146"/>
      <c r="AE653" s="1146"/>
      <c r="AF653" s="1146"/>
      <c r="AG653" s="1146"/>
      <c r="AH653" s="1146"/>
      <c r="AI653" s="1146"/>
      <c r="AJ653" s="1146"/>
      <c r="AK653" s="1146"/>
      <c r="AL653" s="1146"/>
      <c r="AM653" s="1146"/>
      <c r="AN653" s="1146"/>
      <c r="AO653" s="1146"/>
      <c r="AP653" s="1146"/>
      <c r="AQ653" s="1146"/>
      <c r="AR653" s="1146"/>
      <c r="AS653" s="1146"/>
      <c r="AT653" s="1146"/>
      <c r="AU653" s="1146"/>
      <c r="AV653" s="1146"/>
      <c r="AW653" s="1146"/>
      <c r="AX653" s="1146"/>
      <c r="AY653" s="1146"/>
      <c r="AZ653" s="1146"/>
      <c r="BA653" s="1146"/>
      <c r="BB653" s="1146"/>
      <c r="BC653" s="1146"/>
      <c r="BD653" s="1146"/>
      <c r="BE653" s="1146"/>
      <c r="BF653" s="1146"/>
      <c r="BG653" s="1146"/>
      <c r="BH653" s="1146"/>
      <c r="BI653" s="1146"/>
      <c r="BJ653" s="1146"/>
      <c r="BK653" s="1146"/>
      <c r="BL653" s="1146"/>
      <c r="BM653" s="1146"/>
      <c r="BN653" s="1146"/>
      <c r="BO653" s="1146"/>
      <c r="BP653" s="1146"/>
      <c r="BQ653" s="1146"/>
      <c r="BR653" s="1146"/>
      <c r="BS653" s="1146"/>
      <c r="BT653" s="1146"/>
      <c r="BU653" s="1146"/>
      <c r="BV653" s="1146"/>
      <c r="BW653" s="1146"/>
      <c r="BX653" s="1146"/>
      <c r="BY653" s="1146"/>
      <c r="BZ653" s="1146"/>
      <c r="CA653" s="1146"/>
      <c r="CB653" s="1146"/>
      <c r="CC653" s="1146"/>
      <c r="CD653" s="1146"/>
      <c r="CE653" s="1146"/>
      <c r="CF653" s="1146"/>
      <c r="CG653" s="1146"/>
      <c r="CH653" s="1146"/>
      <c r="CI653" s="1146"/>
      <c r="CJ653" s="1146"/>
      <c r="CK653" s="1146"/>
      <c r="CL653" s="1146"/>
      <c r="CM653" s="1146"/>
      <c r="CN653" s="1146"/>
      <c r="CO653" s="1146"/>
      <c r="CP653" s="1146"/>
    </row>
    <row r="654" spans="1:94" s="1157" customFormat="1" ht="12.75">
      <c r="A654" s="1141" t="s">
        <v>691</v>
      </c>
      <c r="B654" s="264">
        <v>280363</v>
      </c>
      <c r="C654" s="264">
        <v>278626</v>
      </c>
      <c r="D654" s="264">
        <v>262612</v>
      </c>
      <c r="E654" s="479">
        <v>93.66856539557645</v>
      </c>
      <c r="F654" s="80">
        <v>1633</v>
      </c>
      <c r="G654" s="100"/>
      <c r="H654" s="399"/>
      <c r="I654" s="1045"/>
      <c r="J654" s="1045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146"/>
      <c r="AC654" s="1146"/>
      <c r="AD654" s="1146"/>
      <c r="AE654" s="1146"/>
      <c r="AF654" s="1146"/>
      <c r="AG654" s="1146"/>
      <c r="AH654" s="1146"/>
      <c r="AI654" s="1146"/>
      <c r="AJ654" s="1146"/>
      <c r="AK654" s="1146"/>
      <c r="AL654" s="1146"/>
      <c r="AM654" s="1146"/>
      <c r="AN654" s="1146"/>
      <c r="AO654" s="1146"/>
      <c r="AP654" s="1146"/>
      <c r="AQ654" s="1146"/>
      <c r="AR654" s="1146"/>
      <c r="AS654" s="1146"/>
      <c r="AT654" s="1146"/>
      <c r="AU654" s="1146"/>
      <c r="AV654" s="1146"/>
      <c r="AW654" s="1146"/>
      <c r="AX654" s="1146"/>
      <c r="AY654" s="1146"/>
      <c r="AZ654" s="1146"/>
      <c r="BA654" s="1146"/>
      <c r="BB654" s="1146"/>
      <c r="BC654" s="1146"/>
      <c r="BD654" s="1146"/>
      <c r="BE654" s="1146"/>
      <c r="BF654" s="1146"/>
      <c r="BG654" s="1146"/>
      <c r="BH654" s="1146"/>
      <c r="BI654" s="1146"/>
      <c r="BJ654" s="1146"/>
      <c r="BK654" s="1146"/>
      <c r="BL654" s="1146"/>
      <c r="BM654" s="1146"/>
      <c r="BN654" s="1146"/>
      <c r="BO654" s="1146"/>
      <c r="BP654" s="1146"/>
      <c r="BQ654" s="1146"/>
      <c r="BR654" s="1146"/>
      <c r="BS654" s="1146"/>
      <c r="BT654" s="1146"/>
      <c r="BU654" s="1146"/>
      <c r="BV654" s="1146"/>
      <c r="BW654" s="1146"/>
      <c r="BX654" s="1146"/>
      <c r="BY654" s="1146"/>
      <c r="BZ654" s="1146"/>
      <c r="CA654" s="1146"/>
      <c r="CB654" s="1146"/>
      <c r="CC654" s="1146"/>
      <c r="CD654" s="1146"/>
      <c r="CE654" s="1146"/>
      <c r="CF654" s="1146"/>
      <c r="CG654" s="1146"/>
      <c r="CH654" s="1146"/>
      <c r="CI654" s="1146"/>
      <c r="CJ654" s="1146"/>
      <c r="CK654" s="1146"/>
      <c r="CL654" s="1146"/>
      <c r="CM654" s="1146"/>
      <c r="CN654" s="1146"/>
      <c r="CO654" s="1146"/>
      <c r="CP654" s="1146"/>
    </row>
    <row r="655" spans="1:94" s="1157" customFormat="1" ht="12" customHeight="1">
      <c r="A655" s="1141" t="s">
        <v>1313</v>
      </c>
      <c r="B655" s="264">
        <v>529112</v>
      </c>
      <c r="C655" s="264">
        <v>523371</v>
      </c>
      <c r="D655" s="264">
        <v>297269</v>
      </c>
      <c r="E655" s="479">
        <v>56.18262296073421</v>
      </c>
      <c r="F655" s="80">
        <v>21781</v>
      </c>
      <c r="G655" s="100"/>
      <c r="H655" s="399"/>
      <c r="I655" s="1045"/>
      <c r="J655" s="1045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146"/>
      <c r="AC655" s="1146"/>
      <c r="AD655" s="1146"/>
      <c r="AE655" s="1146"/>
      <c r="AF655" s="1146"/>
      <c r="AG655" s="1146"/>
      <c r="AH655" s="1146"/>
      <c r="AI655" s="1146"/>
      <c r="AJ655" s="1146"/>
      <c r="AK655" s="1146"/>
      <c r="AL655" s="1146"/>
      <c r="AM655" s="1146"/>
      <c r="AN655" s="1146"/>
      <c r="AO655" s="1146"/>
      <c r="AP655" s="1146"/>
      <c r="AQ655" s="1146"/>
      <c r="AR655" s="1146"/>
      <c r="AS655" s="1146"/>
      <c r="AT655" s="1146"/>
      <c r="AU655" s="1146"/>
      <c r="AV655" s="1146"/>
      <c r="AW655" s="1146"/>
      <c r="AX655" s="1146"/>
      <c r="AY655" s="1146"/>
      <c r="AZ655" s="1146"/>
      <c r="BA655" s="1146"/>
      <c r="BB655" s="1146"/>
      <c r="BC655" s="1146"/>
      <c r="BD655" s="1146"/>
      <c r="BE655" s="1146"/>
      <c r="BF655" s="1146"/>
      <c r="BG655" s="1146"/>
      <c r="BH655" s="1146"/>
      <c r="BI655" s="1146"/>
      <c r="BJ655" s="1146"/>
      <c r="BK655" s="1146"/>
      <c r="BL655" s="1146"/>
      <c r="BM655" s="1146"/>
      <c r="BN655" s="1146"/>
      <c r="BO655" s="1146"/>
      <c r="BP655" s="1146"/>
      <c r="BQ655" s="1146"/>
      <c r="BR655" s="1146"/>
      <c r="BS655" s="1146"/>
      <c r="BT655" s="1146"/>
      <c r="BU655" s="1146"/>
      <c r="BV655" s="1146"/>
      <c r="BW655" s="1146"/>
      <c r="BX655" s="1146"/>
      <c r="BY655" s="1146"/>
      <c r="BZ655" s="1146"/>
      <c r="CA655" s="1146"/>
      <c r="CB655" s="1146"/>
      <c r="CC655" s="1146"/>
      <c r="CD655" s="1146"/>
      <c r="CE655" s="1146"/>
      <c r="CF655" s="1146"/>
      <c r="CG655" s="1146"/>
      <c r="CH655" s="1146"/>
      <c r="CI655" s="1146"/>
      <c r="CJ655" s="1146"/>
      <c r="CK655" s="1146"/>
      <c r="CL655" s="1146"/>
      <c r="CM655" s="1146"/>
      <c r="CN655" s="1146"/>
      <c r="CO655" s="1146"/>
      <c r="CP655" s="1146"/>
    </row>
    <row r="656" spans="1:94" s="1157" customFormat="1" ht="12" customHeight="1">
      <c r="A656" s="1141" t="s">
        <v>1329</v>
      </c>
      <c r="B656" s="264">
        <v>1987827</v>
      </c>
      <c r="C656" s="264">
        <v>1960017</v>
      </c>
      <c r="D656" s="264">
        <v>1120206</v>
      </c>
      <c r="E656" s="479">
        <v>56.35329432591468</v>
      </c>
      <c r="F656" s="80">
        <v>76862</v>
      </c>
      <c r="G656" s="100"/>
      <c r="H656" s="399"/>
      <c r="I656" s="1045"/>
      <c r="J656" s="1045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146"/>
      <c r="AC656" s="1146"/>
      <c r="AD656" s="1146"/>
      <c r="AE656" s="1146"/>
      <c r="AF656" s="1146"/>
      <c r="AG656" s="1146"/>
      <c r="AH656" s="1146"/>
      <c r="AI656" s="1146"/>
      <c r="AJ656" s="1146"/>
      <c r="AK656" s="1146"/>
      <c r="AL656" s="1146"/>
      <c r="AM656" s="1146"/>
      <c r="AN656" s="1146"/>
      <c r="AO656" s="1146"/>
      <c r="AP656" s="1146"/>
      <c r="AQ656" s="1146"/>
      <c r="AR656" s="1146"/>
      <c r="AS656" s="1146"/>
      <c r="AT656" s="1146"/>
      <c r="AU656" s="1146"/>
      <c r="AV656" s="1146"/>
      <c r="AW656" s="1146"/>
      <c r="AX656" s="1146"/>
      <c r="AY656" s="1146"/>
      <c r="AZ656" s="1146"/>
      <c r="BA656" s="1146"/>
      <c r="BB656" s="1146"/>
      <c r="BC656" s="1146"/>
      <c r="BD656" s="1146"/>
      <c r="BE656" s="1146"/>
      <c r="BF656" s="1146"/>
      <c r="BG656" s="1146"/>
      <c r="BH656" s="1146"/>
      <c r="BI656" s="1146"/>
      <c r="BJ656" s="1146"/>
      <c r="BK656" s="1146"/>
      <c r="BL656" s="1146"/>
      <c r="BM656" s="1146"/>
      <c r="BN656" s="1146"/>
      <c r="BO656" s="1146"/>
      <c r="BP656" s="1146"/>
      <c r="BQ656" s="1146"/>
      <c r="BR656" s="1146"/>
      <c r="BS656" s="1146"/>
      <c r="BT656" s="1146"/>
      <c r="BU656" s="1146"/>
      <c r="BV656" s="1146"/>
      <c r="BW656" s="1146"/>
      <c r="BX656" s="1146"/>
      <c r="BY656" s="1146"/>
      <c r="BZ656" s="1146"/>
      <c r="CA656" s="1146"/>
      <c r="CB656" s="1146"/>
      <c r="CC656" s="1146"/>
      <c r="CD656" s="1146"/>
      <c r="CE656" s="1146"/>
      <c r="CF656" s="1146"/>
      <c r="CG656" s="1146"/>
      <c r="CH656" s="1146"/>
      <c r="CI656" s="1146"/>
      <c r="CJ656" s="1146"/>
      <c r="CK656" s="1146"/>
      <c r="CL656" s="1146"/>
      <c r="CM656" s="1146"/>
      <c r="CN656" s="1146"/>
      <c r="CO656" s="1146"/>
      <c r="CP656" s="1146"/>
    </row>
    <row r="657" spans="1:94" s="1157" customFormat="1" ht="12.75">
      <c r="A657" s="1140" t="s">
        <v>960</v>
      </c>
      <c r="B657" s="264">
        <v>3175136</v>
      </c>
      <c r="C657" s="264">
        <v>3139848</v>
      </c>
      <c r="D657" s="264">
        <v>1596672</v>
      </c>
      <c r="E657" s="479">
        <v>50.286727875593364</v>
      </c>
      <c r="F657" s="80">
        <v>253574</v>
      </c>
      <c r="G657" s="100"/>
      <c r="H657" s="399"/>
      <c r="I657" s="1045"/>
      <c r="J657" s="1045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146"/>
      <c r="AC657" s="1146"/>
      <c r="AD657" s="1146"/>
      <c r="AE657" s="1146"/>
      <c r="AF657" s="1146"/>
      <c r="AG657" s="1146"/>
      <c r="AH657" s="1146"/>
      <c r="AI657" s="1146"/>
      <c r="AJ657" s="1146"/>
      <c r="AK657" s="1146"/>
      <c r="AL657" s="1146"/>
      <c r="AM657" s="1146"/>
      <c r="AN657" s="1146"/>
      <c r="AO657" s="1146"/>
      <c r="AP657" s="1146"/>
      <c r="AQ657" s="1146"/>
      <c r="AR657" s="1146"/>
      <c r="AS657" s="1146"/>
      <c r="AT657" s="1146"/>
      <c r="AU657" s="1146"/>
      <c r="AV657" s="1146"/>
      <c r="AW657" s="1146"/>
      <c r="AX657" s="1146"/>
      <c r="AY657" s="1146"/>
      <c r="AZ657" s="1146"/>
      <c r="BA657" s="1146"/>
      <c r="BB657" s="1146"/>
      <c r="BC657" s="1146"/>
      <c r="BD657" s="1146"/>
      <c r="BE657" s="1146"/>
      <c r="BF657" s="1146"/>
      <c r="BG657" s="1146"/>
      <c r="BH657" s="1146"/>
      <c r="BI657" s="1146"/>
      <c r="BJ657" s="1146"/>
      <c r="BK657" s="1146"/>
      <c r="BL657" s="1146"/>
      <c r="BM657" s="1146"/>
      <c r="BN657" s="1146"/>
      <c r="BO657" s="1146"/>
      <c r="BP657" s="1146"/>
      <c r="BQ657" s="1146"/>
      <c r="BR657" s="1146"/>
      <c r="BS657" s="1146"/>
      <c r="BT657" s="1146"/>
      <c r="BU657" s="1146"/>
      <c r="BV657" s="1146"/>
      <c r="BW657" s="1146"/>
      <c r="BX657" s="1146"/>
      <c r="BY657" s="1146"/>
      <c r="BZ657" s="1146"/>
      <c r="CA657" s="1146"/>
      <c r="CB657" s="1146"/>
      <c r="CC657" s="1146"/>
      <c r="CD657" s="1146"/>
      <c r="CE657" s="1146"/>
      <c r="CF657" s="1146"/>
      <c r="CG657" s="1146"/>
      <c r="CH657" s="1146"/>
      <c r="CI657" s="1146"/>
      <c r="CJ657" s="1146"/>
      <c r="CK657" s="1146"/>
      <c r="CL657" s="1146"/>
      <c r="CM657" s="1146"/>
      <c r="CN657" s="1146"/>
      <c r="CO657" s="1146"/>
      <c r="CP657" s="1146"/>
    </row>
    <row r="658" spans="1:94" s="1158" customFormat="1" ht="12.75">
      <c r="A658" s="1142" t="s">
        <v>987</v>
      </c>
      <c r="B658" s="264">
        <v>1313952</v>
      </c>
      <c r="C658" s="264">
        <v>1278664</v>
      </c>
      <c r="D658" s="264">
        <v>752306</v>
      </c>
      <c r="E658" s="479">
        <v>57.255211758115976</v>
      </c>
      <c r="F658" s="80">
        <v>52337</v>
      </c>
      <c r="G658" s="100"/>
      <c r="H658" s="399"/>
      <c r="I658" s="1045"/>
      <c r="J658" s="1045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146"/>
      <c r="AC658" s="1146"/>
      <c r="AD658" s="1146"/>
      <c r="AE658" s="1146"/>
      <c r="AF658" s="1146"/>
      <c r="AG658" s="1146"/>
      <c r="AH658" s="1146"/>
      <c r="AI658" s="1146"/>
      <c r="AJ658" s="1146"/>
      <c r="AK658" s="1146"/>
      <c r="AL658" s="1146"/>
      <c r="AM658" s="1146"/>
      <c r="AN658" s="1146"/>
      <c r="AO658" s="1146"/>
      <c r="AP658" s="1146"/>
      <c r="AQ658" s="1146"/>
      <c r="AR658" s="1146"/>
      <c r="AS658" s="1146"/>
      <c r="AT658" s="1146"/>
      <c r="AU658" s="1146"/>
      <c r="AV658" s="1146"/>
      <c r="AW658" s="1146"/>
      <c r="AX658" s="1146"/>
      <c r="AY658" s="1146"/>
      <c r="AZ658" s="1146"/>
      <c r="BA658" s="1146"/>
      <c r="BB658" s="1146"/>
      <c r="BC658" s="1146"/>
      <c r="BD658" s="1146"/>
      <c r="BE658" s="1146"/>
      <c r="BF658" s="1146"/>
      <c r="BG658" s="1146"/>
      <c r="BH658" s="1146"/>
      <c r="BI658" s="1146"/>
      <c r="BJ658" s="1146"/>
      <c r="BK658" s="1146"/>
      <c r="BL658" s="1146"/>
      <c r="BM658" s="1146"/>
      <c r="BN658" s="1146"/>
      <c r="BO658" s="1146"/>
      <c r="BP658" s="1146"/>
      <c r="BQ658" s="1146"/>
      <c r="BR658" s="1146"/>
      <c r="BS658" s="1146"/>
      <c r="BT658" s="1146"/>
      <c r="BU658" s="1146"/>
      <c r="BV658" s="1146"/>
      <c r="BW658" s="1146"/>
      <c r="BX658" s="1146"/>
      <c r="BY658" s="1146"/>
      <c r="BZ658" s="1146"/>
      <c r="CA658" s="1146"/>
      <c r="CB658" s="1146"/>
      <c r="CC658" s="1146"/>
      <c r="CD658" s="1146"/>
      <c r="CE658" s="1146"/>
      <c r="CF658" s="1146"/>
      <c r="CG658" s="1146"/>
      <c r="CH658" s="1146"/>
      <c r="CI658" s="1146"/>
      <c r="CJ658" s="1146"/>
      <c r="CK658" s="1146"/>
      <c r="CL658" s="1146"/>
      <c r="CM658" s="1146"/>
      <c r="CN658" s="1146"/>
      <c r="CO658" s="1146"/>
      <c r="CP658" s="1146"/>
    </row>
    <row r="659" spans="1:100" s="1130" customFormat="1" ht="12.75">
      <c r="A659" s="1143" t="s">
        <v>1496</v>
      </c>
      <c r="B659" s="264">
        <v>1313952</v>
      </c>
      <c r="C659" s="264">
        <v>1278664</v>
      </c>
      <c r="D659" s="264">
        <v>752306</v>
      </c>
      <c r="E659" s="479">
        <v>57.255211758115976</v>
      </c>
      <c r="F659" s="80">
        <v>52337</v>
      </c>
      <c r="G659" s="427"/>
      <c r="H659" s="399"/>
      <c r="I659" s="1045"/>
      <c r="J659" s="1045"/>
      <c r="K659" s="427"/>
      <c r="L659" s="427"/>
      <c r="M659" s="427"/>
      <c r="N659" s="427"/>
      <c r="O659" s="427"/>
      <c r="P659" s="427"/>
      <c r="Q659" s="427"/>
      <c r="R659" s="427"/>
      <c r="S659" s="427"/>
      <c r="T659" s="427"/>
      <c r="U659" s="427"/>
      <c r="V659" s="427"/>
      <c r="W659" s="427"/>
      <c r="X659" s="427"/>
      <c r="Y659" s="427"/>
      <c r="Z659" s="427"/>
      <c r="AA659" s="427"/>
      <c r="AB659" s="427"/>
      <c r="AC659" s="427"/>
      <c r="AD659" s="427"/>
      <c r="AE659" s="427"/>
      <c r="AF659" s="427"/>
      <c r="AG659" s="427"/>
      <c r="CV659" s="1131"/>
    </row>
    <row r="660" spans="1:100" s="1130" customFormat="1" ht="12.75">
      <c r="A660" s="1141" t="s">
        <v>971</v>
      </c>
      <c r="B660" s="264">
        <v>1861184</v>
      </c>
      <c r="C660" s="264">
        <v>1861184</v>
      </c>
      <c r="D660" s="264">
        <v>844366</v>
      </c>
      <c r="E660" s="479">
        <v>45.36714263608542</v>
      </c>
      <c r="F660" s="80">
        <v>201237</v>
      </c>
      <c r="G660" s="427"/>
      <c r="H660" s="399"/>
      <c r="I660" s="1045"/>
      <c r="J660" s="1045"/>
      <c r="K660" s="427"/>
      <c r="L660" s="427"/>
      <c r="M660" s="427"/>
      <c r="N660" s="427"/>
      <c r="O660" s="427"/>
      <c r="P660" s="427"/>
      <c r="Q660" s="427"/>
      <c r="R660" s="427"/>
      <c r="S660" s="427"/>
      <c r="T660" s="427"/>
      <c r="U660" s="427"/>
      <c r="V660" s="427"/>
      <c r="W660" s="427"/>
      <c r="X660" s="427"/>
      <c r="Y660" s="427"/>
      <c r="Z660" s="427"/>
      <c r="AA660" s="427"/>
      <c r="AB660" s="427"/>
      <c r="AC660" s="427"/>
      <c r="AD660" s="427"/>
      <c r="AE660" s="427"/>
      <c r="AF660" s="427"/>
      <c r="AG660" s="427"/>
      <c r="CV660" s="1131"/>
    </row>
    <row r="661" spans="1:100" s="1130" customFormat="1" ht="12.75">
      <c r="A661" s="1143" t="s">
        <v>1756</v>
      </c>
      <c r="B661" s="264">
        <v>1861184</v>
      </c>
      <c r="C661" s="264">
        <v>1861184</v>
      </c>
      <c r="D661" s="264">
        <v>844366</v>
      </c>
      <c r="E661" s="479">
        <v>45.36714263608542</v>
      </c>
      <c r="F661" s="80">
        <v>201237</v>
      </c>
      <c r="G661" s="427"/>
      <c r="H661" s="399"/>
      <c r="I661" s="1045"/>
      <c r="J661" s="1045"/>
      <c r="K661" s="427"/>
      <c r="L661" s="427"/>
      <c r="M661" s="427"/>
      <c r="N661" s="427"/>
      <c r="O661" s="427"/>
      <c r="P661" s="427"/>
      <c r="Q661" s="427"/>
      <c r="R661" s="427"/>
      <c r="S661" s="427"/>
      <c r="T661" s="427"/>
      <c r="U661" s="427"/>
      <c r="V661" s="427"/>
      <c r="W661" s="427"/>
      <c r="X661" s="427"/>
      <c r="Y661" s="427"/>
      <c r="Z661" s="427"/>
      <c r="AA661" s="427"/>
      <c r="AB661" s="427"/>
      <c r="AC661" s="427"/>
      <c r="AD661" s="427"/>
      <c r="AE661" s="427"/>
      <c r="AF661" s="427"/>
      <c r="AG661" s="427"/>
      <c r="CV661" s="1131"/>
    </row>
    <row r="662" spans="1:100" s="1130" customFormat="1" ht="12.75">
      <c r="A662" s="310" t="s">
        <v>975</v>
      </c>
      <c r="B662" s="264">
        <v>-261614</v>
      </c>
      <c r="C662" s="264">
        <v>-261614</v>
      </c>
      <c r="D662" s="264">
        <v>199937</v>
      </c>
      <c r="E662" s="479" t="s">
        <v>545</v>
      </c>
      <c r="F662" s="80">
        <v>-152996</v>
      </c>
      <c r="G662" s="427"/>
      <c r="H662" s="399"/>
      <c r="I662" s="1045"/>
      <c r="J662" s="1045"/>
      <c r="K662" s="427"/>
      <c r="L662" s="427"/>
      <c r="M662" s="427"/>
      <c r="N662" s="427"/>
      <c r="O662" s="427"/>
      <c r="P662" s="427"/>
      <c r="Q662" s="427"/>
      <c r="R662" s="427"/>
      <c r="S662" s="427"/>
      <c r="T662" s="427"/>
      <c r="U662" s="427"/>
      <c r="V662" s="427"/>
      <c r="W662" s="427"/>
      <c r="X662" s="427"/>
      <c r="Y662" s="427"/>
      <c r="Z662" s="427"/>
      <c r="AA662" s="427"/>
      <c r="AB662" s="427"/>
      <c r="AC662" s="427"/>
      <c r="AD662" s="427"/>
      <c r="AE662" s="427"/>
      <c r="AF662" s="427"/>
      <c r="AG662" s="427"/>
      <c r="CV662" s="1131"/>
    </row>
    <row r="663" spans="1:100" s="1130" customFormat="1" ht="25.5">
      <c r="A663" s="266" t="s">
        <v>44</v>
      </c>
      <c r="B663" s="264">
        <v>261614</v>
      </c>
      <c r="C663" s="264">
        <v>261614</v>
      </c>
      <c r="D663" s="264" t="s">
        <v>545</v>
      </c>
      <c r="E663" s="479" t="s">
        <v>545</v>
      </c>
      <c r="F663" s="80" t="s">
        <v>545</v>
      </c>
      <c r="G663" s="427"/>
      <c r="H663" s="399"/>
      <c r="I663" s="1045"/>
      <c r="J663" s="1045"/>
      <c r="K663" s="427"/>
      <c r="L663" s="427"/>
      <c r="M663" s="427"/>
      <c r="N663" s="427"/>
      <c r="O663" s="427"/>
      <c r="P663" s="427"/>
      <c r="Q663" s="427"/>
      <c r="R663" s="427"/>
      <c r="S663" s="427"/>
      <c r="T663" s="427"/>
      <c r="U663" s="427"/>
      <c r="V663" s="427"/>
      <c r="W663" s="427"/>
      <c r="X663" s="427"/>
      <c r="Y663" s="427"/>
      <c r="Z663" s="427"/>
      <c r="AA663" s="427"/>
      <c r="AB663" s="427"/>
      <c r="AC663" s="427"/>
      <c r="AD663" s="427"/>
      <c r="AE663" s="427"/>
      <c r="AF663" s="427"/>
      <c r="AG663" s="427"/>
      <c r="CV663" s="1131"/>
    </row>
    <row r="664" spans="1:94" s="1147" customFormat="1" ht="12.75">
      <c r="A664" s="413" t="s">
        <v>1331</v>
      </c>
      <c r="B664" s="264"/>
      <c r="C664" s="264"/>
      <c r="D664" s="264"/>
      <c r="E664" s="479"/>
      <c r="F664" s="80"/>
      <c r="G664" s="1171"/>
      <c r="H664" s="399"/>
      <c r="I664" s="1045"/>
      <c r="J664" s="1045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146"/>
      <c r="AC664" s="1146"/>
      <c r="AD664" s="1146"/>
      <c r="AE664" s="1146"/>
      <c r="AF664" s="1146"/>
      <c r="AG664" s="1146"/>
      <c r="AH664" s="1146"/>
      <c r="AI664" s="1146"/>
      <c r="AJ664" s="1146"/>
      <c r="AK664" s="1146"/>
      <c r="AL664" s="1146"/>
      <c r="AM664" s="1146"/>
      <c r="AN664" s="1146"/>
      <c r="AO664" s="1146"/>
      <c r="AP664" s="1146"/>
      <c r="AQ664" s="1146"/>
      <c r="AR664" s="1146"/>
      <c r="AS664" s="1146"/>
      <c r="AT664" s="1146"/>
      <c r="AU664" s="1146"/>
      <c r="AV664" s="1146"/>
      <c r="AW664" s="1146"/>
      <c r="AX664" s="1146"/>
      <c r="AY664" s="1146"/>
      <c r="AZ664" s="1146"/>
      <c r="BA664" s="1146"/>
      <c r="BB664" s="1146"/>
      <c r="BC664" s="1146"/>
      <c r="BD664" s="1146"/>
      <c r="BE664" s="1146"/>
      <c r="BF664" s="1146"/>
      <c r="BG664" s="1146"/>
      <c r="BH664" s="1146"/>
      <c r="BI664" s="1146"/>
      <c r="BJ664" s="1146"/>
      <c r="BK664" s="1146"/>
      <c r="BL664" s="1146"/>
      <c r="BM664" s="1146"/>
      <c r="BN664" s="1146"/>
      <c r="BO664" s="1146"/>
      <c r="BP664" s="1146"/>
      <c r="BQ664" s="1146"/>
      <c r="BR664" s="1146"/>
      <c r="BS664" s="1146"/>
      <c r="BT664" s="1146"/>
      <c r="BU664" s="1146"/>
      <c r="BV664" s="1146"/>
      <c r="BW664" s="1146"/>
      <c r="BX664" s="1146"/>
      <c r="BY664" s="1146"/>
      <c r="BZ664" s="1146"/>
      <c r="CA664" s="1146"/>
      <c r="CB664" s="1146"/>
      <c r="CC664" s="1146"/>
      <c r="CD664" s="1146"/>
      <c r="CE664" s="1146"/>
      <c r="CF664" s="1146"/>
      <c r="CG664" s="1146"/>
      <c r="CH664" s="1146"/>
      <c r="CI664" s="1146"/>
      <c r="CJ664" s="1146"/>
      <c r="CK664" s="1146"/>
      <c r="CL664" s="1146"/>
      <c r="CM664" s="1146"/>
      <c r="CN664" s="1146"/>
      <c r="CO664" s="1146"/>
      <c r="CP664" s="1146"/>
    </row>
    <row r="665" spans="1:94" s="1147" customFormat="1" ht="12.75">
      <c r="A665" s="1140" t="s">
        <v>1311</v>
      </c>
      <c r="B665" s="264">
        <v>168673</v>
      </c>
      <c r="C665" s="264">
        <v>0</v>
      </c>
      <c r="D665" s="264">
        <v>0</v>
      </c>
      <c r="E665" s="479">
        <v>0</v>
      </c>
      <c r="F665" s="80">
        <v>0</v>
      </c>
      <c r="G665" s="1171"/>
      <c r="H665" s="399"/>
      <c r="I665" s="1045"/>
      <c r="J665" s="1045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146"/>
      <c r="AC665" s="1146"/>
      <c r="AD665" s="1146"/>
      <c r="AE665" s="1146"/>
      <c r="AF665" s="1146"/>
      <c r="AG665" s="1146"/>
      <c r="AH665" s="1146"/>
      <c r="AI665" s="1146"/>
      <c r="AJ665" s="1146"/>
      <c r="AK665" s="1146"/>
      <c r="AL665" s="1146"/>
      <c r="AM665" s="1146"/>
      <c r="AN665" s="1146"/>
      <c r="AO665" s="1146"/>
      <c r="AP665" s="1146"/>
      <c r="AQ665" s="1146"/>
      <c r="AR665" s="1146"/>
      <c r="AS665" s="1146"/>
      <c r="AT665" s="1146"/>
      <c r="AU665" s="1146"/>
      <c r="AV665" s="1146"/>
      <c r="AW665" s="1146"/>
      <c r="AX665" s="1146"/>
      <c r="AY665" s="1146"/>
      <c r="AZ665" s="1146"/>
      <c r="BA665" s="1146"/>
      <c r="BB665" s="1146"/>
      <c r="BC665" s="1146"/>
      <c r="BD665" s="1146"/>
      <c r="BE665" s="1146"/>
      <c r="BF665" s="1146"/>
      <c r="BG665" s="1146"/>
      <c r="BH665" s="1146"/>
      <c r="BI665" s="1146"/>
      <c r="BJ665" s="1146"/>
      <c r="BK665" s="1146"/>
      <c r="BL665" s="1146"/>
      <c r="BM665" s="1146"/>
      <c r="BN665" s="1146"/>
      <c r="BO665" s="1146"/>
      <c r="BP665" s="1146"/>
      <c r="BQ665" s="1146"/>
      <c r="BR665" s="1146"/>
      <c r="BS665" s="1146"/>
      <c r="BT665" s="1146"/>
      <c r="BU665" s="1146"/>
      <c r="BV665" s="1146"/>
      <c r="BW665" s="1146"/>
      <c r="BX665" s="1146"/>
      <c r="BY665" s="1146"/>
      <c r="BZ665" s="1146"/>
      <c r="CA665" s="1146"/>
      <c r="CB665" s="1146"/>
      <c r="CC665" s="1146"/>
      <c r="CD665" s="1146"/>
      <c r="CE665" s="1146"/>
      <c r="CF665" s="1146"/>
      <c r="CG665" s="1146"/>
      <c r="CH665" s="1146"/>
      <c r="CI665" s="1146"/>
      <c r="CJ665" s="1146"/>
      <c r="CK665" s="1146"/>
      <c r="CL665" s="1146"/>
      <c r="CM665" s="1146"/>
      <c r="CN665" s="1146"/>
      <c r="CO665" s="1146"/>
      <c r="CP665" s="1146"/>
    </row>
    <row r="666" spans="1:94" s="1147" customFormat="1" ht="12.75" hidden="1">
      <c r="A666" s="1152" t="s">
        <v>1370</v>
      </c>
      <c r="B666" s="507">
        <v>0</v>
      </c>
      <c r="C666" s="507">
        <v>0</v>
      </c>
      <c r="D666" s="507">
        <v>0</v>
      </c>
      <c r="E666" s="479" t="e">
        <v>#DIV/0!</v>
      </c>
      <c r="F666" s="80">
        <v>0</v>
      </c>
      <c r="G666" s="1171"/>
      <c r="H666" s="399"/>
      <c r="I666" s="1045"/>
      <c r="J666" s="1045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146"/>
      <c r="AC666" s="1146"/>
      <c r="AD666" s="1146"/>
      <c r="AE666" s="1146"/>
      <c r="AF666" s="1146"/>
      <c r="AG666" s="1146"/>
      <c r="AH666" s="1146"/>
      <c r="AI666" s="1146"/>
      <c r="AJ666" s="1146"/>
      <c r="AK666" s="1146"/>
      <c r="AL666" s="1146"/>
      <c r="AM666" s="1146"/>
      <c r="AN666" s="1146"/>
      <c r="AO666" s="1146"/>
      <c r="AP666" s="1146"/>
      <c r="AQ666" s="1146"/>
      <c r="AR666" s="1146"/>
      <c r="AS666" s="1146"/>
      <c r="AT666" s="1146"/>
      <c r="AU666" s="1146"/>
      <c r="AV666" s="1146"/>
      <c r="AW666" s="1146"/>
      <c r="AX666" s="1146"/>
      <c r="AY666" s="1146"/>
      <c r="AZ666" s="1146"/>
      <c r="BA666" s="1146"/>
      <c r="BB666" s="1146"/>
      <c r="BC666" s="1146"/>
      <c r="BD666" s="1146"/>
      <c r="BE666" s="1146"/>
      <c r="BF666" s="1146"/>
      <c r="BG666" s="1146"/>
      <c r="BH666" s="1146"/>
      <c r="BI666" s="1146"/>
      <c r="BJ666" s="1146"/>
      <c r="BK666" s="1146"/>
      <c r="BL666" s="1146"/>
      <c r="BM666" s="1146"/>
      <c r="BN666" s="1146"/>
      <c r="BO666" s="1146"/>
      <c r="BP666" s="1146"/>
      <c r="BQ666" s="1146"/>
      <c r="BR666" s="1146"/>
      <c r="BS666" s="1146"/>
      <c r="BT666" s="1146"/>
      <c r="BU666" s="1146"/>
      <c r="BV666" s="1146"/>
      <c r="BW666" s="1146"/>
      <c r="BX666" s="1146"/>
      <c r="BY666" s="1146"/>
      <c r="BZ666" s="1146"/>
      <c r="CA666" s="1146"/>
      <c r="CB666" s="1146"/>
      <c r="CC666" s="1146"/>
      <c r="CD666" s="1146"/>
      <c r="CE666" s="1146"/>
      <c r="CF666" s="1146"/>
      <c r="CG666" s="1146"/>
      <c r="CH666" s="1146"/>
      <c r="CI666" s="1146"/>
      <c r="CJ666" s="1146"/>
      <c r="CK666" s="1146"/>
      <c r="CL666" s="1146"/>
      <c r="CM666" s="1146"/>
      <c r="CN666" s="1146"/>
      <c r="CO666" s="1146"/>
      <c r="CP666" s="1146"/>
    </row>
    <row r="667" spans="1:94" s="1147" customFormat="1" ht="12.75">
      <c r="A667" s="1142" t="s">
        <v>692</v>
      </c>
      <c r="B667" s="264">
        <v>168673</v>
      </c>
      <c r="C667" s="264">
        <v>0</v>
      </c>
      <c r="D667" s="264">
        <v>0</v>
      </c>
      <c r="E667" s="479">
        <v>0</v>
      </c>
      <c r="F667" s="80">
        <v>0</v>
      </c>
      <c r="G667" s="1171"/>
      <c r="H667" s="399"/>
      <c r="I667" s="1045"/>
      <c r="J667" s="1045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146"/>
      <c r="AC667" s="1146"/>
      <c r="AD667" s="1146"/>
      <c r="AE667" s="1146"/>
      <c r="AF667" s="1146"/>
      <c r="AG667" s="1146"/>
      <c r="AH667" s="1146"/>
      <c r="AI667" s="1146"/>
      <c r="AJ667" s="1146"/>
      <c r="AK667" s="1146"/>
      <c r="AL667" s="1146"/>
      <c r="AM667" s="1146"/>
      <c r="AN667" s="1146"/>
      <c r="AO667" s="1146"/>
      <c r="AP667" s="1146"/>
      <c r="AQ667" s="1146"/>
      <c r="AR667" s="1146"/>
      <c r="AS667" s="1146"/>
      <c r="AT667" s="1146"/>
      <c r="AU667" s="1146"/>
      <c r="AV667" s="1146"/>
      <c r="AW667" s="1146"/>
      <c r="AX667" s="1146"/>
      <c r="AY667" s="1146"/>
      <c r="AZ667" s="1146"/>
      <c r="BA667" s="1146"/>
      <c r="BB667" s="1146"/>
      <c r="BC667" s="1146"/>
      <c r="BD667" s="1146"/>
      <c r="BE667" s="1146"/>
      <c r="BF667" s="1146"/>
      <c r="BG667" s="1146"/>
      <c r="BH667" s="1146"/>
      <c r="BI667" s="1146"/>
      <c r="BJ667" s="1146"/>
      <c r="BK667" s="1146"/>
      <c r="BL667" s="1146"/>
      <c r="BM667" s="1146"/>
      <c r="BN667" s="1146"/>
      <c r="BO667" s="1146"/>
      <c r="BP667" s="1146"/>
      <c r="BQ667" s="1146"/>
      <c r="BR667" s="1146"/>
      <c r="BS667" s="1146"/>
      <c r="BT667" s="1146"/>
      <c r="BU667" s="1146"/>
      <c r="BV667" s="1146"/>
      <c r="BW667" s="1146"/>
      <c r="BX667" s="1146"/>
      <c r="BY667" s="1146"/>
      <c r="BZ667" s="1146"/>
      <c r="CA667" s="1146"/>
      <c r="CB667" s="1146"/>
      <c r="CC667" s="1146"/>
      <c r="CD667" s="1146"/>
      <c r="CE667" s="1146"/>
      <c r="CF667" s="1146"/>
      <c r="CG667" s="1146"/>
      <c r="CH667" s="1146"/>
      <c r="CI667" s="1146"/>
      <c r="CJ667" s="1146"/>
      <c r="CK667" s="1146"/>
      <c r="CL667" s="1146"/>
      <c r="CM667" s="1146"/>
      <c r="CN667" s="1146"/>
      <c r="CO667" s="1146"/>
      <c r="CP667" s="1146"/>
    </row>
    <row r="668" spans="1:94" s="1147" customFormat="1" ht="12.75" hidden="1">
      <c r="A668" s="1152" t="s">
        <v>691</v>
      </c>
      <c r="B668" s="507">
        <v>0</v>
      </c>
      <c r="C668" s="507">
        <v>0</v>
      </c>
      <c r="D668" s="507">
        <v>0</v>
      </c>
      <c r="E668" s="479" t="e">
        <v>#DIV/0!</v>
      </c>
      <c r="F668" s="80">
        <v>0</v>
      </c>
      <c r="G668" s="1171"/>
      <c r="H668" s="399"/>
      <c r="I668" s="1045"/>
      <c r="J668" s="1045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146"/>
      <c r="AC668" s="1146"/>
      <c r="AD668" s="1146"/>
      <c r="AE668" s="1146"/>
      <c r="AF668" s="1146"/>
      <c r="AG668" s="1146"/>
      <c r="AH668" s="1146"/>
      <c r="AI668" s="1146"/>
      <c r="AJ668" s="1146"/>
      <c r="AK668" s="1146"/>
      <c r="AL668" s="1146"/>
      <c r="AM668" s="1146"/>
      <c r="AN668" s="1146"/>
      <c r="AO668" s="1146"/>
      <c r="AP668" s="1146"/>
      <c r="AQ668" s="1146"/>
      <c r="AR668" s="1146"/>
      <c r="AS668" s="1146"/>
      <c r="AT668" s="1146"/>
      <c r="AU668" s="1146"/>
      <c r="AV668" s="1146"/>
      <c r="AW668" s="1146"/>
      <c r="AX668" s="1146"/>
      <c r="AY668" s="1146"/>
      <c r="AZ668" s="1146"/>
      <c r="BA668" s="1146"/>
      <c r="BB668" s="1146"/>
      <c r="BC668" s="1146"/>
      <c r="BD668" s="1146"/>
      <c r="BE668" s="1146"/>
      <c r="BF668" s="1146"/>
      <c r="BG668" s="1146"/>
      <c r="BH668" s="1146"/>
      <c r="BI668" s="1146"/>
      <c r="BJ668" s="1146"/>
      <c r="BK668" s="1146"/>
      <c r="BL668" s="1146"/>
      <c r="BM668" s="1146"/>
      <c r="BN668" s="1146"/>
      <c r="BO668" s="1146"/>
      <c r="BP668" s="1146"/>
      <c r="BQ668" s="1146"/>
      <c r="BR668" s="1146"/>
      <c r="BS668" s="1146"/>
      <c r="BT668" s="1146"/>
      <c r="BU668" s="1146"/>
      <c r="BV668" s="1146"/>
      <c r="BW668" s="1146"/>
      <c r="BX668" s="1146"/>
      <c r="BY668" s="1146"/>
      <c r="BZ668" s="1146"/>
      <c r="CA668" s="1146"/>
      <c r="CB668" s="1146"/>
      <c r="CC668" s="1146"/>
      <c r="CD668" s="1146"/>
      <c r="CE668" s="1146"/>
      <c r="CF668" s="1146"/>
      <c r="CG668" s="1146"/>
      <c r="CH668" s="1146"/>
      <c r="CI668" s="1146"/>
      <c r="CJ668" s="1146"/>
      <c r="CK668" s="1146"/>
      <c r="CL668" s="1146"/>
      <c r="CM668" s="1146"/>
      <c r="CN668" s="1146"/>
      <c r="CO668" s="1146"/>
      <c r="CP668" s="1146"/>
    </row>
    <row r="669" spans="1:94" s="1147" customFormat="1" ht="12.75">
      <c r="A669" s="1156" t="s">
        <v>960</v>
      </c>
      <c r="B669" s="264">
        <v>168673</v>
      </c>
      <c r="C669" s="264">
        <v>0</v>
      </c>
      <c r="D669" s="264">
        <v>0</v>
      </c>
      <c r="E669" s="479">
        <v>0</v>
      </c>
      <c r="F669" s="80">
        <v>0</v>
      </c>
      <c r="G669" s="1171"/>
      <c r="H669" s="399"/>
      <c r="I669" s="1045"/>
      <c r="J669" s="1045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146"/>
      <c r="AC669" s="1146"/>
      <c r="AD669" s="1146"/>
      <c r="AE669" s="1146"/>
      <c r="AF669" s="1146"/>
      <c r="AG669" s="1146"/>
      <c r="AH669" s="1146"/>
      <c r="AI669" s="1146"/>
      <c r="AJ669" s="1146"/>
      <c r="AK669" s="1146"/>
      <c r="AL669" s="1146"/>
      <c r="AM669" s="1146"/>
      <c r="AN669" s="1146"/>
      <c r="AO669" s="1146"/>
      <c r="AP669" s="1146"/>
      <c r="AQ669" s="1146"/>
      <c r="AR669" s="1146"/>
      <c r="AS669" s="1146"/>
      <c r="AT669" s="1146"/>
      <c r="AU669" s="1146"/>
      <c r="AV669" s="1146"/>
      <c r="AW669" s="1146"/>
      <c r="AX669" s="1146"/>
      <c r="AY669" s="1146"/>
      <c r="AZ669" s="1146"/>
      <c r="BA669" s="1146"/>
      <c r="BB669" s="1146"/>
      <c r="BC669" s="1146"/>
      <c r="BD669" s="1146"/>
      <c r="BE669" s="1146"/>
      <c r="BF669" s="1146"/>
      <c r="BG669" s="1146"/>
      <c r="BH669" s="1146"/>
      <c r="BI669" s="1146"/>
      <c r="BJ669" s="1146"/>
      <c r="BK669" s="1146"/>
      <c r="BL669" s="1146"/>
      <c r="BM669" s="1146"/>
      <c r="BN669" s="1146"/>
      <c r="BO669" s="1146"/>
      <c r="BP669" s="1146"/>
      <c r="BQ669" s="1146"/>
      <c r="BR669" s="1146"/>
      <c r="BS669" s="1146"/>
      <c r="BT669" s="1146"/>
      <c r="BU669" s="1146"/>
      <c r="BV669" s="1146"/>
      <c r="BW669" s="1146"/>
      <c r="BX669" s="1146"/>
      <c r="BY669" s="1146"/>
      <c r="BZ669" s="1146"/>
      <c r="CA669" s="1146"/>
      <c r="CB669" s="1146"/>
      <c r="CC669" s="1146"/>
      <c r="CD669" s="1146"/>
      <c r="CE669" s="1146"/>
      <c r="CF669" s="1146"/>
      <c r="CG669" s="1146"/>
      <c r="CH669" s="1146"/>
      <c r="CI669" s="1146"/>
      <c r="CJ669" s="1146"/>
      <c r="CK669" s="1146"/>
      <c r="CL669" s="1146"/>
      <c r="CM669" s="1146"/>
      <c r="CN669" s="1146"/>
      <c r="CO669" s="1146"/>
      <c r="CP669" s="1146"/>
    </row>
    <row r="670" spans="1:94" s="1147" customFormat="1" ht="12.75">
      <c r="A670" s="1142" t="s">
        <v>987</v>
      </c>
      <c r="B670" s="264">
        <v>168673</v>
      </c>
      <c r="C670" s="264">
        <v>0</v>
      </c>
      <c r="D670" s="264">
        <v>0</v>
      </c>
      <c r="E670" s="479">
        <v>0</v>
      </c>
      <c r="F670" s="80">
        <v>0</v>
      </c>
      <c r="G670" s="1171"/>
      <c r="H670" s="399"/>
      <c r="I670" s="1045"/>
      <c r="J670" s="1045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146"/>
      <c r="AC670" s="1146"/>
      <c r="AD670" s="1146"/>
      <c r="AE670" s="1146"/>
      <c r="AF670" s="1146"/>
      <c r="AG670" s="1146"/>
      <c r="AH670" s="1146"/>
      <c r="AI670" s="1146"/>
      <c r="AJ670" s="1146"/>
      <c r="AK670" s="1146"/>
      <c r="AL670" s="1146"/>
      <c r="AM670" s="1146"/>
      <c r="AN670" s="1146"/>
      <c r="AO670" s="1146"/>
      <c r="AP670" s="1146"/>
      <c r="AQ670" s="1146"/>
      <c r="AR670" s="1146"/>
      <c r="AS670" s="1146"/>
      <c r="AT670" s="1146"/>
      <c r="AU670" s="1146"/>
      <c r="AV670" s="1146"/>
      <c r="AW670" s="1146"/>
      <c r="AX670" s="1146"/>
      <c r="AY670" s="1146"/>
      <c r="AZ670" s="1146"/>
      <c r="BA670" s="1146"/>
      <c r="BB670" s="1146"/>
      <c r="BC670" s="1146"/>
      <c r="BD670" s="1146"/>
      <c r="BE670" s="1146"/>
      <c r="BF670" s="1146"/>
      <c r="BG670" s="1146"/>
      <c r="BH670" s="1146"/>
      <c r="BI670" s="1146"/>
      <c r="BJ670" s="1146"/>
      <c r="BK670" s="1146"/>
      <c r="BL670" s="1146"/>
      <c r="BM670" s="1146"/>
      <c r="BN670" s="1146"/>
      <c r="BO670" s="1146"/>
      <c r="BP670" s="1146"/>
      <c r="BQ670" s="1146"/>
      <c r="BR670" s="1146"/>
      <c r="BS670" s="1146"/>
      <c r="BT670" s="1146"/>
      <c r="BU670" s="1146"/>
      <c r="BV670" s="1146"/>
      <c r="BW670" s="1146"/>
      <c r="BX670" s="1146"/>
      <c r="BY670" s="1146"/>
      <c r="BZ670" s="1146"/>
      <c r="CA670" s="1146"/>
      <c r="CB670" s="1146"/>
      <c r="CC670" s="1146"/>
      <c r="CD670" s="1146"/>
      <c r="CE670" s="1146"/>
      <c r="CF670" s="1146"/>
      <c r="CG670" s="1146"/>
      <c r="CH670" s="1146"/>
      <c r="CI670" s="1146"/>
      <c r="CJ670" s="1146"/>
      <c r="CK670" s="1146"/>
      <c r="CL670" s="1146"/>
      <c r="CM670" s="1146"/>
      <c r="CN670" s="1146"/>
      <c r="CO670" s="1146"/>
      <c r="CP670" s="1146"/>
    </row>
    <row r="671" spans="1:94" s="1147" customFormat="1" ht="12.75">
      <c r="A671" s="1153" t="s">
        <v>1496</v>
      </c>
      <c r="B671" s="264">
        <v>168673</v>
      </c>
      <c r="C671" s="264">
        <v>0</v>
      </c>
      <c r="D671" s="264">
        <v>0</v>
      </c>
      <c r="E671" s="479">
        <v>0</v>
      </c>
      <c r="F671" s="80">
        <v>0</v>
      </c>
      <c r="G671" s="1171"/>
      <c r="H671" s="399"/>
      <c r="I671" s="1045"/>
      <c r="J671" s="1045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146"/>
      <c r="AC671" s="1146"/>
      <c r="AD671" s="1146"/>
      <c r="AE671" s="1146"/>
      <c r="AF671" s="1146"/>
      <c r="AG671" s="1146"/>
      <c r="AH671" s="1146"/>
      <c r="AI671" s="1146"/>
      <c r="AJ671" s="1146"/>
      <c r="AK671" s="1146"/>
      <c r="AL671" s="1146"/>
      <c r="AM671" s="1146"/>
      <c r="AN671" s="1146"/>
      <c r="AO671" s="1146"/>
      <c r="AP671" s="1146"/>
      <c r="AQ671" s="1146"/>
      <c r="AR671" s="1146"/>
      <c r="AS671" s="1146"/>
      <c r="AT671" s="1146"/>
      <c r="AU671" s="1146"/>
      <c r="AV671" s="1146"/>
      <c r="AW671" s="1146"/>
      <c r="AX671" s="1146"/>
      <c r="AY671" s="1146"/>
      <c r="AZ671" s="1146"/>
      <c r="BA671" s="1146"/>
      <c r="BB671" s="1146"/>
      <c r="BC671" s="1146"/>
      <c r="BD671" s="1146"/>
      <c r="BE671" s="1146"/>
      <c r="BF671" s="1146"/>
      <c r="BG671" s="1146"/>
      <c r="BH671" s="1146"/>
      <c r="BI671" s="1146"/>
      <c r="BJ671" s="1146"/>
      <c r="BK671" s="1146"/>
      <c r="BL671" s="1146"/>
      <c r="BM671" s="1146"/>
      <c r="BN671" s="1146"/>
      <c r="BO671" s="1146"/>
      <c r="BP671" s="1146"/>
      <c r="BQ671" s="1146"/>
      <c r="BR671" s="1146"/>
      <c r="BS671" s="1146"/>
      <c r="BT671" s="1146"/>
      <c r="BU671" s="1146"/>
      <c r="BV671" s="1146"/>
      <c r="BW671" s="1146"/>
      <c r="BX671" s="1146"/>
      <c r="BY671" s="1146"/>
      <c r="BZ671" s="1146"/>
      <c r="CA671" s="1146"/>
      <c r="CB671" s="1146"/>
      <c r="CC671" s="1146"/>
      <c r="CD671" s="1146"/>
      <c r="CE671" s="1146"/>
      <c r="CF671" s="1146"/>
      <c r="CG671" s="1146"/>
      <c r="CH671" s="1146"/>
      <c r="CI671" s="1146"/>
      <c r="CJ671" s="1146"/>
      <c r="CK671" s="1146"/>
      <c r="CL671" s="1146"/>
      <c r="CM671" s="1146"/>
      <c r="CN671" s="1146"/>
      <c r="CO671" s="1146"/>
      <c r="CP671" s="1146"/>
    </row>
    <row r="672" spans="1:100" s="1130" customFormat="1" ht="12.75">
      <c r="A672" s="416" t="s">
        <v>1338</v>
      </c>
      <c r="B672" s="80"/>
      <c r="C672" s="80"/>
      <c r="D672" s="80"/>
      <c r="E672" s="479"/>
      <c r="F672" s="80"/>
      <c r="G672" s="427"/>
      <c r="H672" s="399"/>
      <c r="I672" s="1045"/>
      <c r="J672" s="1045"/>
      <c r="K672" s="427"/>
      <c r="L672" s="427"/>
      <c r="M672" s="427"/>
      <c r="N672" s="427"/>
      <c r="O672" s="427"/>
      <c r="P672" s="427"/>
      <c r="Q672" s="427"/>
      <c r="R672" s="427"/>
      <c r="S672" s="427"/>
      <c r="T672" s="427"/>
      <c r="U672" s="427"/>
      <c r="V672" s="427"/>
      <c r="W672" s="427"/>
      <c r="X672" s="427"/>
      <c r="Y672" s="427"/>
      <c r="Z672" s="427"/>
      <c r="AA672" s="427"/>
      <c r="AB672" s="427"/>
      <c r="AC672" s="427"/>
      <c r="AD672" s="427"/>
      <c r="AE672" s="427"/>
      <c r="AF672" s="427"/>
      <c r="AG672" s="427"/>
      <c r="CV672" s="1131"/>
    </row>
    <row r="673" spans="1:100" s="1130" customFormat="1" ht="12.75">
      <c r="A673" s="1140" t="s">
        <v>1311</v>
      </c>
      <c r="B673" s="264">
        <v>9624620</v>
      </c>
      <c r="C673" s="264">
        <v>8275784</v>
      </c>
      <c r="D673" s="264">
        <v>8275784</v>
      </c>
      <c r="E673" s="479">
        <v>85.98556618339217</v>
      </c>
      <c r="F673" s="80">
        <v>674152</v>
      </c>
      <c r="G673" s="427"/>
      <c r="H673" s="399"/>
      <c r="I673" s="1045"/>
      <c r="J673" s="1045"/>
      <c r="K673" s="427"/>
      <c r="L673" s="427"/>
      <c r="M673" s="427"/>
      <c r="N673" s="427"/>
      <c r="O673" s="427"/>
      <c r="P673" s="427"/>
      <c r="Q673" s="427"/>
      <c r="R673" s="427"/>
      <c r="S673" s="427"/>
      <c r="T673" s="427"/>
      <c r="U673" s="427"/>
      <c r="V673" s="427"/>
      <c r="W673" s="427"/>
      <c r="X673" s="427"/>
      <c r="Y673" s="427"/>
      <c r="Z673" s="427"/>
      <c r="AA673" s="427"/>
      <c r="AB673" s="427"/>
      <c r="AC673" s="427"/>
      <c r="AD673" s="427"/>
      <c r="AE673" s="427"/>
      <c r="AF673" s="427"/>
      <c r="AG673" s="427"/>
      <c r="CV673" s="1131"/>
    </row>
    <row r="674" spans="1:100" s="1161" customFormat="1" ht="12.75">
      <c r="A674" s="1142" t="s">
        <v>1312</v>
      </c>
      <c r="B674" s="80">
        <v>9624620</v>
      </c>
      <c r="C674" s="80">
        <v>8275784</v>
      </c>
      <c r="D674" s="80">
        <v>8275784</v>
      </c>
      <c r="E674" s="479">
        <v>85.98556618339217</v>
      </c>
      <c r="F674" s="80">
        <v>674152</v>
      </c>
      <c r="G674" s="427"/>
      <c r="H674" s="399"/>
      <c r="I674" s="1045"/>
      <c r="J674" s="1045"/>
      <c r="K674" s="427"/>
      <c r="L674" s="427"/>
      <c r="M674" s="427"/>
      <c r="N674" s="427"/>
      <c r="O674" s="427"/>
      <c r="P674" s="427"/>
      <c r="Q674" s="427"/>
      <c r="R674" s="427"/>
      <c r="S674" s="427"/>
      <c r="T674" s="427"/>
      <c r="U674" s="427"/>
      <c r="V674" s="427"/>
      <c r="W674" s="427"/>
      <c r="X674" s="427"/>
      <c r="Y674" s="427"/>
      <c r="Z674" s="427"/>
      <c r="AA674" s="427"/>
      <c r="AB674" s="427"/>
      <c r="AC674" s="427"/>
      <c r="AD674" s="427"/>
      <c r="AE674" s="427"/>
      <c r="AF674" s="427"/>
      <c r="AG674" s="427"/>
      <c r="AH674" s="1130"/>
      <c r="AI674" s="1130"/>
      <c r="AJ674" s="1130"/>
      <c r="AK674" s="1130"/>
      <c r="AL674" s="1130"/>
      <c r="AM674" s="1130"/>
      <c r="AN674" s="1130"/>
      <c r="AO674" s="1130"/>
      <c r="AP674" s="1130"/>
      <c r="AQ674" s="1130"/>
      <c r="AR674" s="1130"/>
      <c r="AS674" s="1130"/>
      <c r="AT674" s="1130"/>
      <c r="AU674" s="1130"/>
      <c r="AV674" s="1130"/>
      <c r="AW674" s="1130"/>
      <c r="AX674" s="1130"/>
      <c r="AY674" s="1130"/>
      <c r="AZ674" s="1130"/>
      <c r="BA674" s="1130"/>
      <c r="BB674" s="1130"/>
      <c r="BC674" s="1130"/>
      <c r="BD674" s="1130"/>
      <c r="BE674" s="1130"/>
      <c r="BF674" s="1130"/>
      <c r="BG674" s="1130"/>
      <c r="BH674" s="1130"/>
      <c r="BI674" s="1130"/>
      <c r="BJ674" s="1130"/>
      <c r="BK674" s="1130"/>
      <c r="BL674" s="1130"/>
      <c r="BM674" s="1130"/>
      <c r="BN674" s="1130"/>
      <c r="BO674" s="1130"/>
      <c r="BP674" s="1130"/>
      <c r="BQ674" s="1130"/>
      <c r="BR674" s="1130"/>
      <c r="BS674" s="1130"/>
      <c r="BT674" s="1130"/>
      <c r="BU674" s="1130"/>
      <c r="BV674" s="1130"/>
      <c r="BW674" s="1130"/>
      <c r="BX674" s="1130"/>
      <c r="BY674" s="1130"/>
      <c r="BZ674" s="1130"/>
      <c r="CA674" s="1130"/>
      <c r="CB674" s="1130"/>
      <c r="CC674" s="1130"/>
      <c r="CD674" s="1130"/>
      <c r="CE674" s="1130"/>
      <c r="CF674" s="1130"/>
      <c r="CG674" s="1130"/>
      <c r="CH674" s="1130"/>
      <c r="CI674" s="1130"/>
      <c r="CJ674" s="1130"/>
      <c r="CK674" s="1130"/>
      <c r="CL674" s="1130"/>
      <c r="CM674" s="1130"/>
      <c r="CN674" s="1130"/>
      <c r="CO674" s="1130"/>
      <c r="CP674" s="1130"/>
      <c r="CQ674" s="1130"/>
      <c r="CR674" s="1130"/>
      <c r="CS674" s="1130"/>
      <c r="CT674" s="1130"/>
      <c r="CU674" s="1130"/>
      <c r="CV674" s="1131"/>
    </row>
    <row r="675" spans="1:100" s="1161" customFormat="1" ht="12.75" hidden="1">
      <c r="A675" s="1152" t="s">
        <v>691</v>
      </c>
      <c r="B675" s="507">
        <v>0</v>
      </c>
      <c r="C675" s="507">
        <v>0</v>
      </c>
      <c r="D675" s="507">
        <v>0</v>
      </c>
      <c r="E675" s="1155">
        <v>0</v>
      </c>
      <c r="F675" s="80">
        <v>0</v>
      </c>
      <c r="G675" s="427"/>
      <c r="H675" s="399"/>
      <c r="I675" s="1045"/>
      <c r="J675" s="1045"/>
      <c r="K675" s="427"/>
      <c r="L675" s="427"/>
      <c r="M675" s="427"/>
      <c r="N675" s="427"/>
      <c r="O675" s="427"/>
      <c r="P675" s="427"/>
      <c r="Q675" s="427"/>
      <c r="R675" s="427"/>
      <c r="S675" s="427"/>
      <c r="T675" s="427"/>
      <c r="U675" s="427"/>
      <c r="V675" s="427"/>
      <c r="W675" s="427"/>
      <c r="X675" s="427"/>
      <c r="Y675" s="427"/>
      <c r="Z675" s="427"/>
      <c r="AA675" s="427"/>
      <c r="AB675" s="427"/>
      <c r="AC675" s="427"/>
      <c r="AD675" s="427"/>
      <c r="AE675" s="427"/>
      <c r="AF675" s="427"/>
      <c r="AG675" s="427"/>
      <c r="AH675" s="1130"/>
      <c r="AI675" s="1130"/>
      <c r="AJ675" s="1130"/>
      <c r="AK675" s="1130"/>
      <c r="AL675" s="1130"/>
      <c r="AM675" s="1130"/>
      <c r="AN675" s="1130"/>
      <c r="AO675" s="1130"/>
      <c r="AP675" s="1130"/>
      <c r="AQ675" s="1130"/>
      <c r="AR675" s="1130"/>
      <c r="AS675" s="1130"/>
      <c r="AT675" s="1130"/>
      <c r="AU675" s="1130"/>
      <c r="AV675" s="1130"/>
      <c r="AW675" s="1130"/>
      <c r="AX675" s="1130"/>
      <c r="AY675" s="1130"/>
      <c r="AZ675" s="1130"/>
      <c r="BA675" s="1130"/>
      <c r="BB675" s="1130"/>
      <c r="BC675" s="1130"/>
      <c r="BD675" s="1130"/>
      <c r="BE675" s="1130"/>
      <c r="BF675" s="1130"/>
      <c r="BG675" s="1130"/>
      <c r="BH675" s="1130"/>
      <c r="BI675" s="1130"/>
      <c r="BJ675" s="1130"/>
      <c r="BK675" s="1130"/>
      <c r="BL675" s="1130"/>
      <c r="BM675" s="1130"/>
      <c r="BN675" s="1130"/>
      <c r="BO675" s="1130"/>
      <c r="BP675" s="1130"/>
      <c r="BQ675" s="1130"/>
      <c r="BR675" s="1130"/>
      <c r="BS675" s="1130"/>
      <c r="BT675" s="1130"/>
      <c r="BU675" s="1130"/>
      <c r="BV675" s="1130"/>
      <c r="BW675" s="1130"/>
      <c r="BX675" s="1130"/>
      <c r="BY675" s="1130"/>
      <c r="BZ675" s="1130"/>
      <c r="CA675" s="1130"/>
      <c r="CB675" s="1130"/>
      <c r="CC675" s="1130"/>
      <c r="CD675" s="1130"/>
      <c r="CE675" s="1130"/>
      <c r="CF675" s="1130"/>
      <c r="CG675" s="1130"/>
      <c r="CH675" s="1130"/>
      <c r="CI675" s="1130"/>
      <c r="CJ675" s="1130"/>
      <c r="CK675" s="1130"/>
      <c r="CL675" s="1130"/>
      <c r="CM675" s="1130"/>
      <c r="CN675" s="1130"/>
      <c r="CO675" s="1130"/>
      <c r="CP675" s="1130"/>
      <c r="CQ675" s="1130"/>
      <c r="CR675" s="1130"/>
      <c r="CS675" s="1130"/>
      <c r="CT675" s="1130"/>
      <c r="CU675" s="1130"/>
      <c r="CV675" s="1131"/>
    </row>
    <row r="676" spans="1:100" s="1161" customFormat="1" ht="12.75">
      <c r="A676" s="1156" t="s">
        <v>960</v>
      </c>
      <c r="B676" s="80">
        <v>9624620</v>
      </c>
      <c r="C676" s="80">
        <v>8275784</v>
      </c>
      <c r="D676" s="80">
        <v>3594377</v>
      </c>
      <c r="E676" s="479">
        <v>37.34565104908038</v>
      </c>
      <c r="F676" s="80">
        <v>832377</v>
      </c>
      <c r="G676" s="427"/>
      <c r="H676" s="399"/>
      <c r="I676" s="1045"/>
      <c r="J676" s="1045"/>
      <c r="K676" s="427"/>
      <c r="L676" s="427"/>
      <c r="M676" s="427"/>
      <c r="N676" s="427"/>
      <c r="O676" s="427"/>
      <c r="P676" s="427"/>
      <c r="Q676" s="427"/>
      <c r="R676" s="427"/>
      <c r="S676" s="427"/>
      <c r="T676" s="427"/>
      <c r="U676" s="427"/>
      <c r="V676" s="427"/>
      <c r="W676" s="427"/>
      <c r="X676" s="427"/>
      <c r="Y676" s="427"/>
      <c r="Z676" s="427"/>
      <c r="AA676" s="427"/>
      <c r="AB676" s="427"/>
      <c r="AC676" s="427"/>
      <c r="AD676" s="427"/>
      <c r="AE676" s="427"/>
      <c r="AF676" s="427"/>
      <c r="AG676" s="427"/>
      <c r="AH676" s="1130"/>
      <c r="AI676" s="1130"/>
      <c r="AJ676" s="1130"/>
      <c r="AK676" s="1130"/>
      <c r="AL676" s="1130"/>
      <c r="AM676" s="1130"/>
      <c r="AN676" s="1130"/>
      <c r="AO676" s="1130"/>
      <c r="AP676" s="1130"/>
      <c r="AQ676" s="1130"/>
      <c r="AR676" s="1130"/>
      <c r="AS676" s="1130"/>
      <c r="AT676" s="1130"/>
      <c r="AU676" s="1130"/>
      <c r="AV676" s="1130"/>
      <c r="AW676" s="1130"/>
      <c r="AX676" s="1130"/>
      <c r="AY676" s="1130"/>
      <c r="AZ676" s="1130"/>
      <c r="BA676" s="1130"/>
      <c r="BB676" s="1130"/>
      <c r="BC676" s="1130"/>
      <c r="BD676" s="1130"/>
      <c r="BE676" s="1130"/>
      <c r="BF676" s="1130"/>
      <c r="BG676" s="1130"/>
      <c r="BH676" s="1130"/>
      <c r="BI676" s="1130"/>
      <c r="BJ676" s="1130"/>
      <c r="BK676" s="1130"/>
      <c r="BL676" s="1130"/>
      <c r="BM676" s="1130"/>
      <c r="BN676" s="1130"/>
      <c r="BO676" s="1130"/>
      <c r="BP676" s="1130"/>
      <c r="BQ676" s="1130"/>
      <c r="BR676" s="1130"/>
      <c r="BS676" s="1130"/>
      <c r="BT676" s="1130"/>
      <c r="BU676" s="1130"/>
      <c r="BV676" s="1130"/>
      <c r="BW676" s="1130"/>
      <c r="BX676" s="1130"/>
      <c r="BY676" s="1130"/>
      <c r="BZ676" s="1130"/>
      <c r="CA676" s="1130"/>
      <c r="CB676" s="1130"/>
      <c r="CC676" s="1130"/>
      <c r="CD676" s="1130"/>
      <c r="CE676" s="1130"/>
      <c r="CF676" s="1130"/>
      <c r="CG676" s="1130"/>
      <c r="CH676" s="1130"/>
      <c r="CI676" s="1130"/>
      <c r="CJ676" s="1130"/>
      <c r="CK676" s="1130"/>
      <c r="CL676" s="1130"/>
      <c r="CM676" s="1130"/>
      <c r="CN676" s="1130"/>
      <c r="CO676" s="1130"/>
      <c r="CP676" s="1130"/>
      <c r="CQ676" s="1130"/>
      <c r="CR676" s="1130"/>
      <c r="CS676" s="1130"/>
      <c r="CT676" s="1130"/>
      <c r="CU676" s="1130"/>
      <c r="CV676" s="1131"/>
    </row>
    <row r="677" spans="1:100" s="1130" customFormat="1" ht="12.75">
      <c r="A677" s="1142" t="s">
        <v>987</v>
      </c>
      <c r="B677" s="80">
        <v>2475780</v>
      </c>
      <c r="C677" s="80">
        <v>1578691</v>
      </c>
      <c r="D677" s="80">
        <v>691889</v>
      </c>
      <c r="E677" s="479">
        <v>27.94630379112845</v>
      </c>
      <c r="F677" s="80">
        <v>151098</v>
      </c>
      <c r="G677" s="427"/>
      <c r="H677" s="399"/>
      <c r="I677" s="1045"/>
      <c r="J677" s="1045"/>
      <c r="K677" s="427"/>
      <c r="L677" s="427"/>
      <c r="M677" s="427"/>
      <c r="N677" s="427"/>
      <c r="O677" s="427"/>
      <c r="P677" s="427"/>
      <c r="Q677" s="427"/>
      <c r="R677" s="427"/>
      <c r="S677" s="427"/>
      <c r="T677" s="427"/>
      <c r="U677" s="427"/>
      <c r="V677" s="427"/>
      <c r="W677" s="427"/>
      <c r="X677" s="427"/>
      <c r="Y677" s="427"/>
      <c r="Z677" s="427"/>
      <c r="AA677" s="427"/>
      <c r="AB677" s="427"/>
      <c r="AC677" s="427"/>
      <c r="AD677" s="427"/>
      <c r="AE677" s="427"/>
      <c r="AF677" s="427"/>
      <c r="AG677" s="427"/>
      <c r="CV677" s="1131"/>
    </row>
    <row r="678" spans="1:100" s="1130" customFormat="1" ht="12.75">
      <c r="A678" s="1153" t="s">
        <v>1496</v>
      </c>
      <c r="B678" s="80">
        <v>2405780</v>
      </c>
      <c r="C678" s="80">
        <v>1578691</v>
      </c>
      <c r="D678" s="80">
        <v>691889</v>
      </c>
      <c r="E678" s="479">
        <v>28.759446000881212</v>
      </c>
      <c r="F678" s="80">
        <v>151098</v>
      </c>
      <c r="G678" s="427"/>
      <c r="H678" s="399"/>
      <c r="I678" s="1045"/>
      <c r="J678" s="1045"/>
      <c r="K678" s="427"/>
      <c r="L678" s="427"/>
      <c r="M678" s="427"/>
      <c r="N678" s="427"/>
      <c r="O678" s="427"/>
      <c r="P678" s="427"/>
      <c r="Q678" s="427"/>
      <c r="R678" s="427"/>
      <c r="S678" s="427"/>
      <c r="T678" s="427"/>
      <c r="U678" s="427"/>
      <c r="V678" s="427"/>
      <c r="W678" s="427"/>
      <c r="X678" s="427"/>
      <c r="Y678" s="427"/>
      <c r="Z678" s="427"/>
      <c r="AA678" s="427"/>
      <c r="AB678" s="427"/>
      <c r="AC678" s="427"/>
      <c r="AD678" s="427"/>
      <c r="AE678" s="427"/>
      <c r="AF678" s="427"/>
      <c r="AG678" s="427"/>
      <c r="CV678" s="1131"/>
    </row>
    <row r="679" spans="1:100" s="1130" customFormat="1" ht="12.75">
      <c r="A679" s="1153" t="s">
        <v>3</v>
      </c>
      <c r="B679" s="80">
        <v>70000</v>
      </c>
      <c r="C679" s="80">
        <v>0</v>
      </c>
      <c r="D679" s="80">
        <v>0</v>
      </c>
      <c r="E679" s="479">
        <v>0</v>
      </c>
      <c r="F679" s="80">
        <v>0</v>
      </c>
      <c r="G679" s="427"/>
      <c r="H679" s="399"/>
      <c r="I679" s="1045"/>
      <c r="J679" s="1045"/>
      <c r="K679" s="427"/>
      <c r="L679" s="427"/>
      <c r="M679" s="427"/>
      <c r="N679" s="427"/>
      <c r="O679" s="427"/>
      <c r="P679" s="427"/>
      <c r="Q679" s="427"/>
      <c r="R679" s="427"/>
      <c r="S679" s="427"/>
      <c r="T679" s="427"/>
      <c r="U679" s="427"/>
      <c r="V679" s="427"/>
      <c r="W679" s="427"/>
      <c r="X679" s="427"/>
      <c r="Y679" s="427"/>
      <c r="Z679" s="427"/>
      <c r="AA679" s="427"/>
      <c r="AB679" s="427"/>
      <c r="AC679" s="427"/>
      <c r="AD679" s="427"/>
      <c r="AE679" s="427"/>
      <c r="AF679" s="427"/>
      <c r="AG679" s="427"/>
      <c r="CV679" s="1131"/>
    </row>
    <row r="680" spans="1:100" s="1130" customFormat="1" ht="12.75">
      <c r="A680" s="1154" t="s">
        <v>24</v>
      </c>
      <c r="B680" s="80">
        <v>70000</v>
      </c>
      <c r="C680" s="80">
        <v>0</v>
      </c>
      <c r="D680" s="80">
        <v>0</v>
      </c>
      <c r="E680" s="479">
        <v>0</v>
      </c>
      <c r="F680" s="80">
        <v>0</v>
      </c>
      <c r="G680" s="427"/>
      <c r="H680" s="399"/>
      <c r="I680" s="1045"/>
      <c r="J680" s="1045"/>
      <c r="K680" s="427"/>
      <c r="L680" s="427"/>
      <c r="M680" s="427"/>
      <c r="N680" s="427"/>
      <c r="O680" s="427"/>
      <c r="P680" s="427"/>
      <c r="Q680" s="427"/>
      <c r="R680" s="427"/>
      <c r="S680" s="427"/>
      <c r="T680" s="427"/>
      <c r="U680" s="427"/>
      <c r="V680" s="427"/>
      <c r="W680" s="427"/>
      <c r="X680" s="427"/>
      <c r="Y680" s="427"/>
      <c r="Z680" s="427"/>
      <c r="AA680" s="427"/>
      <c r="AB680" s="427"/>
      <c r="AC680" s="427"/>
      <c r="AD680" s="427"/>
      <c r="AE680" s="427"/>
      <c r="AF680" s="427"/>
      <c r="AG680" s="427"/>
      <c r="CV680" s="1131"/>
    </row>
    <row r="681" spans="1:100" s="1161" customFormat="1" ht="12.75">
      <c r="A681" s="1142" t="s">
        <v>971</v>
      </c>
      <c r="B681" s="80">
        <v>7148840</v>
      </c>
      <c r="C681" s="80">
        <v>6697093</v>
      </c>
      <c r="D681" s="80">
        <v>2902488</v>
      </c>
      <c r="E681" s="479">
        <v>40.60082474919008</v>
      </c>
      <c r="F681" s="80">
        <v>681279</v>
      </c>
      <c r="G681" s="427"/>
      <c r="H681" s="399"/>
      <c r="I681" s="1045"/>
      <c r="J681" s="1045"/>
      <c r="K681" s="427"/>
      <c r="L681" s="427"/>
      <c r="M681" s="427"/>
      <c r="N681" s="427"/>
      <c r="O681" s="427"/>
      <c r="P681" s="427"/>
      <c r="Q681" s="427"/>
      <c r="R681" s="427"/>
      <c r="S681" s="427"/>
      <c r="T681" s="427"/>
      <c r="U681" s="427"/>
      <c r="V681" s="427"/>
      <c r="W681" s="427"/>
      <c r="X681" s="427"/>
      <c r="Y681" s="427"/>
      <c r="Z681" s="427"/>
      <c r="AA681" s="427"/>
      <c r="AB681" s="427"/>
      <c r="AC681" s="427"/>
      <c r="AD681" s="427"/>
      <c r="AE681" s="427"/>
      <c r="AF681" s="427"/>
      <c r="AG681" s="427"/>
      <c r="AH681" s="1130"/>
      <c r="AI681" s="1130"/>
      <c r="AJ681" s="1130"/>
      <c r="AK681" s="1130"/>
      <c r="AL681" s="1130"/>
      <c r="AM681" s="1130"/>
      <c r="AN681" s="1130"/>
      <c r="AO681" s="1130"/>
      <c r="AP681" s="1130"/>
      <c r="AQ681" s="1130"/>
      <c r="AR681" s="1130"/>
      <c r="AS681" s="1130"/>
      <c r="AT681" s="1130"/>
      <c r="AU681" s="1130"/>
      <c r="AV681" s="1130"/>
      <c r="AW681" s="1130"/>
      <c r="AX681" s="1130"/>
      <c r="AY681" s="1130"/>
      <c r="AZ681" s="1130"/>
      <c r="BA681" s="1130"/>
      <c r="BB681" s="1130"/>
      <c r="BC681" s="1130"/>
      <c r="BD681" s="1130"/>
      <c r="BE681" s="1130"/>
      <c r="BF681" s="1130"/>
      <c r="BG681" s="1130"/>
      <c r="BH681" s="1130"/>
      <c r="BI681" s="1130"/>
      <c r="BJ681" s="1130"/>
      <c r="BK681" s="1130"/>
      <c r="BL681" s="1130"/>
      <c r="BM681" s="1130"/>
      <c r="BN681" s="1130"/>
      <c r="BO681" s="1130"/>
      <c r="BP681" s="1130"/>
      <c r="BQ681" s="1130"/>
      <c r="BR681" s="1130"/>
      <c r="BS681" s="1130"/>
      <c r="BT681" s="1130"/>
      <c r="BU681" s="1130"/>
      <c r="BV681" s="1130"/>
      <c r="BW681" s="1130"/>
      <c r="BX681" s="1130"/>
      <c r="BY681" s="1130"/>
      <c r="BZ681" s="1130"/>
      <c r="CA681" s="1130"/>
      <c r="CB681" s="1130"/>
      <c r="CC681" s="1130"/>
      <c r="CD681" s="1130"/>
      <c r="CE681" s="1130"/>
      <c r="CF681" s="1130"/>
      <c r="CG681" s="1130"/>
      <c r="CH681" s="1130"/>
      <c r="CI681" s="1130"/>
      <c r="CJ681" s="1130"/>
      <c r="CK681" s="1130"/>
      <c r="CL681" s="1130"/>
      <c r="CM681" s="1130"/>
      <c r="CN681" s="1130"/>
      <c r="CO681" s="1130"/>
      <c r="CP681" s="1130"/>
      <c r="CQ681" s="1130"/>
      <c r="CR681" s="1130"/>
      <c r="CS681" s="1130"/>
      <c r="CT681" s="1130"/>
      <c r="CU681" s="1130"/>
      <c r="CV681" s="1131"/>
    </row>
    <row r="682" spans="1:100" s="1161" customFormat="1" ht="12.75">
      <c r="A682" s="1153" t="s">
        <v>1756</v>
      </c>
      <c r="B682" s="80">
        <v>7148840</v>
      </c>
      <c r="C682" s="80">
        <v>6697093</v>
      </c>
      <c r="D682" s="80">
        <v>2902488</v>
      </c>
      <c r="E682" s="479">
        <v>40.60082474919008</v>
      </c>
      <c r="F682" s="80">
        <v>681279</v>
      </c>
      <c r="G682" s="427"/>
      <c r="H682" s="399"/>
      <c r="I682" s="1045"/>
      <c r="J682" s="1045"/>
      <c r="K682" s="427"/>
      <c r="L682" s="427"/>
      <c r="M682" s="427"/>
      <c r="N682" s="427"/>
      <c r="O682" s="427"/>
      <c r="P682" s="427"/>
      <c r="Q682" s="427"/>
      <c r="R682" s="427"/>
      <c r="S682" s="427"/>
      <c r="T682" s="427"/>
      <c r="U682" s="427"/>
      <c r="V682" s="427"/>
      <c r="W682" s="427"/>
      <c r="X682" s="427"/>
      <c r="Y682" s="427"/>
      <c r="Z682" s="427"/>
      <c r="AA682" s="427"/>
      <c r="AB682" s="427"/>
      <c r="AC682" s="427"/>
      <c r="AD682" s="427"/>
      <c r="AE682" s="427"/>
      <c r="AF682" s="427"/>
      <c r="AG682" s="427"/>
      <c r="AH682" s="1130"/>
      <c r="AI682" s="1130"/>
      <c r="AJ682" s="1130"/>
      <c r="AK682" s="1130"/>
      <c r="AL682" s="1130"/>
      <c r="AM682" s="1130"/>
      <c r="AN682" s="1130"/>
      <c r="AO682" s="1130"/>
      <c r="AP682" s="1130"/>
      <c r="AQ682" s="1130"/>
      <c r="AR682" s="1130"/>
      <c r="AS682" s="1130"/>
      <c r="AT682" s="1130"/>
      <c r="AU682" s="1130"/>
      <c r="AV682" s="1130"/>
      <c r="AW682" s="1130"/>
      <c r="AX682" s="1130"/>
      <c r="AY682" s="1130"/>
      <c r="AZ682" s="1130"/>
      <c r="BA682" s="1130"/>
      <c r="BB682" s="1130"/>
      <c r="BC682" s="1130"/>
      <c r="BD682" s="1130"/>
      <c r="BE682" s="1130"/>
      <c r="BF682" s="1130"/>
      <c r="BG682" s="1130"/>
      <c r="BH682" s="1130"/>
      <c r="BI682" s="1130"/>
      <c r="BJ682" s="1130"/>
      <c r="BK682" s="1130"/>
      <c r="BL682" s="1130"/>
      <c r="BM682" s="1130"/>
      <c r="BN682" s="1130"/>
      <c r="BO682" s="1130"/>
      <c r="BP682" s="1130"/>
      <c r="BQ682" s="1130"/>
      <c r="BR682" s="1130"/>
      <c r="BS682" s="1130"/>
      <c r="BT682" s="1130"/>
      <c r="BU682" s="1130"/>
      <c r="BV682" s="1130"/>
      <c r="BW682" s="1130"/>
      <c r="BX682" s="1130"/>
      <c r="BY682" s="1130"/>
      <c r="BZ682" s="1130"/>
      <c r="CA682" s="1130"/>
      <c r="CB682" s="1130"/>
      <c r="CC682" s="1130"/>
      <c r="CD682" s="1130"/>
      <c r="CE682" s="1130"/>
      <c r="CF682" s="1130"/>
      <c r="CG682" s="1130"/>
      <c r="CH682" s="1130"/>
      <c r="CI682" s="1130"/>
      <c r="CJ682" s="1130"/>
      <c r="CK682" s="1130"/>
      <c r="CL682" s="1130"/>
      <c r="CM682" s="1130"/>
      <c r="CN682" s="1130"/>
      <c r="CO682" s="1130"/>
      <c r="CP682" s="1130"/>
      <c r="CQ682" s="1130"/>
      <c r="CR682" s="1130"/>
      <c r="CS682" s="1130"/>
      <c r="CT682" s="1130"/>
      <c r="CU682" s="1130"/>
      <c r="CV682" s="1131"/>
    </row>
    <row r="683" spans="1:100" s="1161" customFormat="1" ht="12.75">
      <c r="A683" s="416" t="s">
        <v>1341</v>
      </c>
      <c r="B683" s="80"/>
      <c r="C683" s="80"/>
      <c r="D683" s="80"/>
      <c r="E683" s="479"/>
      <c r="F683" s="80"/>
      <c r="G683" s="427"/>
      <c r="H683" s="399"/>
      <c r="I683" s="1045"/>
      <c r="J683" s="1045"/>
      <c r="K683" s="427"/>
      <c r="L683" s="427"/>
      <c r="M683" s="427"/>
      <c r="N683" s="427"/>
      <c r="O683" s="427"/>
      <c r="P683" s="427"/>
      <c r="Q683" s="427"/>
      <c r="R683" s="427"/>
      <c r="S683" s="427"/>
      <c r="T683" s="427"/>
      <c r="U683" s="427"/>
      <c r="V683" s="427"/>
      <c r="W683" s="427"/>
      <c r="X683" s="427"/>
      <c r="Y683" s="427"/>
      <c r="Z683" s="427"/>
      <c r="AA683" s="427"/>
      <c r="AB683" s="427"/>
      <c r="AC683" s="427"/>
      <c r="AD683" s="427"/>
      <c r="AE683" s="427"/>
      <c r="AF683" s="427"/>
      <c r="AG683" s="427"/>
      <c r="AH683" s="1130"/>
      <c r="AI683" s="1130"/>
      <c r="AJ683" s="1130"/>
      <c r="AK683" s="1130"/>
      <c r="AL683" s="1130"/>
      <c r="AM683" s="1130"/>
      <c r="AN683" s="1130"/>
      <c r="AO683" s="1130"/>
      <c r="AP683" s="1130"/>
      <c r="AQ683" s="1130"/>
      <c r="AR683" s="1130"/>
      <c r="AS683" s="1130"/>
      <c r="AT683" s="1130"/>
      <c r="AU683" s="1130"/>
      <c r="AV683" s="1130"/>
      <c r="AW683" s="1130"/>
      <c r="AX683" s="1130"/>
      <c r="AY683" s="1130"/>
      <c r="AZ683" s="1130"/>
      <c r="BA683" s="1130"/>
      <c r="BB683" s="1130"/>
      <c r="BC683" s="1130"/>
      <c r="BD683" s="1130"/>
      <c r="BE683" s="1130"/>
      <c r="BF683" s="1130"/>
      <c r="BG683" s="1130"/>
      <c r="BH683" s="1130"/>
      <c r="BI683" s="1130"/>
      <c r="BJ683" s="1130"/>
      <c r="BK683" s="1130"/>
      <c r="BL683" s="1130"/>
      <c r="BM683" s="1130"/>
      <c r="BN683" s="1130"/>
      <c r="BO683" s="1130"/>
      <c r="BP683" s="1130"/>
      <c r="BQ683" s="1130"/>
      <c r="BR683" s="1130"/>
      <c r="BS683" s="1130"/>
      <c r="BT683" s="1130"/>
      <c r="BU683" s="1130"/>
      <c r="BV683" s="1130"/>
      <c r="BW683" s="1130"/>
      <c r="BX683" s="1130"/>
      <c r="BY683" s="1130"/>
      <c r="BZ683" s="1130"/>
      <c r="CA683" s="1130"/>
      <c r="CB683" s="1130"/>
      <c r="CC683" s="1130"/>
      <c r="CD683" s="1130"/>
      <c r="CE683" s="1130"/>
      <c r="CF683" s="1130"/>
      <c r="CG683" s="1130"/>
      <c r="CH683" s="1130"/>
      <c r="CI683" s="1130"/>
      <c r="CJ683" s="1130"/>
      <c r="CK683" s="1130"/>
      <c r="CL683" s="1130"/>
      <c r="CM683" s="1130"/>
      <c r="CN683" s="1130"/>
      <c r="CO683" s="1130"/>
      <c r="CP683" s="1130"/>
      <c r="CQ683" s="1130"/>
      <c r="CR683" s="1130"/>
      <c r="CS683" s="1130"/>
      <c r="CT683" s="1130"/>
      <c r="CU683" s="1130"/>
      <c r="CV683" s="1131"/>
    </row>
    <row r="684" spans="1:100" s="1161" customFormat="1" ht="12.75">
      <c r="A684" s="1140" t="s">
        <v>1311</v>
      </c>
      <c r="B684" s="80">
        <v>20631006</v>
      </c>
      <c r="C684" s="80">
        <v>14509651</v>
      </c>
      <c r="D684" s="80">
        <v>14509651</v>
      </c>
      <c r="E684" s="479">
        <v>70.32934312558487</v>
      </c>
      <c r="F684" s="80">
        <v>3012474</v>
      </c>
      <c r="G684" s="427"/>
      <c r="H684" s="399"/>
      <c r="I684" s="1045"/>
      <c r="J684" s="1045"/>
      <c r="K684" s="427"/>
      <c r="L684" s="427"/>
      <c r="M684" s="427"/>
      <c r="N684" s="427"/>
      <c r="O684" s="427"/>
      <c r="P684" s="427"/>
      <c r="Q684" s="427"/>
      <c r="R684" s="427"/>
      <c r="S684" s="427"/>
      <c r="T684" s="427"/>
      <c r="U684" s="427"/>
      <c r="V684" s="427"/>
      <c r="W684" s="427"/>
      <c r="X684" s="427"/>
      <c r="Y684" s="427"/>
      <c r="Z684" s="427"/>
      <c r="AA684" s="427"/>
      <c r="AB684" s="427"/>
      <c r="AC684" s="427"/>
      <c r="AD684" s="427"/>
      <c r="AE684" s="427"/>
      <c r="AF684" s="427"/>
      <c r="AG684" s="427"/>
      <c r="AH684" s="1130"/>
      <c r="AI684" s="1130"/>
      <c r="AJ684" s="1130"/>
      <c r="AK684" s="1130"/>
      <c r="AL684" s="1130"/>
      <c r="AM684" s="1130"/>
      <c r="AN684" s="1130"/>
      <c r="AO684" s="1130"/>
      <c r="AP684" s="1130"/>
      <c r="AQ684" s="1130"/>
      <c r="AR684" s="1130"/>
      <c r="AS684" s="1130"/>
      <c r="AT684" s="1130"/>
      <c r="AU684" s="1130"/>
      <c r="AV684" s="1130"/>
      <c r="AW684" s="1130"/>
      <c r="AX684" s="1130"/>
      <c r="AY684" s="1130"/>
      <c r="AZ684" s="1130"/>
      <c r="BA684" s="1130"/>
      <c r="BB684" s="1130"/>
      <c r="BC684" s="1130"/>
      <c r="BD684" s="1130"/>
      <c r="BE684" s="1130"/>
      <c r="BF684" s="1130"/>
      <c r="BG684" s="1130"/>
      <c r="BH684" s="1130"/>
      <c r="BI684" s="1130"/>
      <c r="BJ684" s="1130"/>
      <c r="BK684" s="1130"/>
      <c r="BL684" s="1130"/>
      <c r="BM684" s="1130"/>
      <c r="BN684" s="1130"/>
      <c r="BO684" s="1130"/>
      <c r="BP684" s="1130"/>
      <c r="BQ684" s="1130"/>
      <c r="BR684" s="1130"/>
      <c r="BS684" s="1130"/>
      <c r="BT684" s="1130"/>
      <c r="BU684" s="1130"/>
      <c r="BV684" s="1130"/>
      <c r="BW684" s="1130"/>
      <c r="BX684" s="1130"/>
      <c r="BY684" s="1130"/>
      <c r="BZ684" s="1130"/>
      <c r="CA684" s="1130"/>
      <c r="CB684" s="1130"/>
      <c r="CC684" s="1130"/>
      <c r="CD684" s="1130"/>
      <c r="CE684" s="1130"/>
      <c r="CF684" s="1130"/>
      <c r="CG684" s="1130"/>
      <c r="CH684" s="1130"/>
      <c r="CI684" s="1130"/>
      <c r="CJ684" s="1130"/>
      <c r="CK684" s="1130"/>
      <c r="CL684" s="1130"/>
      <c r="CM684" s="1130"/>
      <c r="CN684" s="1130"/>
      <c r="CO684" s="1130"/>
      <c r="CP684" s="1130"/>
      <c r="CQ684" s="1130"/>
      <c r="CR684" s="1130"/>
      <c r="CS684" s="1130"/>
      <c r="CT684" s="1130"/>
      <c r="CU684" s="1130"/>
      <c r="CV684" s="1131"/>
    </row>
    <row r="685" spans="1:100" s="1161" customFormat="1" ht="12.75">
      <c r="A685" s="1142" t="s">
        <v>1312</v>
      </c>
      <c r="B685" s="80">
        <v>20631006</v>
      </c>
      <c r="C685" s="80">
        <v>14509651</v>
      </c>
      <c r="D685" s="80">
        <v>14509651</v>
      </c>
      <c r="E685" s="479">
        <v>70.32934312558487</v>
      </c>
      <c r="F685" s="80">
        <v>3012474</v>
      </c>
      <c r="G685" s="427"/>
      <c r="H685" s="399"/>
      <c r="I685" s="1045"/>
      <c r="J685" s="1045"/>
      <c r="K685" s="427"/>
      <c r="L685" s="427"/>
      <c r="M685" s="427"/>
      <c r="N685" s="427"/>
      <c r="O685" s="427"/>
      <c r="P685" s="427"/>
      <c r="Q685" s="427"/>
      <c r="R685" s="427"/>
      <c r="S685" s="427"/>
      <c r="T685" s="427"/>
      <c r="U685" s="427"/>
      <c r="V685" s="427"/>
      <c r="W685" s="427"/>
      <c r="X685" s="427"/>
      <c r="Y685" s="427"/>
      <c r="Z685" s="427"/>
      <c r="AA685" s="427"/>
      <c r="AB685" s="427"/>
      <c r="AC685" s="427"/>
      <c r="AD685" s="427"/>
      <c r="AE685" s="427"/>
      <c r="AF685" s="427"/>
      <c r="AG685" s="427"/>
      <c r="AH685" s="1130"/>
      <c r="AI685" s="1130"/>
      <c r="AJ685" s="1130"/>
      <c r="AK685" s="1130"/>
      <c r="AL685" s="1130"/>
      <c r="AM685" s="1130"/>
      <c r="AN685" s="1130"/>
      <c r="AO685" s="1130"/>
      <c r="AP685" s="1130"/>
      <c r="AQ685" s="1130"/>
      <c r="AR685" s="1130"/>
      <c r="AS685" s="1130"/>
      <c r="AT685" s="1130"/>
      <c r="AU685" s="1130"/>
      <c r="AV685" s="1130"/>
      <c r="AW685" s="1130"/>
      <c r="AX685" s="1130"/>
      <c r="AY685" s="1130"/>
      <c r="AZ685" s="1130"/>
      <c r="BA685" s="1130"/>
      <c r="BB685" s="1130"/>
      <c r="BC685" s="1130"/>
      <c r="BD685" s="1130"/>
      <c r="BE685" s="1130"/>
      <c r="BF685" s="1130"/>
      <c r="BG685" s="1130"/>
      <c r="BH685" s="1130"/>
      <c r="BI685" s="1130"/>
      <c r="BJ685" s="1130"/>
      <c r="BK685" s="1130"/>
      <c r="BL685" s="1130"/>
      <c r="BM685" s="1130"/>
      <c r="BN685" s="1130"/>
      <c r="BO685" s="1130"/>
      <c r="BP685" s="1130"/>
      <c r="BQ685" s="1130"/>
      <c r="BR685" s="1130"/>
      <c r="BS685" s="1130"/>
      <c r="BT685" s="1130"/>
      <c r="BU685" s="1130"/>
      <c r="BV685" s="1130"/>
      <c r="BW685" s="1130"/>
      <c r="BX685" s="1130"/>
      <c r="BY685" s="1130"/>
      <c r="BZ685" s="1130"/>
      <c r="CA685" s="1130"/>
      <c r="CB685" s="1130"/>
      <c r="CC685" s="1130"/>
      <c r="CD685" s="1130"/>
      <c r="CE685" s="1130"/>
      <c r="CF685" s="1130"/>
      <c r="CG685" s="1130"/>
      <c r="CH685" s="1130"/>
      <c r="CI685" s="1130"/>
      <c r="CJ685" s="1130"/>
      <c r="CK685" s="1130"/>
      <c r="CL685" s="1130"/>
      <c r="CM685" s="1130"/>
      <c r="CN685" s="1130"/>
      <c r="CO685" s="1130"/>
      <c r="CP685" s="1130"/>
      <c r="CQ685" s="1130"/>
      <c r="CR685" s="1130"/>
      <c r="CS685" s="1130"/>
      <c r="CT685" s="1130"/>
      <c r="CU685" s="1130"/>
      <c r="CV685" s="1131"/>
    </row>
    <row r="686" spans="1:100" s="1168" customFormat="1" ht="12.75" hidden="1">
      <c r="A686" s="1152" t="s">
        <v>691</v>
      </c>
      <c r="B686" s="507">
        <v>0</v>
      </c>
      <c r="C686" s="507">
        <v>0</v>
      </c>
      <c r="D686" s="507">
        <v>0</v>
      </c>
      <c r="E686" s="479" t="e">
        <v>#DIV/0!</v>
      </c>
      <c r="F686" s="507">
        <v>0</v>
      </c>
      <c r="G686" s="427"/>
      <c r="H686" s="399"/>
      <c r="I686" s="1045"/>
      <c r="J686" s="1045"/>
      <c r="K686" s="427"/>
      <c r="L686" s="427"/>
      <c r="M686" s="427"/>
      <c r="N686" s="427"/>
      <c r="O686" s="427"/>
      <c r="P686" s="427"/>
      <c r="Q686" s="427"/>
      <c r="R686" s="427"/>
      <c r="S686" s="427"/>
      <c r="T686" s="427"/>
      <c r="U686" s="427"/>
      <c r="V686" s="427"/>
      <c r="W686" s="427"/>
      <c r="X686" s="427"/>
      <c r="Y686" s="427"/>
      <c r="Z686" s="427"/>
      <c r="AA686" s="427"/>
      <c r="AB686" s="427"/>
      <c r="AC686" s="427"/>
      <c r="AD686" s="427"/>
      <c r="AE686" s="427"/>
      <c r="AF686" s="427"/>
      <c r="AG686" s="427"/>
      <c r="AH686" s="1130"/>
      <c r="AI686" s="1130"/>
      <c r="AJ686" s="1130"/>
      <c r="AK686" s="1130"/>
      <c r="AL686" s="1130"/>
      <c r="AM686" s="1130"/>
      <c r="AN686" s="1130"/>
      <c r="AO686" s="1130"/>
      <c r="AP686" s="1130"/>
      <c r="AQ686" s="1130"/>
      <c r="AR686" s="1130"/>
      <c r="AS686" s="1130"/>
      <c r="AT686" s="1130"/>
      <c r="AU686" s="1130"/>
      <c r="AV686" s="1130"/>
      <c r="AW686" s="1130"/>
      <c r="AX686" s="1130"/>
      <c r="AY686" s="1130"/>
      <c r="AZ686" s="1130"/>
      <c r="BA686" s="1130"/>
      <c r="BB686" s="1130"/>
      <c r="BC686" s="1130"/>
      <c r="BD686" s="1130"/>
      <c r="BE686" s="1130"/>
      <c r="BF686" s="1130"/>
      <c r="BG686" s="1130"/>
      <c r="BH686" s="1130"/>
      <c r="BI686" s="1130"/>
      <c r="BJ686" s="1130"/>
      <c r="BK686" s="1130"/>
      <c r="BL686" s="1130"/>
      <c r="BM686" s="1130"/>
      <c r="BN686" s="1130"/>
      <c r="BO686" s="1130"/>
      <c r="BP686" s="1130"/>
      <c r="BQ686" s="1130"/>
      <c r="BR686" s="1130"/>
      <c r="BS686" s="1130"/>
      <c r="BT686" s="1130"/>
      <c r="BU686" s="1130"/>
      <c r="BV686" s="1130"/>
      <c r="BW686" s="1130"/>
      <c r="BX686" s="1130"/>
      <c r="BY686" s="1130"/>
      <c r="BZ686" s="1130"/>
      <c r="CA686" s="1130"/>
      <c r="CB686" s="1130"/>
      <c r="CC686" s="1130"/>
      <c r="CD686" s="1130"/>
      <c r="CE686" s="1130"/>
      <c r="CF686" s="1130"/>
      <c r="CG686" s="1130"/>
      <c r="CH686" s="1130"/>
      <c r="CI686" s="1130"/>
      <c r="CJ686" s="1130"/>
      <c r="CK686" s="1130"/>
      <c r="CL686" s="1130"/>
      <c r="CM686" s="1130"/>
      <c r="CN686" s="1130"/>
      <c r="CO686" s="1130"/>
      <c r="CP686" s="1130"/>
      <c r="CQ686" s="1130"/>
      <c r="CR686" s="1130"/>
      <c r="CS686" s="1130"/>
      <c r="CT686" s="1130"/>
      <c r="CU686" s="1130"/>
      <c r="CV686" s="1131"/>
    </row>
    <row r="687" spans="1:100" s="1130" customFormat="1" ht="12.75">
      <c r="A687" s="1156" t="s">
        <v>960</v>
      </c>
      <c r="B687" s="80">
        <v>20631006</v>
      </c>
      <c r="C687" s="80">
        <v>14509651</v>
      </c>
      <c r="D687" s="80">
        <v>7383358</v>
      </c>
      <c r="E687" s="479">
        <v>35.78767802209936</v>
      </c>
      <c r="F687" s="80">
        <v>1157563</v>
      </c>
      <c r="G687" s="427"/>
      <c r="H687" s="399"/>
      <c r="I687" s="1045"/>
      <c r="J687" s="1045"/>
      <c r="K687" s="427"/>
      <c r="L687" s="427"/>
      <c r="M687" s="427"/>
      <c r="N687" s="427"/>
      <c r="O687" s="427"/>
      <c r="P687" s="427"/>
      <c r="Q687" s="427"/>
      <c r="R687" s="427"/>
      <c r="S687" s="427"/>
      <c r="T687" s="427"/>
      <c r="U687" s="427"/>
      <c r="V687" s="427"/>
      <c r="W687" s="427"/>
      <c r="X687" s="427"/>
      <c r="Y687" s="427"/>
      <c r="Z687" s="427"/>
      <c r="AA687" s="427"/>
      <c r="AB687" s="427"/>
      <c r="AC687" s="427"/>
      <c r="AD687" s="427"/>
      <c r="AE687" s="427"/>
      <c r="AF687" s="427"/>
      <c r="AG687" s="427"/>
      <c r="CV687" s="1131"/>
    </row>
    <row r="688" spans="1:100" s="1130" customFormat="1" ht="12.75">
      <c r="A688" s="1142" t="s">
        <v>987</v>
      </c>
      <c r="B688" s="80">
        <v>16994100</v>
      </c>
      <c r="C688" s="80">
        <v>12275918</v>
      </c>
      <c r="D688" s="80">
        <v>6131641</v>
      </c>
      <c r="E688" s="479">
        <v>36.080998699548665</v>
      </c>
      <c r="F688" s="80">
        <v>803126</v>
      </c>
      <c r="G688" s="427"/>
      <c r="H688" s="399"/>
      <c r="I688" s="1045"/>
      <c r="J688" s="1045"/>
      <c r="K688" s="427"/>
      <c r="L688" s="427"/>
      <c r="M688" s="427"/>
      <c r="N688" s="427"/>
      <c r="O688" s="427"/>
      <c r="P688" s="427"/>
      <c r="Q688" s="427"/>
      <c r="R688" s="427"/>
      <c r="S688" s="427"/>
      <c r="T688" s="427"/>
      <c r="U688" s="427"/>
      <c r="V688" s="427"/>
      <c r="W688" s="427"/>
      <c r="X688" s="427"/>
      <c r="Y688" s="427"/>
      <c r="Z688" s="427"/>
      <c r="AA688" s="427"/>
      <c r="AB688" s="427"/>
      <c r="AC688" s="427"/>
      <c r="AD688" s="427"/>
      <c r="AE688" s="427"/>
      <c r="AF688" s="427"/>
      <c r="AG688" s="427"/>
      <c r="CV688" s="1131"/>
    </row>
    <row r="689" spans="1:100" s="1130" customFormat="1" ht="12.75">
      <c r="A689" s="1153" t="s">
        <v>1496</v>
      </c>
      <c r="B689" s="80">
        <v>12861477</v>
      </c>
      <c r="C689" s="80">
        <v>9633360</v>
      </c>
      <c r="D689" s="80">
        <v>4729671</v>
      </c>
      <c r="E689" s="479">
        <v>36.77393350701478</v>
      </c>
      <c r="F689" s="80">
        <v>647254</v>
      </c>
      <c r="G689" s="427"/>
      <c r="H689" s="399"/>
      <c r="I689" s="1045"/>
      <c r="J689" s="1045"/>
      <c r="K689" s="427"/>
      <c r="L689" s="427"/>
      <c r="M689" s="427"/>
      <c r="N689" s="427"/>
      <c r="O689" s="427"/>
      <c r="P689" s="427"/>
      <c r="Q689" s="427"/>
      <c r="R689" s="427"/>
      <c r="S689" s="427"/>
      <c r="T689" s="427"/>
      <c r="U689" s="427"/>
      <c r="V689" s="427"/>
      <c r="W689" s="427"/>
      <c r="X689" s="427"/>
      <c r="Y689" s="427"/>
      <c r="Z689" s="427"/>
      <c r="AA689" s="427"/>
      <c r="AB689" s="427"/>
      <c r="AC689" s="427"/>
      <c r="AD689" s="427"/>
      <c r="AE689" s="427"/>
      <c r="AF689" s="427"/>
      <c r="AG689" s="427"/>
      <c r="CV689" s="1131"/>
    </row>
    <row r="690" spans="1:100" s="1130" customFormat="1" ht="12.75">
      <c r="A690" s="1153" t="s">
        <v>3</v>
      </c>
      <c r="B690" s="80">
        <v>4132623</v>
      </c>
      <c r="C690" s="80">
        <v>2642558</v>
      </c>
      <c r="D690" s="80">
        <v>1401970</v>
      </c>
      <c r="E690" s="479">
        <v>33.92445911470753</v>
      </c>
      <c r="F690" s="80">
        <v>155872</v>
      </c>
      <c r="G690" s="427"/>
      <c r="H690" s="399"/>
      <c r="I690" s="1045"/>
      <c r="J690" s="1045"/>
      <c r="K690" s="427"/>
      <c r="L690" s="427"/>
      <c r="M690" s="427"/>
      <c r="N690" s="427"/>
      <c r="O690" s="427"/>
      <c r="P690" s="427"/>
      <c r="Q690" s="427"/>
      <c r="R690" s="427"/>
      <c r="S690" s="427"/>
      <c r="T690" s="427"/>
      <c r="U690" s="427"/>
      <c r="V690" s="427"/>
      <c r="W690" s="427"/>
      <c r="X690" s="427"/>
      <c r="Y690" s="427"/>
      <c r="Z690" s="427"/>
      <c r="AA690" s="427"/>
      <c r="AB690" s="427"/>
      <c r="AC690" s="427"/>
      <c r="AD690" s="427"/>
      <c r="AE690" s="427"/>
      <c r="AF690" s="427"/>
      <c r="AG690" s="427"/>
      <c r="CV690" s="1131"/>
    </row>
    <row r="691" spans="1:100" s="1130" customFormat="1" ht="12.75">
      <c r="A691" s="1154" t="s">
        <v>12</v>
      </c>
      <c r="B691" s="80">
        <v>671070</v>
      </c>
      <c r="C691" s="80">
        <v>503092</v>
      </c>
      <c r="D691" s="80">
        <v>282596</v>
      </c>
      <c r="E691" s="479">
        <v>42.11125515967038</v>
      </c>
      <c r="F691" s="80">
        <v>76404</v>
      </c>
      <c r="G691" s="427"/>
      <c r="H691" s="399"/>
      <c r="I691" s="1045"/>
      <c r="J691" s="1045"/>
      <c r="K691" s="427"/>
      <c r="L691" s="427"/>
      <c r="M691" s="427"/>
      <c r="N691" s="427"/>
      <c r="O691" s="427"/>
      <c r="P691" s="427"/>
      <c r="Q691" s="427"/>
      <c r="R691" s="427"/>
      <c r="S691" s="427"/>
      <c r="T691" s="427"/>
      <c r="U691" s="427"/>
      <c r="V691" s="427"/>
      <c r="W691" s="427"/>
      <c r="X691" s="427"/>
      <c r="Y691" s="427"/>
      <c r="Z691" s="427"/>
      <c r="AA691" s="427"/>
      <c r="AB691" s="427"/>
      <c r="AC691" s="427"/>
      <c r="AD691" s="427"/>
      <c r="AE691" s="427"/>
      <c r="AF691" s="427"/>
      <c r="AG691" s="427"/>
      <c r="CV691" s="1131"/>
    </row>
    <row r="692" spans="1:100" s="1130" customFormat="1" ht="12.75">
      <c r="A692" s="1154" t="s">
        <v>14</v>
      </c>
      <c r="B692" s="80">
        <v>957673</v>
      </c>
      <c r="C692" s="80">
        <v>649208</v>
      </c>
      <c r="D692" s="80">
        <v>602621</v>
      </c>
      <c r="E692" s="479">
        <v>62.925549744014916</v>
      </c>
      <c r="F692" s="80">
        <v>64882</v>
      </c>
      <c r="G692" s="427"/>
      <c r="H692" s="399"/>
      <c r="I692" s="1045"/>
      <c r="J692" s="1045"/>
      <c r="K692" s="427"/>
      <c r="L692" s="427"/>
      <c r="M692" s="427"/>
      <c r="N692" s="427"/>
      <c r="O692" s="427"/>
      <c r="P692" s="427"/>
      <c r="Q692" s="427"/>
      <c r="R692" s="427"/>
      <c r="S692" s="427"/>
      <c r="T692" s="427"/>
      <c r="U692" s="427"/>
      <c r="V692" s="427"/>
      <c r="W692" s="427"/>
      <c r="X692" s="427"/>
      <c r="Y692" s="427"/>
      <c r="Z692" s="427"/>
      <c r="AA692" s="427"/>
      <c r="AB692" s="427"/>
      <c r="AC692" s="427"/>
      <c r="AD692" s="427"/>
      <c r="AE692" s="427"/>
      <c r="AF692" s="427"/>
      <c r="AG692" s="427"/>
      <c r="CV692" s="1131"/>
    </row>
    <row r="693" spans="1:100" s="1130" customFormat="1" ht="12.75">
      <c r="A693" s="1154" t="s">
        <v>24</v>
      </c>
      <c r="B693" s="80">
        <v>2503880</v>
      </c>
      <c r="C693" s="80">
        <v>1490258</v>
      </c>
      <c r="D693" s="80">
        <v>516753</v>
      </c>
      <c r="E693" s="479">
        <v>20.638089684809177</v>
      </c>
      <c r="F693" s="80">
        <v>14586</v>
      </c>
      <c r="G693" s="427"/>
      <c r="H693" s="399"/>
      <c r="I693" s="1045"/>
      <c r="J693" s="1045"/>
      <c r="K693" s="427"/>
      <c r="L693" s="427"/>
      <c r="M693" s="427"/>
      <c r="N693" s="427"/>
      <c r="O693" s="427"/>
      <c r="P693" s="427"/>
      <c r="Q693" s="427"/>
      <c r="R693" s="427"/>
      <c r="S693" s="427"/>
      <c r="T693" s="427"/>
      <c r="U693" s="427"/>
      <c r="V693" s="427"/>
      <c r="W693" s="427"/>
      <c r="X693" s="427"/>
      <c r="Y693" s="427"/>
      <c r="Z693" s="427"/>
      <c r="AA693" s="427"/>
      <c r="AB693" s="427"/>
      <c r="AC693" s="427"/>
      <c r="AD693" s="427"/>
      <c r="AE693" s="427"/>
      <c r="AF693" s="427"/>
      <c r="AG693" s="427"/>
      <c r="CV693" s="1131"/>
    </row>
    <row r="694" spans="1:100" s="1130" customFormat="1" ht="12.75">
      <c r="A694" s="1142" t="s">
        <v>971</v>
      </c>
      <c r="B694" s="80">
        <v>3636906</v>
      </c>
      <c r="C694" s="80">
        <v>2233733</v>
      </c>
      <c r="D694" s="80">
        <v>1251717</v>
      </c>
      <c r="E694" s="479">
        <v>34.417084191892776</v>
      </c>
      <c r="F694" s="80">
        <v>354437</v>
      </c>
      <c r="G694" s="427"/>
      <c r="H694" s="399"/>
      <c r="I694" s="1045"/>
      <c r="J694" s="1045"/>
      <c r="K694" s="427"/>
      <c r="L694" s="427"/>
      <c r="M694" s="427"/>
      <c r="N694" s="427"/>
      <c r="O694" s="427"/>
      <c r="P694" s="427"/>
      <c r="Q694" s="427"/>
      <c r="R694" s="427"/>
      <c r="S694" s="427"/>
      <c r="T694" s="427"/>
      <c r="U694" s="427"/>
      <c r="V694" s="427"/>
      <c r="W694" s="427"/>
      <c r="X694" s="427"/>
      <c r="Y694" s="427"/>
      <c r="Z694" s="427"/>
      <c r="AA694" s="427"/>
      <c r="AB694" s="427"/>
      <c r="AC694" s="427"/>
      <c r="AD694" s="427"/>
      <c r="AE694" s="427"/>
      <c r="AF694" s="427"/>
      <c r="AG694" s="427"/>
      <c r="CV694" s="1131"/>
    </row>
    <row r="695" spans="1:100" s="1130" customFormat="1" ht="12.75">
      <c r="A695" s="1153" t="s">
        <v>1756</v>
      </c>
      <c r="B695" s="80">
        <v>3636906</v>
      </c>
      <c r="C695" s="80">
        <v>2233733</v>
      </c>
      <c r="D695" s="80">
        <v>1251717</v>
      </c>
      <c r="E695" s="479">
        <v>34.417084191892776</v>
      </c>
      <c r="F695" s="80">
        <v>354437</v>
      </c>
      <c r="G695" s="427"/>
      <c r="H695" s="399"/>
      <c r="I695" s="1045"/>
      <c r="J695" s="1045"/>
      <c r="K695" s="427"/>
      <c r="L695" s="427"/>
      <c r="M695" s="427"/>
      <c r="N695" s="427"/>
      <c r="O695" s="427"/>
      <c r="P695" s="427"/>
      <c r="Q695" s="427"/>
      <c r="R695" s="427"/>
      <c r="S695" s="427"/>
      <c r="T695" s="427"/>
      <c r="U695" s="427"/>
      <c r="V695" s="427"/>
      <c r="W695" s="427"/>
      <c r="X695" s="427"/>
      <c r="Y695" s="427"/>
      <c r="Z695" s="427"/>
      <c r="AA695" s="427"/>
      <c r="AB695" s="427"/>
      <c r="AC695" s="427"/>
      <c r="AD695" s="427"/>
      <c r="AE695" s="427"/>
      <c r="AF695" s="427"/>
      <c r="AG695" s="427"/>
      <c r="CV695" s="1131"/>
    </row>
    <row r="696" spans="1:100" s="1130" customFormat="1" ht="12.75">
      <c r="A696" s="416" t="s">
        <v>1352</v>
      </c>
      <c r="B696" s="80"/>
      <c r="C696" s="80"/>
      <c r="D696" s="80"/>
      <c r="E696" s="479"/>
      <c r="F696" s="80"/>
      <c r="G696" s="427"/>
      <c r="H696" s="399"/>
      <c r="I696" s="1045"/>
      <c r="J696" s="1045"/>
      <c r="K696" s="427"/>
      <c r="L696" s="427"/>
      <c r="M696" s="427"/>
      <c r="N696" s="427"/>
      <c r="O696" s="427"/>
      <c r="P696" s="427"/>
      <c r="Q696" s="427"/>
      <c r="R696" s="427"/>
      <c r="S696" s="427"/>
      <c r="T696" s="427"/>
      <c r="U696" s="427"/>
      <c r="V696" s="427"/>
      <c r="W696" s="427"/>
      <c r="X696" s="427"/>
      <c r="Y696" s="427"/>
      <c r="Z696" s="427"/>
      <c r="AA696" s="427"/>
      <c r="AB696" s="427"/>
      <c r="AC696" s="427"/>
      <c r="AD696" s="427"/>
      <c r="AE696" s="427"/>
      <c r="AF696" s="427"/>
      <c r="AG696" s="427"/>
      <c r="CV696" s="1131"/>
    </row>
    <row r="697" spans="1:100" s="1161" customFormat="1" ht="12.75">
      <c r="A697" s="1140" t="s">
        <v>1311</v>
      </c>
      <c r="B697" s="80">
        <v>8002372</v>
      </c>
      <c r="C697" s="80">
        <v>6653140</v>
      </c>
      <c r="D697" s="80">
        <v>5635107</v>
      </c>
      <c r="E697" s="479">
        <v>70.41795857528243</v>
      </c>
      <c r="F697" s="80">
        <v>39394</v>
      </c>
      <c r="G697" s="427"/>
      <c r="H697" s="399"/>
      <c r="I697" s="1045"/>
      <c r="J697" s="1045"/>
      <c r="K697" s="427"/>
      <c r="L697" s="427"/>
      <c r="M697" s="427"/>
      <c r="N697" s="427"/>
      <c r="O697" s="427"/>
      <c r="P697" s="427"/>
      <c r="Q697" s="427"/>
      <c r="R697" s="427"/>
      <c r="S697" s="427"/>
      <c r="T697" s="427"/>
      <c r="U697" s="427"/>
      <c r="V697" s="427"/>
      <c r="W697" s="427"/>
      <c r="X697" s="427"/>
      <c r="Y697" s="427"/>
      <c r="Z697" s="427"/>
      <c r="AA697" s="427"/>
      <c r="AB697" s="427"/>
      <c r="AC697" s="427"/>
      <c r="AD697" s="427"/>
      <c r="AE697" s="427"/>
      <c r="AF697" s="427"/>
      <c r="AG697" s="427"/>
      <c r="AH697" s="1130"/>
      <c r="AI697" s="1130"/>
      <c r="AJ697" s="1130"/>
      <c r="AK697" s="1130"/>
      <c r="AL697" s="1130"/>
      <c r="AM697" s="1130"/>
      <c r="AN697" s="1130"/>
      <c r="AO697" s="1130"/>
      <c r="AP697" s="1130"/>
      <c r="AQ697" s="1130"/>
      <c r="AR697" s="1130"/>
      <c r="AS697" s="1130"/>
      <c r="AT697" s="1130"/>
      <c r="AU697" s="1130"/>
      <c r="AV697" s="1130"/>
      <c r="AW697" s="1130"/>
      <c r="AX697" s="1130"/>
      <c r="AY697" s="1130"/>
      <c r="AZ697" s="1130"/>
      <c r="BA697" s="1130"/>
      <c r="BB697" s="1130"/>
      <c r="BC697" s="1130"/>
      <c r="BD697" s="1130"/>
      <c r="BE697" s="1130"/>
      <c r="BF697" s="1130"/>
      <c r="BG697" s="1130"/>
      <c r="BH697" s="1130"/>
      <c r="BI697" s="1130"/>
      <c r="BJ697" s="1130"/>
      <c r="BK697" s="1130"/>
      <c r="BL697" s="1130"/>
      <c r="BM697" s="1130"/>
      <c r="BN697" s="1130"/>
      <c r="BO697" s="1130"/>
      <c r="BP697" s="1130"/>
      <c r="BQ697" s="1130"/>
      <c r="BR697" s="1130"/>
      <c r="BS697" s="1130"/>
      <c r="BT697" s="1130"/>
      <c r="BU697" s="1130"/>
      <c r="BV697" s="1130"/>
      <c r="BW697" s="1130"/>
      <c r="BX697" s="1130"/>
      <c r="BY697" s="1130"/>
      <c r="BZ697" s="1130"/>
      <c r="CA697" s="1130"/>
      <c r="CB697" s="1130"/>
      <c r="CC697" s="1130"/>
      <c r="CD697" s="1130"/>
      <c r="CE697" s="1130"/>
      <c r="CF697" s="1130"/>
      <c r="CG697" s="1130"/>
      <c r="CH697" s="1130"/>
      <c r="CI697" s="1130"/>
      <c r="CJ697" s="1130"/>
      <c r="CK697" s="1130"/>
      <c r="CL697" s="1130"/>
      <c r="CM697" s="1130"/>
      <c r="CN697" s="1130"/>
      <c r="CO697" s="1130"/>
      <c r="CP697" s="1130"/>
      <c r="CQ697" s="1130"/>
      <c r="CR697" s="1130"/>
      <c r="CS697" s="1130"/>
      <c r="CT697" s="1130"/>
      <c r="CU697" s="1130"/>
      <c r="CV697" s="1131"/>
    </row>
    <row r="698" spans="1:100" s="1161" customFormat="1" ht="12.75">
      <c r="A698" s="1142" t="s">
        <v>1312</v>
      </c>
      <c r="B698" s="80">
        <v>996860</v>
      </c>
      <c r="C698" s="80">
        <v>858917</v>
      </c>
      <c r="D698" s="80">
        <v>858917</v>
      </c>
      <c r="E698" s="479">
        <v>86.16224946331481</v>
      </c>
      <c r="F698" s="80">
        <v>40219</v>
      </c>
      <c r="G698" s="427"/>
      <c r="H698" s="399"/>
      <c r="I698" s="1045"/>
      <c r="J698" s="1045"/>
      <c r="K698" s="427"/>
      <c r="L698" s="427"/>
      <c r="M698" s="427"/>
      <c r="N698" s="427"/>
      <c r="O698" s="427"/>
      <c r="P698" s="427"/>
      <c r="Q698" s="427"/>
      <c r="R698" s="427"/>
      <c r="S698" s="427"/>
      <c r="T698" s="427"/>
      <c r="U698" s="427"/>
      <c r="V698" s="427"/>
      <c r="W698" s="427"/>
      <c r="X698" s="427"/>
      <c r="Y698" s="427"/>
      <c r="Z698" s="427"/>
      <c r="AA698" s="427"/>
      <c r="AB698" s="427"/>
      <c r="AC698" s="427"/>
      <c r="AD698" s="427"/>
      <c r="AE698" s="427"/>
      <c r="AF698" s="427"/>
      <c r="AG698" s="427"/>
      <c r="AH698" s="1130"/>
      <c r="AI698" s="1130"/>
      <c r="AJ698" s="1130"/>
      <c r="AK698" s="1130"/>
      <c r="AL698" s="1130"/>
      <c r="AM698" s="1130"/>
      <c r="AN698" s="1130"/>
      <c r="AO698" s="1130"/>
      <c r="AP698" s="1130"/>
      <c r="AQ698" s="1130"/>
      <c r="AR698" s="1130"/>
      <c r="AS698" s="1130"/>
      <c r="AT698" s="1130"/>
      <c r="AU698" s="1130"/>
      <c r="AV698" s="1130"/>
      <c r="AW698" s="1130"/>
      <c r="AX698" s="1130"/>
      <c r="AY698" s="1130"/>
      <c r="AZ698" s="1130"/>
      <c r="BA698" s="1130"/>
      <c r="BB698" s="1130"/>
      <c r="BC698" s="1130"/>
      <c r="BD698" s="1130"/>
      <c r="BE698" s="1130"/>
      <c r="BF698" s="1130"/>
      <c r="BG698" s="1130"/>
      <c r="BH698" s="1130"/>
      <c r="BI698" s="1130"/>
      <c r="BJ698" s="1130"/>
      <c r="BK698" s="1130"/>
      <c r="BL698" s="1130"/>
      <c r="BM698" s="1130"/>
      <c r="BN698" s="1130"/>
      <c r="BO698" s="1130"/>
      <c r="BP698" s="1130"/>
      <c r="BQ698" s="1130"/>
      <c r="BR698" s="1130"/>
      <c r="BS698" s="1130"/>
      <c r="BT698" s="1130"/>
      <c r="BU698" s="1130"/>
      <c r="BV698" s="1130"/>
      <c r="BW698" s="1130"/>
      <c r="BX698" s="1130"/>
      <c r="BY698" s="1130"/>
      <c r="BZ698" s="1130"/>
      <c r="CA698" s="1130"/>
      <c r="CB698" s="1130"/>
      <c r="CC698" s="1130"/>
      <c r="CD698" s="1130"/>
      <c r="CE698" s="1130"/>
      <c r="CF698" s="1130"/>
      <c r="CG698" s="1130"/>
      <c r="CH698" s="1130"/>
      <c r="CI698" s="1130"/>
      <c r="CJ698" s="1130"/>
      <c r="CK698" s="1130"/>
      <c r="CL698" s="1130"/>
      <c r="CM698" s="1130"/>
      <c r="CN698" s="1130"/>
      <c r="CO698" s="1130"/>
      <c r="CP698" s="1130"/>
      <c r="CQ698" s="1130"/>
      <c r="CR698" s="1130"/>
      <c r="CS698" s="1130"/>
      <c r="CT698" s="1130"/>
      <c r="CU698" s="1130"/>
      <c r="CV698" s="1131"/>
    </row>
    <row r="699" spans="1:100" s="1161" customFormat="1" ht="12.75">
      <c r="A699" s="1141" t="s">
        <v>691</v>
      </c>
      <c r="B699" s="264">
        <v>5000</v>
      </c>
      <c r="C699" s="264">
        <v>2000</v>
      </c>
      <c r="D699" s="264">
        <v>6725</v>
      </c>
      <c r="E699" s="479">
        <v>134.5</v>
      </c>
      <c r="F699" s="80">
        <v>0</v>
      </c>
      <c r="G699" s="427"/>
      <c r="H699" s="399"/>
      <c r="I699" s="1045"/>
      <c r="J699" s="1045"/>
      <c r="K699" s="427"/>
      <c r="L699" s="427"/>
      <c r="M699" s="427"/>
      <c r="N699" s="427"/>
      <c r="O699" s="427"/>
      <c r="P699" s="427"/>
      <c r="Q699" s="427"/>
      <c r="R699" s="427"/>
      <c r="S699" s="427"/>
      <c r="T699" s="427"/>
      <c r="U699" s="427"/>
      <c r="V699" s="427"/>
      <c r="W699" s="427"/>
      <c r="X699" s="427"/>
      <c r="Y699" s="427"/>
      <c r="Z699" s="427"/>
      <c r="AA699" s="427"/>
      <c r="AB699" s="427"/>
      <c r="AC699" s="427"/>
      <c r="AD699" s="427"/>
      <c r="AE699" s="427"/>
      <c r="AF699" s="427"/>
      <c r="AG699" s="427"/>
      <c r="AH699" s="1130"/>
      <c r="AI699" s="1130"/>
      <c r="AJ699" s="1130"/>
      <c r="AK699" s="1130"/>
      <c r="AL699" s="1130"/>
      <c r="AM699" s="1130"/>
      <c r="AN699" s="1130"/>
      <c r="AO699" s="1130"/>
      <c r="AP699" s="1130"/>
      <c r="AQ699" s="1130"/>
      <c r="AR699" s="1130"/>
      <c r="AS699" s="1130"/>
      <c r="AT699" s="1130"/>
      <c r="AU699" s="1130"/>
      <c r="AV699" s="1130"/>
      <c r="AW699" s="1130"/>
      <c r="AX699" s="1130"/>
      <c r="AY699" s="1130"/>
      <c r="AZ699" s="1130"/>
      <c r="BA699" s="1130"/>
      <c r="BB699" s="1130"/>
      <c r="BC699" s="1130"/>
      <c r="BD699" s="1130"/>
      <c r="BE699" s="1130"/>
      <c r="BF699" s="1130"/>
      <c r="BG699" s="1130"/>
      <c r="BH699" s="1130"/>
      <c r="BI699" s="1130"/>
      <c r="BJ699" s="1130"/>
      <c r="BK699" s="1130"/>
      <c r="BL699" s="1130"/>
      <c r="BM699" s="1130"/>
      <c r="BN699" s="1130"/>
      <c r="BO699" s="1130"/>
      <c r="BP699" s="1130"/>
      <c r="BQ699" s="1130"/>
      <c r="BR699" s="1130"/>
      <c r="BS699" s="1130"/>
      <c r="BT699" s="1130"/>
      <c r="BU699" s="1130"/>
      <c r="BV699" s="1130"/>
      <c r="BW699" s="1130"/>
      <c r="BX699" s="1130"/>
      <c r="BY699" s="1130"/>
      <c r="BZ699" s="1130"/>
      <c r="CA699" s="1130"/>
      <c r="CB699" s="1130"/>
      <c r="CC699" s="1130"/>
      <c r="CD699" s="1130"/>
      <c r="CE699" s="1130"/>
      <c r="CF699" s="1130"/>
      <c r="CG699" s="1130"/>
      <c r="CH699" s="1130"/>
      <c r="CI699" s="1130"/>
      <c r="CJ699" s="1130"/>
      <c r="CK699" s="1130"/>
      <c r="CL699" s="1130"/>
      <c r="CM699" s="1130"/>
      <c r="CN699" s="1130"/>
      <c r="CO699" s="1130"/>
      <c r="CP699" s="1130"/>
      <c r="CQ699" s="1130"/>
      <c r="CR699" s="1130"/>
      <c r="CS699" s="1130"/>
      <c r="CT699" s="1130"/>
      <c r="CU699" s="1130"/>
      <c r="CV699" s="1131"/>
    </row>
    <row r="700" spans="1:100" s="1161" customFormat="1" ht="12.75">
      <c r="A700" s="1142" t="s">
        <v>692</v>
      </c>
      <c r="B700" s="80">
        <v>7000512</v>
      </c>
      <c r="C700" s="80">
        <v>5792223</v>
      </c>
      <c r="D700" s="80">
        <v>4769465</v>
      </c>
      <c r="E700" s="479">
        <v>68.13023104595779</v>
      </c>
      <c r="F700" s="80">
        <v>-825</v>
      </c>
      <c r="G700" s="427"/>
      <c r="H700" s="399"/>
      <c r="I700" s="1045"/>
      <c r="J700" s="1045"/>
      <c r="K700" s="427"/>
      <c r="L700" s="427"/>
      <c r="M700" s="427"/>
      <c r="N700" s="427"/>
      <c r="O700" s="427"/>
      <c r="P700" s="427"/>
      <c r="Q700" s="427"/>
      <c r="R700" s="427"/>
      <c r="S700" s="427"/>
      <c r="T700" s="427"/>
      <c r="U700" s="427"/>
      <c r="V700" s="427"/>
      <c r="W700" s="427"/>
      <c r="X700" s="427"/>
      <c r="Y700" s="427"/>
      <c r="Z700" s="427"/>
      <c r="AA700" s="427"/>
      <c r="AB700" s="427"/>
      <c r="AC700" s="427"/>
      <c r="AD700" s="427"/>
      <c r="AE700" s="427"/>
      <c r="AF700" s="427"/>
      <c r="AG700" s="427"/>
      <c r="AH700" s="1130"/>
      <c r="AI700" s="1130"/>
      <c r="AJ700" s="1130"/>
      <c r="AK700" s="1130"/>
      <c r="AL700" s="1130"/>
      <c r="AM700" s="1130"/>
      <c r="AN700" s="1130"/>
      <c r="AO700" s="1130"/>
      <c r="AP700" s="1130"/>
      <c r="AQ700" s="1130"/>
      <c r="AR700" s="1130"/>
      <c r="AS700" s="1130"/>
      <c r="AT700" s="1130"/>
      <c r="AU700" s="1130"/>
      <c r="AV700" s="1130"/>
      <c r="AW700" s="1130"/>
      <c r="AX700" s="1130"/>
      <c r="AY700" s="1130"/>
      <c r="AZ700" s="1130"/>
      <c r="BA700" s="1130"/>
      <c r="BB700" s="1130"/>
      <c r="BC700" s="1130"/>
      <c r="BD700" s="1130"/>
      <c r="BE700" s="1130"/>
      <c r="BF700" s="1130"/>
      <c r="BG700" s="1130"/>
      <c r="BH700" s="1130"/>
      <c r="BI700" s="1130"/>
      <c r="BJ700" s="1130"/>
      <c r="BK700" s="1130"/>
      <c r="BL700" s="1130"/>
      <c r="BM700" s="1130"/>
      <c r="BN700" s="1130"/>
      <c r="BO700" s="1130"/>
      <c r="BP700" s="1130"/>
      <c r="BQ700" s="1130"/>
      <c r="BR700" s="1130"/>
      <c r="BS700" s="1130"/>
      <c r="BT700" s="1130"/>
      <c r="BU700" s="1130"/>
      <c r="BV700" s="1130"/>
      <c r="BW700" s="1130"/>
      <c r="BX700" s="1130"/>
      <c r="BY700" s="1130"/>
      <c r="BZ700" s="1130"/>
      <c r="CA700" s="1130"/>
      <c r="CB700" s="1130"/>
      <c r="CC700" s="1130"/>
      <c r="CD700" s="1130"/>
      <c r="CE700" s="1130"/>
      <c r="CF700" s="1130"/>
      <c r="CG700" s="1130"/>
      <c r="CH700" s="1130"/>
      <c r="CI700" s="1130"/>
      <c r="CJ700" s="1130"/>
      <c r="CK700" s="1130"/>
      <c r="CL700" s="1130"/>
      <c r="CM700" s="1130"/>
      <c r="CN700" s="1130"/>
      <c r="CO700" s="1130"/>
      <c r="CP700" s="1130"/>
      <c r="CQ700" s="1130"/>
      <c r="CR700" s="1130"/>
      <c r="CS700" s="1130"/>
      <c r="CT700" s="1130"/>
      <c r="CU700" s="1130"/>
      <c r="CV700" s="1131"/>
    </row>
    <row r="701" spans="1:100" s="1161" customFormat="1" ht="12.75">
      <c r="A701" s="1156" t="s">
        <v>960</v>
      </c>
      <c r="B701" s="80">
        <v>8033544</v>
      </c>
      <c r="C701" s="80">
        <v>6684312</v>
      </c>
      <c r="D701" s="80">
        <v>4264933</v>
      </c>
      <c r="E701" s="479">
        <v>53.089060071121786</v>
      </c>
      <c r="F701" s="80">
        <v>875064</v>
      </c>
      <c r="G701" s="427"/>
      <c r="H701" s="399"/>
      <c r="I701" s="1045"/>
      <c r="J701" s="1045"/>
      <c r="K701" s="427"/>
      <c r="L701" s="427"/>
      <c r="M701" s="427"/>
      <c r="N701" s="427"/>
      <c r="O701" s="427"/>
      <c r="P701" s="427"/>
      <c r="Q701" s="427"/>
      <c r="R701" s="427"/>
      <c r="S701" s="427"/>
      <c r="T701" s="427"/>
      <c r="U701" s="427"/>
      <c r="V701" s="427"/>
      <c r="W701" s="427"/>
      <c r="X701" s="427"/>
      <c r="Y701" s="427"/>
      <c r="Z701" s="427"/>
      <c r="AA701" s="427"/>
      <c r="AB701" s="427"/>
      <c r="AC701" s="427"/>
      <c r="AD701" s="427"/>
      <c r="AE701" s="427"/>
      <c r="AF701" s="427"/>
      <c r="AG701" s="427"/>
      <c r="AH701" s="1130"/>
      <c r="AI701" s="1130"/>
      <c r="AJ701" s="1130"/>
      <c r="AK701" s="1130"/>
      <c r="AL701" s="1130"/>
      <c r="AM701" s="1130"/>
      <c r="AN701" s="1130"/>
      <c r="AO701" s="1130"/>
      <c r="AP701" s="1130"/>
      <c r="AQ701" s="1130"/>
      <c r="AR701" s="1130"/>
      <c r="AS701" s="1130"/>
      <c r="AT701" s="1130"/>
      <c r="AU701" s="1130"/>
      <c r="AV701" s="1130"/>
      <c r="AW701" s="1130"/>
      <c r="AX701" s="1130"/>
      <c r="AY701" s="1130"/>
      <c r="AZ701" s="1130"/>
      <c r="BA701" s="1130"/>
      <c r="BB701" s="1130"/>
      <c r="BC701" s="1130"/>
      <c r="BD701" s="1130"/>
      <c r="BE701" s="1130"/>
      <c r="BF701" s="1130"/>
      <c r="BG701" s="1130"/>
      <c r="BH701" s="1130"/>
      <c r="BI701" s="1130"/>
      <c r="BJ701" s="1130"/>
      <c r="BK701" s="1130"/>
      <c r="BL701" s="1130"/>
      <c r="BM701" s="1130"/>
      <c r="BN701" s="1130"/>
      <c r="BO701" s="1130"/>
      <c r="BP701" s="1130"/>
      <c r="BQ701" s="1130"/>
      <c r="BR701" s="1130"/>
      <c r="BS701" s="1130"/>
      <c r="BT701" s="1130"/>
      <c r="BU701" s="1130"/>
      <c r="BV701" s="1130"/>
      <c r="BW701" s="1130"/>
      <c r="BX701" s="1130"/>
      <c r="BY701" s="1130"/>
      <c r="BZ701" s="1130"/>
      <c r="CA701" s="1130"/>
      <c r="CB701" s="1130"/>
      <c r="CC701" s="1130"/>
      <c r="CD701" s="1130"/>
      <c r="CE701" s="1130"/>
      <c r="CF701" s="1130"/>
      <c r="CG701" s="1130"/>
      <c r="CH701" s="1130"/>
      <c r="CI701" s="1130"/>
      <c r="CJ701" s="1130"/>
      <c r="CK701" s="1130"/>
      <c r="CL701" s="1130"/>
      <c r="CM701" s="1130"/>
      <c r="CN701" s="1130"/>
      <c r="CO701" s="1130"/>
      <c r="CP701" s="1130"/>
      <c r="CQ701" s="1130"/>
      <c r="CR701" s="1130"/>
      <c r="CS701" s="1130"/>
      <c r="CT701" s="1130"/>
      <c r="CU701" s="1130"/>
      <c r="CV701" s="1131"/>
    </row>
    <row r="702" spans="1:100" s="412" customFormat="1" ht="12.75">
      <c r="A702" s="1142" t="s">
        <v>987</v>
      </c>
      <c r="B702" s="80">
        <v>8000444</v>
      </c>
      <c r="C702" s="80">
        <v>6653212</v>
      </c>
      <c r="D702" s="80">
        <v>4250219</v>
      </c>
      <c r="E702" s="479">
        <v>53.12478907420638</v>
      </c>
      <c r="F702" s="80">
        <v>871970</v>
      </c>
      <c r="G702" s="427"/>
      <c r="H702" s="399"/>
      <c r="I702" s="1045"/>
      <c r="J702" s="1045"/>
      <c r="K702" s="427"/>
      <c r="L702" s="427"/>
      <c r="M702" s="427"/>
      <c r="N702" s="427"/>
      <c r="O702" s="427"/>
      <c r="P702" s="427"/>
      <c r="Q702" s="427"/>
      <c r="R702" s="427"/>
      <c r="S702" s="427"/>
      <c r="T702" s="427"/>
      <c r="U702" s="427"/>
      <c r="V702" s="427"/>
      <c r="W702" s="427"/>
      <c r="X702" s="427"/>
      <c r="Y702" s="427"/>
      <c r="Z702" s="427"/>
      <c r="AA702" s="427"/>
      <c r="AB702" s="427"/>
      <c r="AC702" s="427"/>
      <c r="AD702" s="427"/>
      <c r="AE702" s="427"/>
      <c r="AF702" s="427"/>
      <c r="AG702" s="427"/>
      <c r="AH702" s="1130"/>
      <c r="AI702" s="1130"/>
      <c r="AJ702" s="1130"/>
      <c r="AK702" s="1130"/>
      <c r="AL702" s="1130"/>
      <c r="AM702" s="1130"/>
      <c r="AN702" s="1130"/>
      <c r="AO702" s="1130"/>
      <c r="AP702" s="1130"/>
      <c r="AQ702" s="1130"/>
      <c r="AR702" s="1130"/>
      <c r="AS702" s="1130"/>
      <c r="AT702" s="1130"/>
      <c r="AU702" s="1130"/>
      <c r="AV702" s="1130"/>
      <c r="AW702" s="1130"/>
      <c r="AX702" s="1130"/>
      <c r="AY702" s="1130"/>
      <c r="AZ702" s="1130"/>
      <c r="BA702" s="1130"/>
      <c r="BB702" s="1130"/>
      <c r="BC702" s="1130"/>
      <c r="BD702" s="1130"/>
      <c r="BE702" s="1130"/>
      <c r="BF702" s="1130"/>
      <c r="BG702" s="1130"/>
      <c r="BH702" s="1130"/>
      <c r="BI702" s="1130"/>
      <c r="BJ702" s="1130"/>
      <c r="BK702" s="1130"/>
      <c r="BL702" s="1130"/>
      <c r="BM702" s="1130"/>
      <c r="BN702" s="1130"/>
      <c r="BO702" s="1130"/>
      <c r="BP702" s="1130"/>
      <c r="BQ702" s="1130"/>
      <c r="BR702" s="1130"/>
      <c r="BS702" s="1130"/>
      <c r="BT702" s="1130"/>
      <c r="BU702" s="1130"/>
      <c r="BV702" s="1130"/>
      <c r="BW702" s="1130"/>
      <c r="BX702" s="1130"/>
      <c r="BY702" s="1130"/>
      <c r="BZ702" s="1130"/>
      <c r="CA702" s="1130"/>
      <c r="CB702" s="1130"/>
      <c r="CC702" s="1130"/>
      <c r="CD702" s="1130"/>
      <c r="CE702" s="1130"/>
      <c r="CF702" s="1130"/>
      <c r="CG702" s="1130"/>
      <c r="CH702" s="1130"/>
      <c r="CI702" s="1130"/>
      <c r="CJ702" s="1130"/>
      <c r="CK702" s="1130"/>
      <c r="CL702" s="1130"/>
      <c r="CM702" s="1130"/>
      <c r="CN702" s="1130"/>
      <c r="CO702" s="1130"/>
      <c r="CP702" s="1130"/>
      <c r="CQ702" s="1130"/>
      <c r="CR702" s="1130"/>
      <c r="CS702" s="1130"/>
      <c r="CT702" s="1130"/>
      <c r="CU702" s="1130"/>
      <c r="CV702" s="1131"/>
    </row>
    <row r="703" spans="1:100" s="412" customFormat="1" ht="12.75">
      <c r="A703" s="1153" t="s">
        <v>1496</v>
      </c>
      <c r="B703" s="80">
        <v>1100444</v>
      </c>
      <c r="C703" s="80">
        <v>830410</v>
      </c>
      <c r="D703" s="80">
        <v>607068</v>
      </c>
      <c r="E703" s="479">
        <v>55.16573310409253</v>
      </c>
      <c r="F703" s="80">
        <v>72994</v>
      </c>
      <c r="G703" s="427"/>
      <c r="H703" s="399"/>
      <c r="I703" s="1045"/>
      <c r="J703" s="1045"/>
      <c r="K703" s="427"/>
      <c r="L703" s="427"/>
      <c r="M703" s="427"/>
      <c r="N703" s="427"/>
      <c r="O703" s="427"/>
      <c r="P703" s="427"/>
      <c r="Q703" s="427"/>
      <c r="R703" s="427"/>
      <c r="S703" s="427"/>
      <c r="T703" s="427"/>
      <c r="U703" s="427"/>
      <c r="V703" s="427"/>
      <c r="W703" s="427"/>
      <c r="X703" s="427"/>
      <c r="Y703" s="427"/>
      <c r="Z703" s="427"/>
      <c r="AA703" s="427"/>
      <c r="AB703" s="427"/>
      <c r="AC703" s="427"/>
      <c r="AD703" s="427"/>
      <c r="AE703" s="427"/>
      <c r="AF703" s="427"/>
      <c r="AG703" s="427"/>
      <c r="AH703" s="1130"/>
      <c r="AI703" s="1130"/>
      <c r="AJ703" s="1130"/>
      <c r="AK703" s="1130"/>
      <c r="AL703" s="1130"/>
      <c r="AM703" s="1130"/>
      <c r="AN703" s="1130"/>
      <c r="AO703" s="1130"/>
      <c r="AP703" s="1130"/>
      <c r="AQ703" s="1130"/>
      <c r="AR703" s="1130"/>
      <c r="AS703" s="1130"/>
      <c r="AT703" s="1130"/>
      <c r="AU703" s="1130"/>
      <c r="AV703" s="1130"/>
      <c r="AW703" s="1130"/>
      <c r="AX703" s="1130"/>
      <c r="AY703" s="1130"/>
      <c r="AZ703" s="1130"/>
      <c r="BA703" s="1130"/>
      <c r="BB703" s="1130"/>
      <c r="BC703" s="1130"/>
      <c r="BD703" s="1130"/>
      <c r="BE703" s="1130"/>
      <c r="BF703" s="1130"/>
      <c r="BG703" s="1130"/>
      <c r="BH703" s="1130"/>
      <c r="BI703" s="1130"/>
      <c r="BJ703" s="1130"/>
      <c r="BK703" s="1130"/>
      <c r="BL703" s="1130"/>
      <c r="BM703" s="1130"/>
      <c r="BN703" s="1130"/>
      <c r="BO703" s="1130"/>
      <c r="BP703" s="1130"/>
      <c r="BQ703" s="1130"/>
      <c r="BR703" s="1130"/>
      <c r="BS703" s="1130"/>
      <c r="BT703" s="1130"/>
      <c r="BU703" s="1130"/>
      <c r="BV703" s="1130"/>
      <c r="BW703" s="1130"/>
      <c r="BX703" s="1130"/>
      <c r="BY703" s="1130"/>
      <c r="BZ703" s="1130"/>
      <c r="CA703" s="1130"/>
      <c r="CB703" s="1130"/>
      <c r="CC703" s="1130"/>
      <c r="CD703" s="1130"/>
      <c r="CE703" s="1130"/>
      <c r="CF703" s="1130"/>
      <c r="CG703" s="1130"/>
      <c r="CH703" s="1130"/>
      <c r="CI703" s="1130"/>
      <c r="CJ703" s="1130"/>
      <c r="CK703" s="1130"/>
      <c r="CL703" s="1130"/>
      <c r="CM703" s="1130"/>
      <c r="CN703" s="1130"/>
      <c r="CO703" s="1130"/>
      <c r="CP703" s="1130"/>
      <c r="CQ703" s="1130"/>
      <c r="CR703" s="1130"/>
      <c r="CS703" s="1130"/>
      <c r="CT703" s="1130"/>
      <c r="CU703" s="1130"/>
      <c r="CV703" s="1131"/>
    </row>
    <row r="704" spans="1:100" s="1130" customFormat="1" ht="12.75">
      <c r="A704" s="1156" t="s">
        <v>1371</v>
      </c>
      <c r="B704" s="264">
        <v>6900000</v>
      </c>
      <c r="C704" s="264">
        <v>5822802</v>
      </c>
      <c r="D704" s="264">
        <v>3643151</v>
      </c>
      <c r="E704" s="479">
        <v>52.79928985507246</v>
      </c>
      <c r="F704" s="80">
        <v>798976</v>
      </c>
      <c r="G704" s="427"/>
      <c r="H704" s="399"/>
      <c r="I704" s="1045"/>
      <c r="J704" s="1045"/>
      <c r="K704" s="427"/>
      <c r="L704" s="427"/>
      <c r="M704" s="427"/>
      <c r="N704" s="427"/>
      <c r="O704" s="427"/>
      <c r="P704" s="427"/>
      <c r="Q704" s="427"/>
      <c r="R704" s="427"/>
      <c r="S704" s="427"/>
      <c r="T704" s="427"/>
      <c r="U704" s="427"/>
      <c r="V704" s="427"/>
      <c r="W704" s="427"/>
      <c r="X704" s="427"/>
      <c r="Y704" s="427"/>
      <c r="Z704" s="427"/>
      <c r="AA704" s="427"/>
      <c r="AB704" s="427"/>
      <c r="AC704" s="427"/>
      <c r="AD704" s="427"/>
      <c r="AE704" s="427"/>
      <c r="AF704" s="427"/>
      <c r="AG704" s="427"/>
      <c r="CV704" s="1131"/>
    </row>
    <row r="705" spans="1:100" s="1130" customFormat="1" ht="12.75">
      <c r="A705" s="1154" t="s">
        <v>12</v>
      </c>
      <c r="B705" s="264">
        <v>6690000</v>
      </c>
      <c r="C705" s="264">
        <v>5643262</v>
      </c>
      <c r="D705" s="264">
        <v>3498492</v>
      </c>
      <c r="E705" s="479">
        <v>52.29434977578475</v>
      </c>
      <c r="F705" s="80">
        <v>773274</v>
      </c>
      <c r="G705" s="427"/>
      <c r="H705" s="399"/>
      <c r="I705" s="1045"/>
      <c r="J705" s="1045"/>
      <c r="K705" s="427"/>
      <c r="L705" s="427"/>
      <c r="M705" s="427"/>
      <c r="N705" s="427"/>
      <c r="O705" s="427"/>
      <c r="P705" s="427"/>
      <c r="Q705" s="427"/>
      <c r="R705" s="427"/>
      <c r="S705" s="427"/>
      <c r="T705" s="427"/>
      <c r="U705" s="427"/>
      <c r="V705" s="427"/>
      <c r="W705" s="427"/>
      <c r="X705" s="427"/>
      <c r="Y705" s="427"/>
      <c r="Z705" s="427"/>
      <c r="AA705" s="427"/>
      <c r="AB705" s="427"/>
      <c r="AC705" s="427"/>
      <c r="AD705" s="427"/>
      <c r="AE705" s="427"/>
      <c r="AF705" s="427"/>
      <c r="AG705" s="427"/>
      <c r="CV705" s="1131"/>
    </row>
    <row r="706" spans="1:100" s="1130" customFormat="1" ht="12.75">
      <c r="A706" s="1154" t="s">
        <v>14</v>
      </c>
      <c r="B706" s="80">
        <v>210000</v>
      </c>
      <c r="C706" s="80">
        <v>179540</v>
      </c>
      <c r="D706" s="80">
        <v>144659</v>
      </c>
      <c r="E706" s="479">
        <v>68.8852380952381</v>
      </c>
      <c r="F706" s="80">
        <v>25702</v>
      </c>
      <c r="G706" s="427"/>
      <c r="H706" s="399"/>
      <c r="I706" s="1045"/>
      <c r="J706" s="1045"/>
      <c r="K706" s="427"/>
      <c r="L706" s="427"/>
      <c r="M706" s="427"/>
      <c r="N706" s="427"/>
      <c r="O706" s="427"/>
      <c r="P706" s="427"/>
      <c r="Q706" s="427"/>
      <c r="R706" s="427"/>
      <c r="S706" s="427"/>
      <c r="T706" s="427"/>
      <c r="U706" s="427"/>
      <c r="V706" s="427"/>
      <c r="W706" s="427"/>
      <c r="X706" s="427"/>
      <c r="Y706" s="427"/>
      <c r="Z706" s="427"/>
      <c r="AA706" s="427"/>
      <c r="AB706" s="427"/>
      <c r="AC706" s="427"/>
      <c r="AD706" s="427"/>
      <c r="AE706" s="427"/>
      <c r="AF706" s="427"/>
      <c r="AG706" s="427"/>
      <c r="CV706" s="1131"/>
    </row>
    <row r="707" spans="1:100" s="1130" customFormat="1" ht="12.75">
      <c r="A707" s="1142" t="s">
        <v>971</v>
      </c>
      <c r="B707" s="264">
        <v>33100</v>
      </c>
      <c r="C707" s="264">
        <v>31100</v>
      </c>
      <c r="D707" s="264">
        <v>14714</v>
      </c>
      <c r="E707" s="479">
        <v>44.453172205438065</v>
      </c>
      <c r="F707" s="80">
        <v>3094</v>
      </c>
      <c r="G707" s="427"/>
      <c r="H707" s="399"/>
      <c r="I707" s="1045"/>
      <c r="J707" s="1045"/>
      <c r="K707" s="427"/>
      <c r="L707" s="427"/>
      <c r="M707" s="427"/>
      <c r="N707" s="427"/>
      <c r="O707" s="427"/>
      <c r="P707" s="427"/>
      <c r="Q707" s="427"/>
      <c r="R707" s="427"/>
      <c r="S707" s="427"/>
      <c r="T707" s="427"/>
      <c r="U707" s="427"/>
      <c r="V707" s="427"/>
      <c r="W707" s="427"/>
      <c r="X707" s="427"/>
      <c r="Y707" s="427"/>
      <c r="Z707" s="427"/>
      <c r="AA707" s="427"/>
      <c r="AB707" s="427"/>
      <c r="AC707" s="427"/>
      <c r="AD707" s="427"/>
      <c r="AE707" s="427"/>
      <c r="AF707" s="427"/>
      <c r="AG707" s="427"/>
      <c r="CV707" s="1131"/>
    </row>
    <row r="708" spans="1:100" s="1161" customFormat="1" ht="12.75">
      <c r="A708" s="1153" t="s">
        <v>1756</v>
      </c>
      <c r="B708" s="80">
        <v>33100</v>
      </c>
      <c r="C708" s="80">
        <v>31100</v>
      </c>
      <c r="D708" s="80">
        <v>14714</v>
      </c>
      <c r="E708" s="479">
        <v>44.453172205438065</v>
      </c>
      <c r="F708" s="80">
        <v>3094</v>
      </c>
      <c r="G708" s="427"/>
      <c r="H708" s="399"/>
      <c r="I708" s="1045"/>
      <c r="J708" s="1045"/>
      <c r="K708" s="427"/>
      <c r="L708" s="427"/>
      <c r="M708" s="427"/>
      <c r="N708" s="427"/>
      <c r="O708" s="427"/>
      <c r="P708" s="427"/>
      <c r="Q708" s="427"/>
      <c r="R708" s="427"/>
      <c r="S708" s="427"/>
      <c r="T708" s="427"/>
      <c r="U708" s="427"/>
      <c r="V708" s="427"/>
      <c r="W708" s="427"/>
      <c r="X708" s="427"/>
      <c r="Y708" s="427"/>
      <c r="Z708" s="427"/>
      <c r="AA708" s="427"/>
      <c r="AB708" s="427"/>
      <c r="AC708" s="427"/>
      <c r="AD708" s="427"/>
      <c r="AE708" s="427"/>
      <c r="AF708" s="427"/>
      <c r="AG708" s="427"/>
      <c r="AH708" s="1130"/>
      <c r="AI708" s="1130"/>
      <c r="AJ708" s="1130"/>
      <c r="AK708" s="1130"/>
      <c r="AL708" s="1130"/>
      <c r="AM708" s="1130"/>
      <c r="AN708" s="1130"/>
      <c r="AO708" s="1130"/>
      <c r="AP708" s="1130"/>
      <c r="AQ708" s="1130"/>
      <c r="AR708" s="1130"/>
      <c r="AS708" s="1130"/>
      <c r="AT708" s="1130"/>
      <c r="AU708" s="1130"/>
      <c r="AV708" s="1130"/>
      <c r="AW708" s="1130"/>
      <c r="AX708" s="1130"/>
      <c r="AY708" s="1130"/>
      <c r="AZ708" s="1130"/>
      <c r="BA708" s="1130"/>
      <c r="BB708" s="1130"/>
      <c r="BC708" s="1130"/>
      <c r="BD708" s="1130"/>
      <c r="BE708" s="1130"/>
      <c r="BF708" s="1130"/>
      <c r="BG708" s="1130"/>
      <c r="BH708" s="1130"/>
      <c r="BI708" s="1130"/>
      <c r="BJ708" s="1130"/>
      <c r="BK708" s="1130"/>
      <c r="BL708" s="1130"/>
      <c r="BM708" s="1130"/>
      <c r="BN708" s="1130"/>
      <c r="BO708" s="1130"/>
      <c r="BP708" s="1130"/>
      <c r="BQ708" s="1130"/>
      <c r="BR708" s="1130"/>
      <c r="BS708" s="1130"/>
      <c r="BT708" s="1130"/>
      <c r="BU708" s="1130"/>
      <c r="BV708" s="1130"/>
      <c r="BW708" s="1130"/>
      <c r="BX708" s="1130"/>
      <c r="BY708" s="1130"/>
      <c r="BZ708" s="1130"/>
      <c r="CA708" s="1130"/>
      <c r="CB708" s="1130"/>
      <c r="CC708" s="1130"/>
      <c r="CD708" s="1130"/>
      <c r="CE708" s="1130"/>
      <c r="CF708" s="1130"/>
      <c r="CG708" s="1130"/>
      <c r="CH708" s="1130"/>
      <c r="CI708" s="1130"/>
      <c r="CJ708" s="1130"/>
      <c r="CK708" s="1130"/>
      <c r="CL708" s="1130"/>
      <c r="CM708" s="1130"/>
      <c r="CN708" s="1130"/>
      <c r="CO708" s="1130"/>
      <c r="CP708" s="1130"/>
      <c r="CQ708" s="1130"/>
      <c r="CR708" s="1130"/>
      <c r="CS708" s="1130"/>
      <c r="CT708" s="1130"/>
      <c r="CU708" s="1130"/>
      <c r="CV708" s="1131"/>
    </row>
    <row r="709" spans="1:100" s="1168" customFormat="1" ht="12.75">
      <c r="A709" s="330" t="s">
        <v>1357</v>
      </c>
      <c r="B709" s="80"/>
      <c r="C709" s="80"/>
      <c r="D709" s="80"/>
      <c r="E709" s="479"/>
      <c r="F709" s="80"/>
      <c r="G709" s="427"/>
      <c r="H709" s="399"/>
      <c r="I709" s="1045"/>
      <c r="J709" s="1045"/>
      <c r="K709" s="427"/>
      <c r="L709" s="427"/>
      <c r="M709" s="427"/>
      <c r="N709" s="427"/>
      <c r="O709" s="427"/>
      <c r="P709" s="427"/>
      <c r="Q709" s="427"/>
      <c r="R709" s="427"/>
      <c r="S709" s="427"/>
      <c r="T709" s="427"/>
      <c r="U709" s="427"/>
      <c r="V709" s="427"/>
      <c r="W709" s="427"/>
      <c r="X709" s="427"/>
      <c r="Y709" s="427"/>
      <c r="Z709" s="427"/>
      <c r="AA709" s="427"/>
      <c r="AB709" s="427"/>
      <c r="AC709" s="427"/>
      <c r="AD709" s="427"/>
      <c r="AE709" s="427"/>
      <c r="AF709" s="427"/>
      <c r="AG709" s="427"/>
      <c r="AH709" s="1130"/>
      <c r="AI709" s="1130"/>
      <c r="AJ709" s="1130"/>
      <c r="AK709" s="1130"/>
      <c r="AL709" s="1130"/>
      <c r="AM709" s="1130"/>
      <c r="AN709" s="1130"/>
      <c r="AO709" s="1130"/>
      <c r="AP709" s="1130"/>
      <c r="AQ709" s="1130"/>
      <c r="AR709" s="1130"/>
      <c r="AS709" s="1130"/>
      <c r="AT709" s="1130"/>
      <c r="AU709" s="1130"/>
      <c r="AV709" s="1130"/>
      <c r="AW709" s="1130"/>
      <c r="AX709" s="1130"/>
      <c r="AY709" s="1130"/>
      <c r="AZ709" s="1130"/>
      <c r="BA709" s="1130"/>
      <c r="BB709" s="1130"/>
      <c r="BC709" s="1130"/>
      <c r="BD709" s="1130"/>
      <c r="BE709" s="1130"/>
      <c r="BF709" s="1130"/>
      <c r="BG709" s="1130"/>
      <c r="BH709" s="1130"/>
      <c r="BI709" s="1130"/>
      <c r="BJ709" s="1130"/>
      <c r="BK709" s="1130"/>
      <c r="BL709" s="1130"/>
      <c r="BM709" s="1130"/>
      <c r="BN709" s="1130"/>
      <c r="BO709" s="1130"/>
      <c r="BP709" s="1130"/>
      <c r="BQ709" s="1130"/>
      <c r="BR709" s="1130"/>
      <c r="BS709" s="1130"/>
      <c r="BT709" s="1130"/>
      <c r="BU709" s="1130"/>
      <c r="BV709" s="1130"/>
      <c r="BW709" s="1130"/>
      <c r="BX709" s="1130"/>
      <c r="BY709" s="1130"/>
      <c r="BZ709" s="1130"/>
      <c r="CA709" s="1130"/>
      <c r="CB709" s="1130"/>
      <c r="CC709" s="1130"/>
      <c r="CD709" s="1130"/>
      <c r="CE709" s="1130"/>
      <c r="CF709" s="1130"/>
      <c r="CG709" s="1130"/>
      <c r="CH709" s="1130"/>
      <c r="CI709" s="1130"/>
      <c r="CJ709" s="1130"/>
      <c r="CK709" s="1130"/>
      <c r="CL709" s="1130"/>
      <c r="CM709" s="1130"/>
      <c r="CN709" s="1130"/>
      <c r="CO709" s="1130"/>
      <c r="CP709" s="1130"/>
      <c r="CQ709" s="1130"/>
      <c r="CR709" s="1130"/>
      <c r="CS709" s="1130"/>
      <c r="CT709" s="1130"/>
      <c r="CU709" s="1130"/>
      <c r="CV709" s="1131"/>
    </row>
    <row r="710" spans="1:100" s="1168" customFormat="1" ht="12.75">
      <c r="A710" s="1140" t="s">
        <v>1311</v>
      </c>
      <c r="B710" s="80">
        <v>3627617</v>
      </c>
      <c r="C710" s="80">
        <v>536009</v>
      </c>
      <c r="D710" s="80">
        <v>536009</v>
      </c>
      <c r="E710" s="479">
        <v>14.775788072445353</v>
      </c>
      <c r="F710" s="80">
        <v>76233</v>
      </c>
      <c r="G710" s="427"/>
      <c r="H710" s="399"/>
      <c r="I710" s="1045"/>
      <c r="J710" s="1045"/>
      <c r="K710" s="427"/>
      <c r="L710" s="427"/>
      <c r="M710" s="427"/>
      <c r="N710" s="427"/>
      <c r="O710" s="427"/>
      <c r="P710" s="427"/>
      <c r="Q710" s="427"/>
      <c r="R710" s="427"/>
      <c r="S710" s="427"/>
      <c r="T710" s="427"/>
      <c r="U710" s="427"/>
      <c r="V710" s="427"/>
      <c r="W710" s="427"/>
      <c r="X710" s="427"/>
      <c r="Y710" s="427"/>
      <c r="Z710" s="427"/>
      <c r="AA710" s="427"/>
      <c r="AB710" s="427"/>
      <c r="AC710" s="427"/>
      <c r="AD710" s="427"/>
      <c r="AE710" s="427"/>
      <c r="AF710" s="427"/>
      <c r="AG710" s="427"/>
      <c r="AH710" s="1130"/>
      <c r="AI710" s="1130"/>
      <c r="AJ710" s="1130"/>
      <c r="AK710" s="1130"/>
      <c r="AL710" s="1130"/>
      <c r="AM710" s="1130"/>
      <c r="AN710" s="1130"/>
      <c r="AO710" s="1130"/>
      <c r="AP710" s="1130"/>
      <c r="AQ710" s="1130"/>
      <c r="AR710" s="1130"/>
      <c r="AS710" s="1130"/>
      <c r="AT710" s="1130"/>
      <c r="AU710" s="1130"/>
      <c r="AV710" s="1130"/>
      <c r="AW710" s="1130"/>
      <c r="AX710" s="1130"/>
      <c r="AY710" s="1130"/>
      <c r="AZ710" s="1130"/>
      <c r="BA710" s="1130"/>
      <c r="BB710" s="1130"/>
      <c r="BC710" s="1130"/>
      <c r="BD710" s="1130"/>
      <c r="BE710" s="1130"/>
      <c r="BF710" s="1130"/>
      <c r="BG710" s="1130"/>
      <c r="BH710" s="1130"/>
      <c r="BI710" s="1130"/>
      <c r="BJ710" s="1130"/>
      <c r="BK710" s="1130"/>
      <c r="BL710" s="1130"/>
      <c r="BM710" s="1130"/>
      <c r="BN710" s="1130"/>
      <c r="BO710" s="1130"/>
      <c r="BP710" s="1130"/>
      <c r="BQ710" s="1130"/>
      <c r="BR710" s="1130"/>
      <c r="BS710" s="1130"/>
      <c r="BT710" s="1130"/>
      <c r="BU710" s="1130"/>
      <c r="BV710" s="1130"/>
      <c r="BW710" s="1130"/>
      <c r="BX710" s="1130"/>
      <c r="BY710" s="1130"/>
      <c r="BZ710" s="1130"/>
      <c r="CA710" s="1130"/>
      <c r="CB710" s="1130"/>
      <c r="CC710" s="1130"/>
      <c r="CD710" s="1130"/>
      <c r="CE710" s="1130"/>
      <c r="CF710" s="1130"/>
      <c r="CG710" s="1130"/>
      <c r="CH710" s="1130"/>
      <c r="CI710" s="1130"/>
      <c r="CJ710" s="1130"/>
      <c r="CK710" s="1130"/>
      <c r="CL710" s="1130"/>
      <c r="CM710" s="1130"/>
      <c r="CN710" s="1130"/>
      <c r="CO710" s="1130"/>
      <c r="CP710" s="1130"/>
      <c r="CQ710" s="1130"/>
      <c r="CR710" s="1130"/>
      <c r="CS710" s="1130"/>
      <c r="CT710" s="1130"/>
      <c r="CU710" s="1130"/>
      <c r="CV710" s="1131"/>
    </row>
    <row r="711" spans="1:100" s="1168" customFormat="1" ht="12.75">
      <c r="A711" s="1141" t="s">
        <v>1312</v>
      </c>
      <c r="B711" s="80">
        <v>3623017</v>
      </c>
      <c r="C711" s="80">
        <v>536009</v>
      </c>
      <c r="D711" s="80">
        <v>536009</v>
      </c>
      <c r="E711" s="479">
        <v>14.794548300491</v>
      </c>
      <c r="F711" s="80">
        <v>76233</v>
      </c>
      <c r="G711" s="427"/>
      <c r="H711" s="399"/>
      <c r="I711" s="1045"/>
      <c r="J711" s="1045"/>
      <c r="K711" s="427"/>
      <c r="L711" s="427"/>
      <c r="M711" s="427"/>
      <c r="N711" s="427"/>
      <c r="O711" s="427"/>
      <c r="P711" s="427"/>
      <c r="Q711" s="427"/>
      <c r="R711" s="427"/>
      <c r="S711" s="427"/>
      <c r="T711" s="427"/>
      <c r="U711" s="427"/>
      <c r="V711" s="427"/>
      <c r="W711" s="427"/>
      <c r="X711" s="427"/>
      <c r="Y711" s="427"/>
      <c r="Z711" s="427"/>
      <c r="AA711" s="427"/>
      <c r="AB711" s="427"/>
      <c r="AC711" s="427"/>
      <c r="AD711" s="427"/>
      <c r="AE711" s="427"/>
      <c r="AF711" s="427"/>
      <c r="AG711" s="427"/>
      <c r="AH711" s="1130"/>
      <c r="AI711" s="1130"/>
      <c r="AJ711" s="1130"/>
      <c r="AK711" s="1130"/>
      <c r="AL711" s="1130"/>
      <c r="AM711" s="1130"/>
      <c r="AN711" s="1130"/>
      <c r="AO711" s="1130"/>
      <c r="AP711" s="1130"/>
      <c r="AQ711" s="1130"/>
      <c r="AR711" s="1130"/>
      <c r="AS711" s="1130"/>
      <c r="AT711" s="1130"/>
      <c r="AU711" s="1130"/>
      <c r="AV711" s="1130"/>
      <c r="AW711" s="1130"/>
      <c r="AX711" s="1130"/>
      <c r="AY711" s="1130"/>
      <c r="AZ711" s="1130"/>
      <c r="BA711" s="1130"/>
      <c r="BB711" s="1130"/>
      <c r="BC711" s="1130"/>
      <c r="BD711" s="1130"/>
      <c r="BE711" s="1130"/>
      <c r="BF711" s="1130"/>
      <c r="BG711" s="1130"/>
      <c r="BH711" s="1130"/>
      <c r="BI711" s="1130"/>
      <c r="BJ711" s="1130"/>
      <c r="BK711" s="1130"/>
      <c r="BL711" s="1130"/>
      <c r="BM711" s="1130"/>
      <c r="BN711" s="1130"/>
      <c r="BO711" s="1130"/>
      <c r="BP711" s="1130"/>
      <c r="BQ711" s="1130"/>
      <c r="BR711" s="1130"/>
      <c r="BS711" s="1130"/>
      <c r="BT711" s="1130"/>
      <c r="BU711" s="1130"/>
      <c r="BV711" s="1130"/>
      <c r="BW711" s="1130"/>
      <c r="BX711" s="1130"/>
      <c r="BY711" s="1130"/>
      <c r="BZ711" s="1130"/>
      <c r="CA711" s="1130"/>
      <c r="CB711" s="1130"/>
      <c r="CC711" s="1130"/>
      <c r="CD711" s="1130"/>
      <c r="CE711" s="1130"/>
      <c r="CF711" s="1130"/>
      <c r="CG711" s="1130"/>
      <c r="CH711" s="1130"/>
      <c r="CI711" s="1130"/>
      <c r="CJ711" s="1130"/>
      <c r="CK711" s="1130"/>
      <c r="CL711" s="1130"/>
      <c r="CM711" s="1130"/>
      <c r="CN711" s="1130"/>
      <c r="CO711" s="1130"/>
      <c r="CP711" s="1130"/>
      <c r="CQ711" s="1130"/>
      <c r="CR711" s="1130"/>
      <c r="CS711" s="1130"/>
      <c r="CT711" s="1130"/>
      <c r="CU711" s="1130"/>
      <c r="CV711" s="1131"/>
    </row>
    <row r="712" spans="1:100" s="1168" customFormat="1" ht="12.75">
      <c r="A712" s="1141" t="s">
        <v>691</v>
      </c>
      <c r="B712" s="264">
        <v>4600</v>
      </c>
      <c r="C712" s="264">
        <v>0</v>
      </c>
      <c r="D712" s="264">
        <v>0</v>
      </c>
      <c r="E712" s="479">
        <v>0</v>
      </c>
      <c r="F712" s="80">
        <v>0</v>
      </c>
      <c r="G712" s="427"/>
      <c r="H712" s="399"/>
      <c r="I712" s="1045"/>
      <c r="J712" s="1045"/>
      <c r="K712" s="427"/>
      <c r="L712" s="427"/>
      <c r="M712" s="427"/>
      <c r="N712" s="427"/>
      <c r="O712" s="427"/>
      <c r="P712" s="427"/>
      <c r="Q712" s="427"/>
      <c r="R712" s="427"/>
      <c r="S712" s="427"/>
      <c r="T712" s="427"/>
      <c r="U712" s="427"/>
      <c r="V712" s="427"/>
      <c r="W712" s="427"/>
      <c r="X712" s="427"/>
      <c r="Y712" s="427"/>
      <c r="Z712" s="427"/>
      <c r="AA712" s="427"/>
      <c r="AB712" s="427"/>
      <c r="AC712" s="427"/>
      <c r="AD712" s="427"/>
      <c r="AE712" s="427"/>
      <c r="AF712" s="427"/>
      <c r="AG712" s="427"/>
      <c r="AH712" s="1130"/>
      <c r="AI712" s="1130"/>
      <c r="AJ712" s="1130"/>
      <c r="AK712" s="1130"/>
      <c r="AL712" s="1130"/>
      <c r="AM712" s="1130"/>
      <c r="AN712" s="1130"/>
      <c r="AO712" s="1130"/>
      <c r="AP712" s="1130"/>
      <c r="AQ712" s="1130"/>
      <c r="AR712" s="1130"/>
      <c r="AS712" s="1130"/>
      <c r="AT712" s="1130"/>
      <c r="AU712" s="1130"/>
      <c r="AV712" s="1130"/>
      <c r="AW712" s="1130"/>
      <c r="AX712" s="1130"/>
      <c r="AY712" s="1130"/>
      <c r="AZ712" s="1130"/>
      <c r="BA712" s="1130"/>
      <c r="BB712" s="1130"/>
      <c r="BC712" s="1130"/>
      <c r="BD712" s="1130"/>
      <c r="BE712" s="1130"/>
      <c r="BF712" s="1130"/>
      <c r="BG712" s="1130"/>
      <c r="BH712" s="1130"/>
      <c r="BI712" s="1130"/>
      <c r="BJ712" s="1130"/>
      <c r="BK712" s="1130"/>
      <c r="BL712" s="1130"/>
      <c r="BM712" s="1130"/>
      <c r="BN712" s="1130"/>
      <c r="BO712" s="1130"/>
      <c r="BP712" s="1130"/>
      <c r="BQ712" s="1130"/>
      <c r="BR712" s="1130"/>
      <c r="BS712" s="1130"/>
      <c r="BT712" s="1130"/>
      <c r="BU712" s="1130"/>
      <c r="BV712" s="1130"/>
      <c r="BW712" s="1130"/>
      <c r="BX712" s="1130"/>
      <c r="BY712" s="1130"/>
      <c r="BZ712" s="1130"/>
      <c r="CA712" s="1130"/>
      <c r="CB712" s="1130"/>
      <c r="CC712" s="1130"/>
      <c r="CD712" s="1130"/>
      <c r="CE712" s="1130"/>
      <c r="CF712" s="1130"/>
      <c r="CG712" s="1130"/>
      <c r="CH712" s="1130"/>
      <c r="CI712" s="1130"/>
      <c r="CJ712" s="1130"/>
      <c r="CK712" s="1130"/>
      <c r="CL712" s="1130"/>
      <c r="CM712" s="1130"/>
      <c r="CN712" s="1130"/>
      <c r="CO712" s="1130"/>
      <c r="CP712" s="1130"/>
      <c r="CQ712" s="1130"/>
      <c r="CR712" s="1130"/>
      <c r="CS712" s="1130"/>
      <c r="CT712" s="1130"/>
      <c r="CU712" s="1130"/>
      <c r="CV712" s="1131"/>
    </row>
    <row r="713" spans="1:100" s="1168" customFormat="1" ht="12.75">
      <c r="A713" s="1140" t="s">
        <v>960</v>
      </c>
      <c r="B713" s="80">
        <v>6099338</v>
      </c>
      <c r="C713" s="80">
        <v>536009</v>
      </c>
      <c r="D713" s="80">
        <v>519922</v>
      </c>
      <c r="E713" s="479">
        <v>8.52423656468948</v>
      </c>
      <c r="F713" s="80">
        <v>77424</v>
      </c>
      <c r="G713" s="427"/>
      <c r="H713" s="399"/>
      <c r="I713" s="1045"/>
      <c r="J713" s="1045"/>
      <c r="K713" s="427"/>
      <c r="L713" s="427"/>
      <c r="M713" s="427"/>
      <c r="N713" s="427"/>
      <c r="O713" s="427"/>
      <c r="P713" s="427"/>
      <c r="Q713" s="427"/>
      <c r="R713" s="427"/>
      <c r="S713" s="427"/>
      <c r="T713" s="427"/>
      <c r="U713" s="427"/>
      <c r="V713" s="427"/>
      <c r="W713" s="427"/>
      <c r="X713" s="427"/>
      <c r="Y713" s="427"/>
      <c r="Z713" s="427"/>
      <c r="AA713" s="427"/>
      <c r="AB713" s="427"/>
      <c r="AC713" s="427"/>
      <c r="AD713" s="427"/>
      <c r="AE713" s="427"/>
      <c r="AF713" s="427"/>
      <c r="AG713" s="427"/>
      <c r="AH713" s="1130"/>
      <c r="AI713" s="1130"/>
      <c r="AJ713" s="1130"/>
      <c r="AK713" s="1130"/>
      <c r="AL713" s="1130"/>
      <c r="AM713" s="1130"/>
      <c r="AN713" s="1130"/>
      <c r="AO713" s="1130"/>
      <c r="AP713" s="1130"/>
      <c r="AQ713" s="1130"/>
      <c r="AR713" s="1130"/>
      <c r="AS713" s="1130"/>
      <c r="AT713" s="1130"/>
      <c r="AU713" s="1130"/>
      <c r="AV713" s="1130"/>
      <c r="AW713" s="1130"/>
      <c r="AX713" s="1130"/>
      <c r="AY713" s="1130"/>
      <c r="AZ713" s="1130"/>
      <c r="BA713" s="1130"/>
      <c r="BB713" s="1130"/>
      <c r="BC713" s="1130"/>
      <c r="BD713" s="1130"/>
      <c r="BE713" s="1130"/>
      <c r="BF713" s="1130"/>
      <c r="BG713" s="1130"/>
      <c r="BH713" s="1130"/>
      <c r="BI713" s="1130"/>
      <c r="BJ713" s="1130"/>
      <c r="BK713" s="1130"/>
      <c r="BL713" s="1130"/>
      <c r="BM713" s="1130"/>
      <c r="BN713" s="1130"/>
      <c r="BO713" s="1130"/>
      <c r="BP713" s="1130"/>
      <c r="BQ713" s="1130"/>
      <c r="BR713" s="1130"/>
      <c r="BS713" s="1130"/>
      <c r="BT713" s="1130"/>
      <c r="BU713" s="1130"/>
      <c r="BV713" s="1130"/>
      <c r="BW713" s="1130"/>
      <c r="BX713" s="1130"/>
      <c r="BY713" s="1130"/>
      <c r="BZ713" s="1130"/>
      <c r="CA713" s="1130"/>
      <c r="CB713" s="1130"/>
      <c r="CC713" s="1130"/>
      <c r="CD713" s="1130"/>
      <c r="CE713" s="1130"/>
      <c r="CF713" s="1130"/>
      <c r="CG713" s="1130"/>
      <c r="CH713" s="1130"/>
      <c r="CI713" s="1130"/>
      <c r="CJ713" s="1130"/>
      <c r="CK713" s="1130"/>
      <c r="CL713" s="1130"/>
      <c r="CM713" s="1130"/>
      <c r="CN713" s="1130"/>
      <c r="CO713" s="1130"/>
      <c r="CP713" s="1130"/>
      <c r="CQ713" s="1130"/>
      <c r="CR713" s="1130"/>
      <c r="CS713" s="1130"/>
      <c r="CT713" s="1130"/>
      <c r="CU713" s="1130"/>
      <c r="CV713" s="1131"/>
    </row>
    <row r="714" spans="1:100" s="1168" customFormat="1" ht="12.75">
      <c r="A714" s="1142" t="s">
        <v>987</v>
      </c>
      <c r="B714" s="80">
        <v>6094738</v>
      </c>
      <c r="C714" s="80">
        <v>536009</v>
      </c>
      <c r="D714" s="80">
        <v>519922</v>
      </c>
      <c r="E714" s="479">
        <v>8.53067022733381</v>
      </c>
      <c r="F714" s="80">
        <v>77424</v>
      </c>
      <c r="G714" s="427"/>
      <c r="H714" s="399"/>
      <c r="I714" s="1045"/>
      <c r="J714" s="1045"/>
      <c r="K714" s="427"/>
      <c r="L714" s="427"/>
      <c r="M714" s="427"/>
      <c r="N714" s="427"/>
      <c r="O714" s="427"/>
      <c r="P714" s="427"/>
      <c r="Q714" s="427"/>
      <c r="R714" s="427"/>
      <c r="S714" s="427"/>
      <c r="T714" s="427"/>
      <c r="U714" s="427"/>
      <c r="V714" s="427"/>
      <c r="W714" s="427"/>
      <c r="X714" s="427"/>
      <c r="Y714" s="427"/>
      <c r="Z714" s="427"/>
      <c r="AA714" s="427"/>
      <c r="AB714" s="427"/>
      <c r="AC714" s="427"/>
      <c r="AD714" s="427"/>
      <c r="AE714" s="427"/>
      <c r="AF714" s="427"/>
      <c r="AG714" s="427"/>
      <c r="AH714" s="1130"/>
      <c r="AI714" s="1130"/>
      <c r="AJ714" s="1130"/>
      <c r="AK714" s="1130"/>
      <c r="AL714" s="1130"/>
      <c r="AM714" s="1130"/>
      <c r="AN714" s="1130"/>
      <c r="AO714" s="1130"/>
      <c r="AP714" s="1130"/>
      <c r="AQ714" s="1130"/>
      <c r="AR714" s="1130"/>
      <c r="AS714" s="1130"/>
      <c r="AT714" s="1130"/>
      <c r="AU714" s="1130"/>
      <c r="AV714" s="1130"/>
      <c r="AW714" s="1130"/>
      <c r="AX714" s="1130"/>
      <c r="AY714" s="1130"/>
      <c r="AZ714" s="1130"/>
      <c r="BA714" s="1130"/>
      <c r="BB714" s="1130"/>
      <c r="BC714" s="1130"/>
      <c r="BD714" s="1130"/>
      <c r="BE714" s="1130"/>
      <c r="BF714" s="1130"/>
      <c r="BG714" s="1130"/>
      <c r="BH714" s="1130"/>
      <c r="BI714" s="1130"/>
      <c r="BJ714" s="1130"/>
      <c r="BK714" s="1130"/>
      <c r="BL714" s="1130"/>
      <c r="BM714" s="1130"/>
      <c r="BN714" s="1130"/>
      <c r="BO714" s="1130"/>
      <c r="BP714" s="1130"/>
      <c r="BQ714" s="1130"/>
      <c r="BR714" s="1130"/>
      <c r="BS714" s="1130"/>
      <c r="BT714" s="1130"/>
      <c r="BU714" s="1130"/>
      <c r="BV714" s="1130"/>
      <c r="BW714" s="1130"/>
      <c r="BX714" s="1130"/>
      <c r="BY714" s="1130"/>
      <c r="BZ714" s="1130"/>
      <c r="CA714" s="1130"/>
      <c r="CB714" s="1130"/>
      <c r="CC714" s="1130"/>
      <c r="CD714" s="1130"/>
      <c r="CE714" s="1130"/>
      <c r="CF714" s="1130"/>
      <c r="CG714" s="1130"/>
      <c r="CH714" s="1130"/>
      <c r="CI714" s="1130"/>
      <c r="CJ714" s="1130"/>
      <c r="CK714" s="1130"/>
      <c r="CL714" s="1130"/>
      <c r="CM714" s="1130"/>
      <c r="CN714" s="1130"/>
      <c r="CO714" s="1130"/>
      <c r="CP714" s="1130"/>
      <c r="CQ714" s="1130"/>
      <c r="CR714" s="1130"/>
      <c r="CS714" s="1130"/>
      <c r="CT714" s="1130"/>
      <c r="CU714" s="1130"/>
      <c r="CV714" s="1131"/>
    </row>
    <row r="715" spans="1:100" s="1168" customFormat="1" ht="12.75">
      <c r="A715" s="1153" t="s">
        <v>1496</v>
      </c>
      <c r="B715" s="80">
        <v>3719433</v>
      </c>
      <c r="C715" s="80">
        <v>454965</v>
      </c>
      <c r="D715" s="80">
        <v>441952</v>
      </c>
      <c r="E715" s="479">
        <v>11.882241191063262</v>
      </c>
      <c r="F715" s="80">
        <v>75191</v>
      </c>
      <c r="G715" s="427"/>
      <c r="H715" s="399"/>
      <c r="I715" s="1045"/>
      <c r="J715" s="1045"/>
      <c r="K715" s="427"/>
      <c r="L715" s="427"/>
      <c r="M715" s="427"/>
      <c r="N715" s="427"/>
      <c r="O715" s="427"/>
      <c r="P715" s="427"/>
      <c r="Q715" s="427"/>
      <c r="R715" s="427"/>
      <c r="S715" s="427"/>
      <c r="T715" s="427"/>
      <c r="U715" s="427"/>
      <c r="V715" s="427"/>
      <c r="W715" s="427"/>
      <c r="X715" s="427"/>
      <c r="Y715" s="427"/>
      <c r="Z715" s="427"/>
      <c r="AA715" s="427"/>
      <c r="AB715" s="427"/>
      <c r="AC715" s="427"/>
      <c r="AD715" s="427"/>
      <c r="AE715" s="427"/>
      <c r="AF715" s="427"/>
      <c r="AG715" s="427"/>
      <c r="AH715" s="1130"/>
      <c r="AI715" s="1130"/>
      <c r="AJ715" s="1130"/>
      <c r="AK715" s="1130"/>
      <c r="AL715" s="1130"/>
      <c r="AM715" s="1130"/>
      <c r="AN715" s="1130"/>
      <c r="AO715" s="1130"/>
      <c r="AP715" s="1130"/>
      <c r="AQ715" s="1130"/>
      <c r="AR715" s="1130"/>
      <c r="AS715" s="1130"/>
      <c r="AT715" s="1130"/>
      <c r="AU715" s="1130"/>
      <c r="AV715" s="1130"/>
      <c r="AW715" s="1130"/>
      <c r="AX715" s="1130"/>
      <c r="AY715" s="1130"/>
      <c r="AZ715" s="1130"/>
      <c r="BA715" s="1130"/>
      <c r="BB715" s="1130"/>
      <c r="BC715" s="1130"/>
      <c r="BD715" s="1130"/>
      <c r="BE715" s="1130"/>
      <c r="BF715" s="1130"/>
      <c r="BG715" s="1130"/>
      <c r="BH715" s="1130"/>
      <c r="BI715" s="1130"/>
      <c r="BJ715" s="1130"/>
      <c r="BK715" s="1130"/>
      <c r="BL715" s="1130"/>
      <c r="BM715" s="1130"/>
      <c r="BN715" s="1130"/>
      <c r="BO715" s="1130"/>
      <c r="BP715" s="1130"/>
      <c r="BQ715" s="1130"/>
      <c r="BR715" s="1130"/>
      <c r="BS715" s="1130"/>
      <c r="BT715" s="1130"/>
      <c r="BU715" s="1130"/>
      <c r="BV715" s="1130"/>
      <c r="BW715" s="1130"/>
      <c r="BX715" s="1130"/>
      <c r="BY715" s="1130"/>
      <c r="BZ715" s="1130"/>
      <c r="CA715" s="1130"/>
      <c r="CB715" s="1130"/>
      <c r="CC715" s="1130"/>
      <c r="CD715" s="1130"/>
      <c r="CE715" s="1130"/>
      <c r="CF715" s="1130"/>
      <c r="CG715" s="1130"/>
      <c r="CH715" s="1130"/>
      <c r="CI715" s="1130"/>
      <c r="CJ715" s="1130"/>
      <c r="CK715" s="1130"/>
      <c r="CL715" s="1130"/>
      <c r="CM715" s="1130"/>
      <c r="CN715" s="1130"/>
      <c r="CO715" s="1130"/>
      <c r="CP715" s="1130"/>
      <c r="CQ715" s="1130"/>
      <c r="CR715" s="1130"/>
      <c r="CS715" s="1130"/>
      <c r="CT715" s="1130"/>
      <c r="CU715" s="1130"/>
      <c r="CV715" s="1131"/>
    </row>
    <row r="716" spans="1:100" s="1168" customFormat="1" ht="12.75">
      <c r="A716" s="1153" t="s">
        <v>964</v>
      </c>
      <c r="B716" s="80">
        <v>2271777</v>
      </c>
      <c r="C716" s="80">
        <v>0</v>
      </c>
      <c r="D716" s="80">
        <v>0</v>
      </c>
      <c r="E716" s="479">
        <v>0</v>
      </c>
      <c r="F716" s="80">
        <v>0</v>
      </c>
      <c r="G716" s="427"/>
      <c r="H716" s="399"/>
      <c r="I716" s="1045"/>
      <c r="J716" s="1045"/>
      <c r="K716" s="427"/>
      <c r="L716" s="427"/>
      <c r="M716" s="427"/>
      <c r="N716" s="427"/>
      <c r="O716" s="427"/>
      <c r="P716" s="427"/>
      <c r="Q716" s="427"/>
      <c r="R716" s="427"/>
      <c r="S716" s="427"/>
      <c r="T716" s="427"/>
      <c r="U716" s="427"/>
      <c r="V716" s="427"/>
      <c r="W716" s="427"/>
      <c r="X716" s="427"/>
      <c r="Y716" s="427"/>
      <c r="Z716" s="427"/>
      <c r="AA716" s="427"/>
      <c r="AB716" s="427"/>
      <c r="AC716" s="427"/>
      <c r="AD716" s="427"/>
      <c r="AE716" s="427"/>
      <c r="AF716" s="427"/>
      <c r="AG716" s="427"/>
      <c r="AH716" s="1130"/>
      <c r="AI716" s="1130"/>
      <c r="AJ716" s="1130"/>
      <c r="AK716" s="1130"/>
      <c r="AL716" s="1130"/>
      <c r="AM716" s="1130"/>
      <c r="AN716" s="1130"/>
      <c r="AO716" s="1130"/>
      <c r="AP716" s="1130"/>
      <c r="AQ716" s="1130"/>
      <c r="AR716" s="1130"/>
      <c r="AS716" s="1130"/>
      <c r="AT716" s="1130"/>
      <c r="AU716" s="1130"/>
      <c r="AV716" s="1130"/>
      <c r="AW716" s="1130"/>
      <c r="AX716" s="1130"/>
      <c r="AY716" s="1130"/>
      <c r="AZ716" s="1130"/>
      <c r="BA716" s="1130"/>
      <c r="BB716" s="1130"/>
      <c r="BC716" s="1130"/>
      <c r="BD716" s="1130"/>
      <c r="BE716" s="1130"/>
      <c r="BF716" s="1130"/>
      <c r="BG716" s="1130"/>
      <c r="BH716" s="1130"/>
      <c r="BI716" s="1130"/>
      <c r="BJ716" s="1130"/>
      <c r="BK716" s="1130"/>
      <c r="BL716" s="1130"/>
      <c r="BM716" s="1130"/>
      <c r="BN716" s="1130"/>
      <c r="BO716" s="1130"/>
      <c r="BP716" s="1130"/>
      <c r="BQ716" s="1130"/>
      <c r="BR716" s="1130"/>
      <c r="BS716" s="1130"/>
      <c r="BT716" s="1130"/>
      <c r="BU716" s="1130"/>
      <c r="BV716" s="1130"/>
      <c r="BW716" s="1130"/>
      <c r="BX716" s="1130"/>
      <c r="BY716" s="1130"/>
      <c r="BZ716" s="1130"/>
      <c r="CA716" s="1130"/>
      <c r="CB716" s="1130"/>
      <c r="CC716" s="1130"/>
      <c r="CD716" s="1130"/>
      <c r="CE716" s="1130"/>
      <c r="CF716" s="1130"/>
      <c r="CG716" s="1130"/>
      <c r="CH716" s="1130"/>
      <c r="CI716" s="1130"/>
      <c r="CJ716" s="1130"/>
      <c r="CK716" s="1130"/>
      <c r="CL716" s="1130"/>
      <c r="CM716" s="1130"/>
      <c r="CN716" s="1130"/>
      <c r="CO716" s="1130"/>
      <c r="CP716" s="1130"/>
      <c r="CQ716" s="1130"/>
      <c r="CR716" s="1130"/>
      <c r="CS716" s="1130"/>
      <c r="CT716" s="1130"/>
      <c r="CU716" s="1130"/>
      <c r="CV716" s="1131"/>
    </row>
    <row r="717" spans="1:100" s="1168" customFormat="1" ht="12.75">
      <c r="A717" s="1153" t="s">
        <v>3</v>
      </c>
      <c r="B717" s="80">
        <v>103528</v>
      </c>
      <c r="C717" s="80">
        <v>81044</v>
      </c>
      <c r="D717" s="80">
        <v>77970</v>
      </c>
      <c r="E717" s="479">
        <v>75.31295881307473</v>
      </c>
      <c r="F717" s="80">
        <v>2233</v>
      </c>
      <c r="G717" s="427"/>
      <c r="H717" s="399"/>
      <c r="I717" s="1045"/>
      <c r="J717" s="1045"/>
      <c r="K717" s="427"/>
      <c r="L717" s="427"/>
      <c r="M717" s="427"/>
      <c r="N717" s="427"/>
      <c r="O717" s="427"/>
      <c r="P717" s="427"/>
      <c r="Q717" s="427"/>
      <c r="R717" s="427"/>
      <c r="S717" s="427"/>
      <c r="T717" s="427"/>
      <c r="U717" s="427"/>
      <c r="V717" s="427"/>
      <c r="W717" s="427"/>
      <c r="X717" s="427"/>
      <c r="Y717" s="427"/>
      <c r="Z717" s="427"/>
      <c r="AA717" s="427"/>
      <c r="AB717" s="427"/>
      <c r="AC717" s="427"/>
      <c r="AD717" s="427"/>
      <c r="AE717" s="427"/>
      <c r="AF717" s="427"/>
      <c r="AG717" s="427"/>
      <c r="AH717" s="1130"/>
      <c r="AI717" s="1130"/>
      <c r="AJ717" s="1130"/>
      <c r="AK717" s="1130"/>
      <c r="AL717" s="1130"/>
      <c r="AM717" s="1130"/>
      <c r="AN717" s="1130"/>
      <c r="AO717" s="1130"/>
      <c r="AP717" s="1130"/>
      <c r="AQ717" s="1130"/>
      <c r="AR717" s="1130"/>
      <c r="AS717" s="1130"/>
      <c r="AT717" s="1130"/>
      <c r="AU717" s="1130"/>
      <c r="AV717" s="1130"/>
      <c r="AW717" s="1130"/>
      <c r="AX717" s="1130"/>
      <c r="AY717" s="1130"/>
      <c r="AZ717" s="1130"/>
      <c r="BA717" s="1130"/>
      <c r="BB717" s="1130"/>
      <c r="BC717" s="1130"/>
      <c r="BD717" s="1130"/>
      <c r="BE717" s="1130"/>
      <c r="BF717" s="1130"/>
      <c r="BG717" s="1130"/>
      <c r="BH717" s="1130"/>
      <c r="BI717" s="1130"/>
      <c r="BJ717" s="1130"/>
      <c r="BK717" s="1130"/>
      <c r="BL717" s="1130"/>
      <c r="BM717" s="1130"/>
      <c r="BN717" s="1130"/>
      <c r="BO717" s="1130"/>
      <c r="BP717" s="1130"/>
      <c r="BQ717" s="1130"/>
      <c r="BR717" s="1130"/>
      <c r="BS717" s="1130"/>
      <c r="BT717" s="1130"/>
      <c r="BU717" s="1130"/>
      <c r="BV717" s="1130"/>
      <c r="BW717" s="1130"/>
      <c r="BX717" s="1130"/>
      <c r="BY717" s="1130"/>
      <c r="BZ717" s="1130"/>
      <c r="CA717" s="1130"/>
      <c r="CB717" s="1130"/>
      <c r="CC717" s="1130"/>
      <c r="CD717" s="1130"/>
      <c r="CE717" s="1130"/>
      <c r="CF717" s="1130"/>
      <c r="CG717" s="1130"/>
      <c r="CH717" s="1130"/>
      <c r="CI717" s="1130"/>
      <c r="CJ717" s="1130"/>
      <c r="CK717" s="1130"/>
      <c r="CL717" s="1130"/>
      <c r="CM717" s="1130"/>
      <c r="CN717" s="1130"/>
      <c r="CO717" s="1130"/>
      <c r="CP717" s="1130"/>
      <c r="CQ717" s="1130"/>
      <c r="CR717" s="1130"/>
      <c r="CS717" s="1130"/>
      <c r="CT717" s="1130"/>
      <c r="CU717" s="1130"/>
      <c r="CV717" s="1131"/>
    </row>
    <row r="718" spans="1:100" s="1168" customFormat="1" ht="12.75">
      <c r="A718" s="1154" t="s">
        <v>1344</v>
      </c>
      <c r="B718" s="80">
        <v>61598</v>
      </c>
      <c r="C718" s="80">
        <v>47937</v>
      </c>
      <c r="D718" s="80">
        <v>45814</v>
      </c>
      <c r="E718" s="479">
        <v>74.3757914217994</v>
      </c>
      <c r="F718" s="80">
        <v>2233</v>
      </c>
      <c r="G718" s="427"/>
      <c r="H718" s="399"/>
      <c r="I718" s="1045"/>
      <c r="J718" s="1045"/>
      <c r="K718" s="427"/>
      <c r="L718" s="427"/>
      <c r="M718" s="427"/>
      <c r="N718" s="427"/>
      <c r="O718" s="427"/>
      <c r="P718" s="427"/>
      <c r="Q718" s="427"/>
      <c r="R718" s="427"/>
      <c r="S718" s="427"/>
      <c r="T718" s="427"/>
      <c r="U718" s="427"/>
      <c r="V718" s="427"/>
      <c r="W718" s="427"/>
      <c r="X718" s="427"/>
      <c r="Y718" s="427"/>
      <c r="Z718" s="427"/>
      <c r="AA718" s="427"/>
      <c r="AB718" s="427"/>
      <c r="AC718" s="427"/>
      <c r="AD718" s="427"/>
      <c r="AE718" s="427"/>
      <c r="AF718" s="427"/>
      <c r="AG718" s="427"/>
      <c r="AH718" s="1130"/>
      <c r="AI718" s="1130"/>
      <c r="AJ718" s="1130"/>
      <c r="AK718" s="1130"/>
      <c r="AL718" s="1130"/>
      <c r="AM718" s="1130"/>
      <c r="AN718" s="1130"/>
      <c r="AO718" s="1130"/>
      <c r="AP718" s="1130"/>
      <c r="AQ718" s="1130"/>
      <c r="AR718" s="1130"/>
      <c r="AS718" s="1130"/>
      <c r="AT718" s="1130"/>
      <c r="AU718" s="1130"/>
      <c r="AV718" s="1130"/>
      <c r="AW718" s="1130"/>
      <c r="AX718" s="1130"/>
      <c r="AY718" s="1130"/>
      <c r="AZ718" s="1130"/>
      <c r="BA718" s="1130"/>
      <c r="BB718" s="1130"/>
      <c r="BC718" s="1130"/>
      <c r="BD718" s="1130"/>
      <c r="BE718" s="1130"/>
      <c r="BF718" s="1130"/>
      <c r="BG718" s="1130"/>
      <c r="BH718" s="1130"/>
      <c r="BI718" s="1130"/>
      <c r="BJ718" s="1130"/>
      <c r="BK718" s="1130"/>
      <c r="BL718" s="1130"/>
      <c r="BM718" s="1130"/>
      <c r="BN718" s="1130"/>
      <c r="BO718" s="1130"/>
      <c r="BP718" s="1130"/>
      <c r="BQ718" s="1130"/>
      <c r="BR718" s="1130"/>
      <c r="BS718" s="1130"/>
      <c r="BT718" s="1130"/>
      <c r="BU718" s="1130"/>
      <c r="BV718" s="1130"/>
      <c r="BW718" s="1130"/>
      <c r="BX718" s="1130"/>
      <c r="BY718" s="1130"/>
      <c r="BZ718" s="1130"/>
      <c r="CA718" s="1130"/>
      <c r="CB718" s="1130"/>
      <c r="CC718" s="1130"/>
      <c r="CD718" s="1130"/>
      <c r="CE718" s="1130"/>
      <c r="CF718" s="1130"/>
      <c r="CG718" s="1130"/>
      <c r="CH718" s="1130"/>
      <c r="CI718" s="1130"/>
      <c r="CJ718" s="1130"/>
      <c r="CK718" s="1130"/>
      <c r="CL718" s="1130"/>
      <c r="CM718" s="1130"/>
      <c r="CN718" s="1130"/>
      <c r="CO718" s="1130"/>
      <c r="CP718" s="1130"/>
      <c r="CQ718" s="1130"/>
      <c r="CR718" s="1130"/>
      <c r="CS718" s="1130"/>
      <c r="CT718" s="1130"/>
      <c r="CU718" s="1130"/>
      <c r="CV718" s="1131"/>
    </row>
    <row r="719" spans="1:100" s="1168" customFormat="1" ht="12.75">
      <c r="A719" s="1154" t="s">
        <v>1350</v>
      </c>
      <c r="B719" s="80">
        <v>41930</v>
      </c>
      <c r="C719" s="80">
        <v>33107</v>
      </c>
      <c r="D719" s="80">
        <v>32156</v>
      </c>
      <c r="E719" s="479">
        <v>76.68972096351061</v>
      </c>
      <c r="F719" s="80">
        <v>0</v>
      </c>
      <c r="G719" s="427"/>
      <c r="H719" s="399"/>
      <c r="I719" s="1045"/>
      <c r="J719" s="1045"/>
      <c r="K719" s="427"/>
      <c r="L719" s="427"/>
      <c r="M719" s="427"/>
      <c r="N719" s="427"/>
      <c r="O719" s="427"/>
      <c r="P719" s="427"/>
      <c r="Q719" s="427"/>
      <c r="R719" s="427"/>
      <c r="S719" s="427"/>
      <c r="T719" s="427"/>
      <c r="U719" s="427"/>
      <c r="V719" s="427"/>
      <c r="W719" s="427"/>
      <c r="X719" s="427"/>
      <c r="Y719" s="427"/>
      <c r="Z719" s="427"/>
      <c r="AA719" s="427"/>
      <c r="AB719" s="427"/>
      <c r="AC719" s="427"/>
      <c r="AD719" s="427"/>
      <c r="AE719" s="427"/>
      <c r="AF719" s="427"/>
      <c r="AG719" s="427"/>
      <c r="AH719" s="1130"/>
      <c r="AI719" s="1130"/>
      <c r="AJ719" s="1130"/>
      <c r="AK719" s="1130"/>
      <c r="AL719" s="1130"/>
      <c r="AM719" s="1130"/>
      <c r="AN719" s="1130"/>
      <c r="AO719" s="1130"/>
      <c r="AP719" s="1130"/>
      <c r="AQ719" s="1130"/>
      <c r="AR719" s="1130"/>
      <c r="AS719" s="1130"/>
      <c r="AT719" s="1130"/>
      <c r="AU719" s="1130"/>
      <c r="AV719" s="1130"/>
      <c r="AW719" s="1130"/>
      <c r="AX719" s="1130"/>
      <c r="AY719" s="1130"/>
      <c r="AZ719" s="1130"/>
      <c r="BA719" s="1130"/>
      <c r="BB719" s="1130"/>
      <c r="BC719" s="1130"/>
      <c r="BD719" s="1130"/>
      <c r="BE719" s="1130"/>
      <c r="BF719" s="1130"/>
      <c r="BG719" s="1130"/>
      <c r="BH719" s="1130"/>
      <c r="BI719" s="1130"/>
      <c r="BJ719" s="1130"/>
      <c r="BK719" s="1130"/>
      <c r="BL719" s="1130"/>
      <c r="BM719" s="1130"/>
      <c r="BN719" s="1130"/>
      <c r="BO719" s="1130"/>
      <c r="BP719" s="1130"/>
      <c r="BQ719" s="1130"/>
      <c r="BR719" s="1130"/>
      <c r="BS719" s="1130"/>
      <c r="BT719" s="1130"/>
      <c r="BU719" s="1130"/>
      <c r="BV719" s="1130"/>
      <c r="BW719" s="1130"/>
      <c r="BX719" s="1130"/>
      <c r="BY719" s="1130"/>
      <c r="BZ719" s="1130"/>
      <c r="CA719" s="1130"/>
      <c r="CB719" s="1130"/>
      <c r="CC719" s="1130"/>
      <c r="CD719" s="1130"/>
      <c r="CE719" s="1130"/>
      <c r="CF719" s="1130"/>
      <c r="CG719" s="1130"/>
      <c r="CH719" s="1130"/>
      <c r="CI719" s="1130"/>
      <c r="CJ719" s="1130"/>
      <c r="CK719" s="1130"/>
      <c r="CL719" s="1130"/>
      <c r="CM719" s="1130"/>
      <c r="CN719" s="1130"/>
      <c r="CO719" s="1130"/>
      <c r="CP719" s="1130"/>
      <c r="CQ719" s="1130"/>
      <c r="CR719" s="1130"/>
      <c r="CS719" s="1130"/>
      <c r="CT719" s="1130"/>
      <c r="CU719" s="1130"/>
      <c r="CV719" s="1131"/>
    </row>
    <row r="720" spans="1:100" s="1168" customFormat="1" ht="12.75">
      <c r="A720" s="1142" t="s">
        <v>971</v>
      </c>
      <c r="B720" s="80">
        <v>4600</v>
      </c>
      <c r="C720" s="80">
        <v>0</v>
      </c>
      <c r="D720" s="80">
        <v>0</v>
      </c>
      <c r="E720" s="479">
        <v>0</v>
      </c>
      <c r="F720" s="80">
        <v>0</v>
      </c>
      <c r="G720" s="427"/>
      <c r="H720" s="399"/>
      <c r="I720" s="1045"/>
      <c r="J720" s="1045"/>
      <c r="K720" s="427"/>
      <c r="L720" s="427"/>
      <c r="M720" s="427"/>
      <c r="N720" s="427"/>
      <c r="O720" s="427"/>
      <c r="P720" s="427"/>
      <c r="Q720" s="427"/>
      <c r="R720" s="427"/>
      <c r="S720" s="427"/>
      <c r="T720" s="427"/>
      <c r="U720" s="427"/>
      <c r="V720" s="427"/>
      <c r="W720" s="427"/>
      <c r="X720" s="427"/>
      <c r="Y720" s="427"/>
      <c r="Z720" s="427"/>
      <c r="AA720" s="427"/>
      <c r="AB720" s="427"/>
      <c r="AC720" s="427"/>
      <c r="AD720" s="427"/>
      <c r="AE720" s="427"/>
      <c r="AF720" s="427"/>
      <c r="AG720" s="427"/>
      <c r="AH720" s="1130"/>
      <c r="AI720" s="1130"/>
      <c r="AJ720" s="1130"/>
      <c r="AK720" s="1130"/>
      <c r="AL720" s="1130"/>
      <c r="AM720" s="1130"/>
      <c r="AN720" s="1130"/>
      <c r="AO720" s="1130"/>
      <c r="AP720" s="1130"/>
      <c r="AQ720" s="1130"/>
      <c r="AR720" s="1130"/>
      <c r="AS720" s="1130"/>
      <c r="AT720" s="1130"/>
      <c r="AU720" s="1130"/>
      <c r="AV720" s="1130"/>
      <c r="AW720" s="1130"/>
      <c r="AX720" s="1130"/>
      <c r="AY720" s="1130"/>
      <c r="AZ720" s="1130"/>
      <c r="BA720" s="1130"/>
      <c r="BB720" s="1130"/>
      <c r="BC720" s="1130"/>
      <c r="BD720" s="1130"/>
      <c r="BE720" s="1130"/>
      <c r="BF720" s="1130"/>
      <c r="BG720" s="1130"/>
      <c r="BH720" s="1130"/>
      <c r="BI720" s="1130"/>
      <c r="BJ720" s="1130"/>
      <c r="BK720" s="1130"/>
      <c r="BL720" s="1130"/>
      <c r="BM720" s="1130"/>
      <c r="BN720" s="1130"/>
      <c r="BO720" s="1130"/>
      <c r="BP720" s="1130"/>
      <c r="BQ720" s="1130"/>
      <c r="BR720" s="1130"/>
      <c r="BS720" s="1130"/>
      <c r="BT720" s="1130"/>
      <c r="BU720" s="1130"/>
      <c r="BV720" s="1130"/>
      <c r="BW720" s="1130"/>
      <c r="BX720" s="1130"/>
      <c r="BY720" s="1130"/>
      <c r="BZ720" s="1130"/>
      <c r="CA720" s="1130"/>
      <c r="CB720" s="1130"/>
      <c r="CC720" s="1130"/>
      <c r="CD720" s="1130"/>
      <c r="CE720" s="1130"/>
      <c r="CF720" s="1130"/>
      <c r="CG720" s="1130"/>
      <c r="CH720" s="1130"/>
      <c r="CI720" s="1130"/>
      <c r="CJ720" s="1130"/>
      <c r="CK720" s="1130"/>
      <c r="CL720" s="1130"/>
      <c r="CM720" s="1130"/>
      <c r="CN720" s="1130"/>
      <c r="CO720" s="1130"/>
      <c r="CP720" s="1130"/>
      <c r="CQ720" s="1130"/>
      <c r="CR720" s="1130"/>
      <c r="CS720" s="1130"/>
      <c r="CT720" s="1130"/>
      <c r="CU720" s="1130"/>
      <c r="CV720" s="1131"/>
    </row>
    <row r="721" spans="1:100" s="1168" customFormat="1" ht="12.75">
      <c r="A721" s="1142" t="s">
        <v>1756</v>
      </c>
      <c r="B721" s="80">
        <v>4600</v>
      </c>
      <c r="C721" s="80">
        <v>0</v>
      </c>
      <c r="D721" s="80">
        <v>0</v>
      </c>
      <c r="E721" s="479">
        <v>0</v>
      </c>
      <c r="F721" s="80">
        <v>0</v>
      </c>
      <c r="G721" s="427"/>
      <c r="H721" s="399"/>
      <c r="I721" s="1045"/>
      <c r="J721" s="1045"/>
      <c r="K721" s="427"/>
      <c r="L721" s="427"/>
      <c r="M721" s="427"/>
      <c r="N721" s="427"/>
      <c r="O721" s="427"/>
      <c r="P721" s="427"/>
      <c r="Q721" s="427"/>
      <c r="R721" s="427"/>
      <c r="S721" s="427"/>
      <c r="T721" s="427"/>
      <c r="U721" s="427"/>
      <c r="V721" s="427"/>
      <c r="W721" s="427"/>
      <c r="X721" s="427"/>
      <c r="Y721" s="427"/>
      <c r="Z721" s="427"/>
      <c r="AA721" s="427"/>
      <c r="AB721" s="427"/>
      <c r="AC721" s="427"/>
      <c r="AD721" s="427"/>
      <c r="AE721" s="427"/>
      <c r="AF721" s="427"/>
      <c r="AG721" s="427"/>
      <c r="AH721" s="1130"/>
      <c r="AI721" s="1130"/>
      <c r="AJ721" s="1130"/>
      <c r="AK721" s="1130"/>
      <c r="AL721" s="1130"/>
      <c r="AM721" s="1130"/>
      <c r="AN721" s="1130"/>
      <c r="AO721" s="1130"/>
      <c r="AP721" s="1130"/>
      <c r="AQ721" s="1130"/>
      <c r="AR721" s="1130"/>
      <c r="AS721" s="1130"/>
      <c r="AT721" s="1130"/>
      <c r="AU721" s="1130"/>
      <c r="AV721" s="1130"/>
      <c r="AW721" s="1130"/>
      <c r="AX721" s="1130"/>
      <c r="AY721" s="1130"/>
      <c r="AZ721" s="1130"/>
      <c r="BA721" s="1130"/>
      <c r="BB721" s="1130"/>
      <c r="BC721" s="1130"/>
      <c r="BD721" s="1130"/>
      <c r="BE721" s="1130"/>
      <c r="BF721" s="1130"/>
      <c r="BG721" s="1130"/>
      <c r="BH721" s="1130"/>
      <c r="BI721" s="1130"/>
      <c r="BJ721" s="1130"/>
      <c r="BK721" s="1130"/>
      <c r="BL721" s="1130"/>
      <c r="BM721" s="1130"/>
      <c r="BN721" s="1130"/>
      <c r="BO721" s="1130"/>
      <c r="BP721" s="1130"/>
      <c r="BQ721" s="1130"/>
      <c r="BR721" s="1130"/>
      <c r="BS721" s="1130"/>
      <c r="BT721" s="1130"/>
      <c r="BU721" s="1130"/>
      <c r="BV721" s="1130"/>
      <c r="BW721" s="1130"/>
      <c r="BX721" s="1130"/>
      <c r="BY721" s="1130"/>
      <c r="BZ721" s="1130"/>
      <c r="CA721" s="1130"/>
      <c r="CB721" s="1130"/>
      <c r="CC721" s="1130"/>
      <c r="CD721" s="1130"/>
      <c r="CE721" s="1130"/>
      <c r="CF721" s="1130"/>
      <c r="CG721" s="1130"/>
      <c r="CH721" s="1130"/>
      <c r="CI721" s="1130"/>
      <c r="CJ721" s="1130"/>
      <c r="CK721" s="1130"/>
      <c r="CL721" s="1130"/>
      <c r="CM721" s="1130"/>
      <c r="CN721" s="1130"/>
      <c r="CO721" s="1130"/>
      <c r="CP721" s="1130"/>
      <c r="CQ721" s="1130"/>
      <c r="CR721" s="1130"/>
      <c r="CS721" s="1130"/>
      <c r="CT721" s="1130"/>
      <c r="CU721" s="1130"/>
      <c r="CV721" s="1131"/>
    </row>
    <row r="722" spans="1:100" s="1168" customFormat="1" ht="12.75">
      <c r="A722" s="1156" t="s">
        <v>997</v>
      </c>
      <c r="B722" s="80">
        <v>-2471721</v>
      </c>
      <c r="C722" s="80">
        <v>-2471721</v>
      </c>
      <c r="D722" s="80">
        <v>-1844181</v>
      </c>
      <c r="E722" s="479">
        <v>74.61121218778332</v>
      </c>
      <c r="F722" s="80">
        <v>-482750</v>
      </c>
      <c r="G722" s="427"/>
      <c r="H722" s="399"/>
      <c r="I722" s="1045"/>
      <c r="J722" s="1045"/>
      <c r="K722" s="427"/>
      <c r="L722" s="427"/>
      <c r="M722" s="427"/>
      <c r="N722" s="427"/>
      <c r="O722" s="427"/>
      <c r="P722" s="427"/>
      <c r="Q722" s="427"/>
      <c r="R722" s="427"/>
      <c r="S722" s="427"/>
      <c r="T722" s="427"/>
      <c r="U722" s="427"/>
      <c r="V722" s="427"/>
      <c r="W722" s="427"/>
      <c r="X722" s="427"/>
      <c r="Y722" s="427"/>
      <c r="Z722" s="427"/>
      <c r="AA722" s="427"/>
      <c r="AB722" s="427"/>
      <c r="AC722" s="427"/>
      <c r="AD722" s="427"/>
      <c r="AE722" s="427"/>
      <c r="AF722" s="427"/>
      <c r="AG722" s="427"/>
      <c r="AH722" s="1130"/>
      <c r="AI722" s="1130"/>
      <c r="AJ722" s="1130"/>
      <c r="AK722" s="1130"/>
      <c r="AL722" s="1130"/>
      <c r="AM722" s="1130"/>
      <c r="AN722" s="1130"/>
      <c r="AO722" s="1130"/>
      <c r="AP722" s="1130"/>
      <c r="AQ722" s="1130"/>
      <c r="AR722" s="1130"/>
      <c r="AS722" s="1130"/>
      <c r="AT722" s="1130"/>
      <c r="AU722" s="1130"/>
      <c r="AV722" s="1130"/>
      <c r="AW722" s="1130"/>
      <c r="AX722" s="1130"/>
      <c r="AY722" s="1130"/>
      <c r="AZ722" s="1130"/>
      <c r="BA722" s="1130"/>
      <c r="BB722" s="1130"/>
      <c r="BC722" s="1130"/>
      <c r="BD722" s="1130"/>
      <c r="BE722" s="1130"/>
      <c r="BF722" s="1130"/>
      <c r="BG722" s="1130"/>
      <c r="BH722" s="1130"/>
      <c r="BI722" s="1130"/>
      <c r="BJ722" s="1130"/>
      <c r="BK722" s="1130"/>
      <c r="BL722" s="1130"/>
      <c r="BM722" s="1130"/>
      <c r="BN722" s="1130"/>
      <c r="BO722" s="1130"/>
      <c r="BP722" s="1130"/>
      <c r="BQ722" s="1130"/>
      <c r="BR722" s="1130"/>
      <c r="BS722" s="1130"/>
      <c r="BT722" s="1130"/>
      <c r="BU722" s="1130"/>
      <c r="BV722" s="1130"/>
      <c r="BW722" s="1130"/>
      <c r="BX722" s="1130"/>
      <c r="BY722" s="1130"/>
      <c r="BZ722" s="1130"/>
      <c r="CA722" s="1130"/>
      <c r="CB722" s="1130"/>
      <c r="CC722" s="1130"/>
      <c r="CD722" s="1130"/>
      <c r="CE722" s="1130"/>
      <c r="CF722" s="1130"/>
      <c r="CG722" s="1130"/>
      <c r="CH722" s="1130"/>
      <c r="CI722" s="1130"/>
      <c r="CJ722" s="1130"/>
      <c r="CK722" s="1130"/>
      <c r="CL722" s="1130"/>
      <c r="CM722" s="1130"/>
      <c r="CN722" s="1130"/>
      <c r="CO722" s="1130"/>
      <c r="CP722" s="1130"/>
      <c r="CQ722" s="1130"/>
      <c r="CR722" s="1130"/>
      <c r="CS722" s="1130"/>
      <c r="CT722" s="1130"/>
      <c r="CU722" s="1130"/>
      <c r="CV722" s="1131"/>
    </row>
    <row r="723" spans="1:100" s="1168" customFormat="1" ht="12.75">
      <c r="A723" s="1156" t="s">
        <v>1002</v>
      </c>
      <c r="B723" s="80">
        <v>2471721</v>
      </c>
      <c r="C723" s="80">
        <v>2471721</v>
      </c>
      <c r="D723" s="80">
        <v>1844181</v>
      </c>
      <c r="E723" s="479">
        <v>74.61121218778332</v>
      </c>
      <c r="F723" s="80">
        <v>482750</v>
      </c>
      <c r="G723" s="427"/>
      <c r="H723" s="399"/>
      <c r="I723" s="1045"/>
      <c r="J723" s="1045"/>
      <c r="K723" s="427"/>
      <c r="L723" s="427"/>
      <c r="M723" s="427"/>
      <c r="N723" s="427"/>
      <c r="O723" s="427"/>
      <c r="P723" s="427"/>
      <c r="Q723" s="427"/>
      <c r="R723" s="427"/>
      <c r="S723" s="427"/>
      <c r="T723" s="427"/>
      <c r="U723" s="427"/>
      <c r="V723" s="427"/>
      <c r="W723" s="427"/>
      <c r="X723" s="427"/>
      <c r="Y723" s="427"/>
      <c r="Z723" s="427"/>
      <c r="AA723" s="427"/>
      <c r="AB723" s="427"/>
      <c r="AC723" s="427"/>
      <c r="AD723" s="427"/>
      <c r="AE723" s="427"/>
      <c r="AF723" s="427"/>
      <c r="AG723" s="427"/>
      <c r="AH723" s="1130"/>
      <c r="AI723" s="1130"/>
      <c r="AJ723" s="1130"/>
      <c r="AK723" s="1130"/>
      <c r="AL723" s="1130"/>
      <c r="AM723" s="1130"/>
      <c r="AN723" s="1130"/>
      <c r="AO723" s="1130"/>
      <c r="AP723" s="1130"/>
      <c r="AQ723" s="1130"/>
      <c r="AR723" s="1130"/>
      <c r="AS723" s="1130"/>
      <c r="AT723" s="1130"/>
      <c r="AU723" s="1130"/>
      <c r="AV723" s="1130"/>
      <c r="AW723" s="1130"/>
      <c r="AX723" s="1130"/>
      <c r="AY723" s="1130"/>
      <c r="AZ723" s="1130"/>
      <c r="BA723" s="1130"/>
      <c r="BB723" s="1130"/>
      <c r="BC723" s="1130"/>
      <c r="BD723" s="1130"/>
      <c r="BE723" s="1130"/>
      <c r="BF723" s="1130"/>
      <c r="BG723" s="1130"/>
      <c r="BH723" s="1130"/>
      <c r="BI723" s="1130"/>
      <c r="BJ723" s="1130"/>
      <c r="BK723" s="1130"/>
      <c r="BL723" s="1130"/>
      <c r="BM723" s="1130"/>
      <c r="BN723" s="1130"/>
      <c r="BO723" s="1130"/>
      <c r="BP723" s="1130"/>
      <c r="BQ723" s="1130"/>
      <c r="BR723" s="1130"/>
      <c r="BS723" s="1130"/>
      <c r="BT723" s="1130"/>
      <c r="BU723" s="1130"/>
      <c r="BV723" s="1130"/>
      <c r="BW723" s="1130"/>
      <c r="BX723" s="1130"/>
      <c r="BY723" s="1130"/>
      <c r="BZ723" s="1130"/>
      <c r="CA723" s="1130"/>
      <c r="CB723" s="1130"/>
      <c r="CC723" s="1130"/>
      <c r="CD723" s="1130"/>
      <c r="CE723" s="1130"/>
      <c r="CF723" s="1130"/>
      <c r="CG723" s="1130"/>
      <c r="CH723" s="1130"/>
      <c r="CI723" s="1130"/>
      <c r="CJ723" s="1130"/>
      <c r="CK723" s="1130"/>
      <c r="CL723" s="1130"/>
      <c r="CM723" s="1130"/>
      <c r="CN723" s="1130"/>
      <c r="CO723" s="1130"/>
      <c r="CP723" s="1130"/>
      <c r="CQ723" s="1130"/>
      <c r="CR723" s="1130"/>
      <c r="CS723" s="1130"/>
      <c r="CT723" s="1130"/>
      <c r="CU723" s="1130"/>
      <c r="CV723" s="1131"/>
    </row>
    <row r="724" spans="1:94" s="1147" customFormat="1" ht="12.75">
      <c r="A724" s="416" t="s">
        <v>1372</v>
      </c>
      <c r="B724" s="41"/>
      <c r="C724" s="41"/>
      <c r="D724" s="41"/>
      <c r="E724" s="479"/>
      <c r="F724" s="80"/>
      <c r="G724" s="100"/>
      <c r="H724" s="399"/>
      <c r="I724" s="1045"/>
      <c r="J724" s="1045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146"/>
      <c r="AC724" s="1146"/>
      <c r="AD724" s="1146"/>
      <c r="AE724" s="1146"/>
      <c r="AF724" s="1146"/>
      <c r="AG724" s="1146"/>
      <c r="AH724" s="1146"/>
      <c r="AI724" s="1146"/>
      <c r="AJ724" s="1146"/>
      <c r="AK724" s="1146"/>
      <c r="AL724" s="1146"/>
      <c r="AM724" s="1146"/>
      <c r="AN724" s="1146"/>
      <c r="AO724" s="1146"/>
      <c r="AP724" s="1146"/>
      <c r="AQ724" s="1146"/>
      <c r="AR724" s="1146"/>
      <c r="AS724" s="1146"/>
      <c r="AT724" s="1146"/>
      <c r="AU724" s="1146"/>
      <c r="AV724" s="1146"/>
      <c r="AW724" s="1146"/>
      <c r="AX724" s="1146"/>
      <c r="AY724" s="1146"/>
      <c r="AZ724" s="1146"/>
      <c r="BA724" s="1146"/>
      <c r="BB724" s="1146"/>
      <c r="BC724" s="1146"/>
      <c r="BD724" s="1146"/>
      <c r="BE724" s="1146"/>
      <c r="BF724" s="1146"/>
      <c r="BG724" s="1146"/>
      <c r="BH724" s="1146"/>
      <c r="BI724" s="1146"/>
      <c r="BJ724" s="1146"/>
      <c r="BK724" s="1146"/>
      <c r="BL724" s="1146"/>
      <c r="BM724" s="1146"/>
      <c r="BN724" s="1146"/>
      <c r="BO724" s="1146"/>
      <c r="BP724" s="1146"/>
      <c r="BQ724" s="1146"/>
      <c r="BR724" s="1146"/>
      <c r="BS724" s="1146"/>
      <c r="BT724" s="1146"/>
      <c r="BU724" s="1146"/>
      <c r="BV724" s="1146"/>
      <c r="BW724" s="1146"/>
      <c r="BX724" s="1146"/>
      <c r="BY724" s="1146"/>
      <c r="BZ724" s="1146"/>
      <c r="CA724" s="1146"/>
      <c r="CB724" s="1146"/>
      <c r="CC724" s="1146"/>
      <c r="CD724" s="1146"/>
      <c r="CE724" s="1146"/>
      <c r="CF724" s="1146"/>
      <c r="CG724" s="1146"/>
      <c r="CH724" s="1146"/>
      <c r="CI724" s="1146"/>
      <c r="CJ724" s="1146"/>
      <c r="CK724" s="1146"/>
      <c r="CL724" s="1146"/>
      <c r="CM724" s="1146"/>
      <c r="CN724" s="1146"/>
      <c r="CO724" s="1146"/>
      <c r="CP724" s="1146"/>
    </row>
    <row r="725" spans="1:94" s="1147" customFormat="1" ht="12.75">
      <c r="A725" s="416" t="s">
        <v>1362</v>
      </c>
      <c r="B725" s="80"/>
      <c r="C725" s="80"/>
      <c r="D725" s="80"/>
      <c r="E725" s="479"/>
      <c r="F725" s="80"/>
      <c r="G725" s="100"/>
      <c r="H725" s="399"/>
      <c r="I725" s="1045"/>
      <c r="J725" s="1045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146"/>
      <c r="AC725" s="1146"/>
      <c r="AD725" s="1146"/>
      <c r="AE725" s="1146"/>
      <c r="AF725" s="1146"/>
      <c r="AG725" s="1146"/>
      <c r="AH725" s="1146"/>
      <c r="AI725" s="1146"/>
      <c r="AJ725" s="1146"/>
      <c r="AK725" s="1146"/>
      <c r="AL725" s="1146"/>
      <c r="AM725" s="1146"/>
      <c r="AN725" s="1146"/>
      <c r="AO725" s="1146"/>
      <c r="AP725" s="1146"/>
      <c r="AQ725" s="1146"/>
      <c r="AR725" s="1146"/>
      <c r="AS725" s="1146"/>
      <c r="AT725" s="1146"/>
      <c r="AU725" s="1146"/>
      <c r="AV725" s="1146"/>
      <c r="AW725" s="1146"/>
      <c r="AX725" s="1146"/>
      <c r="AY725" s="1146"/>
      <c r="AZ725" s="1146"/>
      <c r="BA725" s="1146"/>
      <c r="BB725" s="1146"/>
      <c r="BC725" s="1146"/>
      <c r="BD725" s="1146"/>
      <c r="BE725" s="1146"/>
      <c r="BF725" s="1146"/>
      <c r="BG725" s="1146"/>
      <c r="BH725" s="1146"/>
      <c r="BI725" s="1146"/>
      <c r="BJ725" s="1146"/>
      <c r="BK725" s="1146"/>
      <c r="BL725" s="1146"/>
      <c r="BM725" s="1146"/>
      <c r="BN725" s="1146"/>
      <c r="BO725" s="1146"/>
      <c r="BP725" s="1146"/>
      <c r="BQ725" s="1146"/>
      <c r="BR725" s="1146"/>
      <c r="BS725" s="1146"/>
      <c r="BT725" s="1146"/>
      <c r="BU725" s="1146"/>
      <c r="BV725" s="1146"/>
      <c r="BW725" s="1146"/>
      <c r="BX725" s="1146"/>
      <c r="BY725" s="1146"/>
      <c r="BZ725" s="1146"/>
      <c r="CA725" s="1146"/>
      <c r="CB725" s="1146"/>
      <c r="CC725" s="1146"/>
      <c r="CD725" s="1146"/>
      <c r="CE725" s="1146"/>
      <c r="CF725" s="1146"/>
      <c r="CG725" s="1146"/>
      <c r="CH725" s="1146"/>
      <c r="CI725" s="1146"/>
      <c r="CJ725" s="1146"/>
      <c r="CK725" s="1146"/>
      <c r="CL725" s="1146"/>
      <c r="CM725" s="1146"/>
      <c r="CN725" s="1146"/>
      <c r="CO725" s="1146"/>
      <c r="CP725" s="1146"/>
    </row>
    <row r="726" spans="1:94" s="1157" customFormat="1" ht="12.75">
      <c r="A726" s="1140" t="s">
        <v>1311</v>
      </c>
      <c r="B726" s="264">
        <v>2136197</v>
      </c>
      <c r="C726" s="264">
        <v>1497131</v>
      </c>
      <c r="D726" s="264">
        <v>859933</v>
      </c>
      <c r="E726" s="479">
        <v>40.25532289390913</v>
      </c>
      <c r="F726" s="80">
        <v>9963</v>
      </c>
      <c r="G726" s="100"/>
      <c r="H726" s="399"/>
      <c r="I726" s="1045"/>
      <c r="J726" s="1045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146"/>
      <c r="AC726" s="1146"/>
      <c r="AD726" s="1146"/>
      <c r="AE726" s="1146"/>
      <c r="AF726" s="1146"/>
      <c r="AG726" s="1146"/>
      <c r="AH726" s="1146"/>
      <c r="AI726" s="1146"/>
      <c r="AJ726" s="1146"/>
      <c r="AK726" s="1146"/>
      <c r="AL726" s="1146"/>
      <c r="AM726" s="1146"/>
      <c r="AN726" s="1146"/>
      <c r="AO726" s="1146"/>
      <c r="AP726" s="1146"/>
      <c r="AQ726" s="1146"/>
      <c r="AR726" s="1146"/>
      <c r="AS726" s="1146"/>
      <c r="AT726" s="1146"/>
      <c r="AU726" s="1146"/>
      <c r="AV726" s="1146"/>
      <c r="AW726" s="1146"/>
      <c r="AX726" s="1146"/>
      <c r="AY726" s="1146"/>
      <c r="AZ726" s="1146"/>
      <c r="BA726" s="1146"/>
      <c r="BB726" s="1146"/>
      <c r="BC726" s="1146"/>
      <c r="BD726" s="1146"/>
      <c r="BE726" s="1146"/>
      <c r="BF726" s="1146"/>
      <c r="BG726" s="1146"/>
      <c r="BH726" s="1146"/>
      <c r="BI726" s="1146"/>
      <c r="BJ726" s="1146"/>
      <c r="BK726" s="1146"/>
      <c r="BL726" s="1146"/>
      <c r="BM726" s="1146"/>
      <c r="BN726" s="1146"/>
      <c r="BO726" s="1146"/>
      <c r="BP726" s="1146"/>
      <c r="BQ726" s="1146"/>
      <c r="BR726" s="1146"/>
      <c r="BS726" s="1146"/>
      <c r="BT726" s="1146"/>
      <c r="BU726" s="1146"/>
      <c r="BV726" s="1146"/>
      <c r="BW726" s="1146"/>
      <c r="BX726" s="1146"/>
      <c r="BY726" s="1146"/>
      <c r="BZ726" s="1146"/>
      <c r="CA726" s="1146"/>
      <c r="CB726" s="1146"/>
      <c r="CC726" s="1146"/>
      <c r="CD726" s="1146"/>
      <c r="CE726" s="1146"/>
      <c r="CF726" s="1146"/>
      <c r="CG726" s="1146"/>
      <c r="CH726" s="1146"/>
      <c r="CI726" s="1146"/>
      <c r="CJ726" s="1146"/>
      <c r="CK726" s="1146"/>
      <c r="CL726" s="1146"/>
      <c r="CM726" s="1146"/>
      <c r="CN726" s="1146"/>
      <c r="CO726" s="1146"/>
      <c r="CP726" s="1146"/>
    </row>
    <row r="727" spans="1:94" s="1157" customFormat="1" ht="12.75">
      <c r="A727" s="1141" t="s">
        <v>1312</v>
      </c>
      <c r="B727" s="264">
        <v>439263</v>
      </c>
      <c r="C727" s="264">
        <v>315216</v>
      </c>
      <c r="D727" s="264">
        <v>315216</v>
      </c>
      <c r="E727" s="479">
        <v>71.76019833220644</v>
      </c>
      <c r="F727" s="80">
        <v>2483</v>
      </c>
      <c r="G727" s="100"/>
      <c r="H727" s="399"/>
      <c r="I727" s="1045"/>
      <c r="J727" s="1045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146"/>
      <c r="AC727" s="1146"/>
      <c r="AD727" s="1146"/>
      <c r="AE727" s="1146"/>
      <c r="AF727" s="1146"/>
      <c r="AG727" s="1146"/>
      <c r="AH727" s="1146"/>
      <c r="AI727" s="1146"/>
      <c r="AJ727" s="1146"/>
      <c r="AK727" s="1146"/>
      <c r="AL727" s="1146"/>
      <c r="AM727" s="1146"/>
      <c r="AN727" s="1146"/>
      <c r="AO727" s="1146"/>
      <c r="AP727" s="1146"/>
      <c r="AQ727" s="1146"/>
      <c r="AR727" s="1146"/>
      <c r="AS727" s="1146"/>
      <c r="AT727" s="1146"/>
      <c r="AU727" s="1146"/>
      <c r="AV727" s="1146"/>
      <c r="AW727" s="1146"/>
      <c r="AX727" s="1146"/>
      <c r="AY727" s="1146"/>
      <c r="AZ727" s="1146"/>
      <c r="BA727" s="1146"/>
      <c r="BB727" s="1146"/>
      <c r="BC727" s="1146"/>
      <c r="BD727" s="1146"/>
      <c r="BE727" s="1146"/>
      <c r="BF727" s="1146"/>
      <c r="BG727" s="1146"/>
      <c r="BH727" s="1146"/>
      <c r="BI727" s="1146"/>
      <c r="BJ727" s="1146"/>
      <c r="BK727" s="1146"/>
      <c r="BL727" s="1146"/>
      <c r="BM727" s="1146"/>
      <c r="BN727" s="1146"/>
      <c r="BO727" s="1146"/>
      <c r="BP727" s="1146"/>
      <c r="BQ727" s="1146"/>
      <c r="BR727" s="1146"/>
      <c r="BS727" s="1146"/>
      <c r="BT727" s="1146"/>
      <c r="BU727" s="1146"/>
      <c r="BV727" s="1146"/>
      <c r="BW727" s="1146"/>
      <c r="BX727" s="1146"/>
      <c r="BY727" s="1146"/>
      <c r="BZ727" s="1146"/>
      <c r="CA727" s="1146"/>
      <c r="CB727" s="1146"/>
      <c r="CC727" s="1146"/>
      <c r="CD727" s="1146"/>
      <c r="CE727" s="1146"/>
      <c r="CF727" s="1146"/>
      <c r="CG727" s="1146"/>
      <c r="CH727" s="1146"/>
      <c r="CI727" s="1146"/>
      <c r="CJ727" s="1146"/>
      <c r="CK727" s="1146"/>
      <c r="CL727" s="1146"/>
      <c r="CM727" s="1146"/>
      <c r="CN727" s="1146"/>
      <c r="CO727" s="1146"/>
      <c r="CP727" s="1146"/>
    </row>
    <row r="728" spans="1:94" s="1148" customFormat="1" ht="12.75">
      <c r="A728" s="1141" t="s">
        <v>691</v>
      </c>
      <c r="B728" s="264">
        <v>3081</v>
      </c>
      <c r="C728" s="264">
        <v>3081</v>
      </c>
      <c r="D728" s="264">
        <v>3081</v>
      </c>
      <c r="E728" s="479">
        <v>100</v>
      </c>
      <c r="F728" s="80">
        <v>0</v>
      </c>
      <c r="G728" s="100"/>
      <c r="H728" s="399"/>
      <c r="I728" s="1045"/>
      <c r="J728" s="1045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429"/>
      <c r="AC728" s="429"/>
      <c r="AD728" s="429"/>
      <c r="AE728" s="429"/>
      <c r="AF728" s="429"/>
      <c r="AG728" s="429"/>
      <c r="AH728" s="429"/>
      <c r="AI728" s="429"/>
      <c r="AJ728" s="429"/>
      <c r="AK728" s="429"/>
      <c r="AL728" s="429"/>
      <c r="AM728" s="429"/>
      <c r="AN728" s="429"/>
      <c r="AO728" s="429"/>
      <c r="AP728" s="429"/>
      <c r="AQ728" s="429"/>
      <c r="AR728" s="429"/>
      <c r="AS728" s="429"/>
      <c r="AT728" s="429"/>
      <c r="AU728" s="429"/>
      <c r="AV728" s="429"/>
      <c r="AW728" s="429"/>
      <c r="AX728" s="429"/>
      <c r="AY728" s="429"/>
      <c r="AZ728" s="429"/>
      <c r="BA728" s="429"/>
      <c r="BB728" s="429"/>
      <c r="BC728" s="429"/>
      <c r="BD728" s="429"/>
      <c r="BE728" s="429"/>
      <c r="BF728" s="429"/>
      <c r="BG728" s="429"/>
      <c r="BH728" s="429"/>
      <c r="BI728" s="429"/>
      <c r="BJ728" s="429"/>
      <c r="BK728" s="429"/>
      <c r="BL728" s="429"/>
      <c r="BM728" s="429"/>
      <c r="BN728" s="429"/>
      <c r="BO728" s="429"/>
      <c r="BP728" s="429"/>
      <c r="BQ728" s="429"/>
      <c r="BR728" s="429"/>
      <c r="BS728" s="429"/>
      <c r="BT728" s="429"/>
      <c r="BU728" s="429"/>
      <c r="BV728" s="429"/>
      <c r="BW728" s="429"/>
      <c r="BX728" s="429"/>
      <c r="BY728" s="429"/>
      <c r="BZ728" s="429"/>
      <c r="CA728" s="429"/>
      <c r="CB728" s="429"/>
      <c r="CC728" s="429"/>
      <c r="CD728" s="429"/>
      <c r="CE728" s="429"/>
      <c r="CF728" s="429"/>
      <c r="CG728" s="429"/>
      <c r="CH728" s="429"/>
      <c r="CI728" s="429"/>
      <c r="CJ728" s="429"/>
      <c r="CK728" s="429"/>
      <c r="CL728" s="429"/>
      <c r="CM728" s="429"/>
      <c r="CN728" s="429"/>
      <c r="CO728" s="429"/>
      <c r="CP728" s="429"/>
    </row>
    <row r="729" spans="1:94" s="1157" customFormat="1" ht="12.75">
      <c r="A729" s="1141" t="s">
        <v>692</v>
      </c>
      <c r="B729" s="264">
        <v>1693853</v>
      </c>
      <c r="C729" s="264">
        <v>1178834</v>
      </c>
      <c r="D729" s="264">
        <v>541636</v>
      </c>
      <c r="E729" s="479">
        <v>31.976564672377116</v>
      </c>
      <c r="F729" s="80">
        <v>7480</v>
      </c>
      <c r="G729" s="100"/>
      <c r="H729" s="399"/>
      <c r="I729" s="1045"/>
      <c r="J729" s="1045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146"/>
      <c r="AC729" s="1146"/>
      <c r="AD729" s="1146"/>
      <c r="AE729" s="1146"/>
      <c r="AF729" s="1146"/>
      <c r="AG729" s="1146"/>
      <c r="AH729" s="1146"/>
      <c r="AI729" s="1146"/>
      <c r="AJ729" s="1146"/>
      <c r="AK729" s="1146"/>
      <c r="AL729" s="1146"/>
      <c r="AM729" s="1146"/>
      <c r="AN729" s="1146"/>
      <c r="AO729" s="1146"/>
      <c r="AP729" s="1146"/>
      <c r="AQ729" s="1146"/>
      <c r="AR729" s="1146"/>
      <c r="AS729" s="1146"/>
      <c r="AT729" s="1146"/>
      <c r="AU729" s="1146"/>
      <c r="AV729" s="1146"/>
      <c r="AW729" s="1146"/>
      <c r="AX729" s="1146"/>
      <c r="AY729" s="1146"/>
      <c r="AZ729" s="1146"/>
      <c r="BA729" s="1146"/>
      <c r="BB729" s="1146"/>
      <c r="BC729" s="1146"/>
      <c r="BD729" s="1146"/>
      <c r="BE729" s="1146"/>
      <c r="BF729" s="1146"/>
      <c r="BG729" s="1146"/>
      <c r="BH729" s="1146"/>
      <c r="BI729" s="1146"/>
      <c r="BJ729" s="1146"/>
      <c r="BK729" s="1146"/>
      <c r="BL729" s="1146"/>
      <c r="BM729" s="1146"/>
      <c r="BN729" s="1146"/>
      <c r="BO729" s="1146"/>
      <c r="BP729" s="1146"/>
      <c r="BQ729" s="1146"/>
      <c r="BR729" s="1146"/>
      <c r="BS729" s="1146"/>
      <c r="BT729" s="1146"/>
      <c r="BU729" s="1146"/>
      <c r="BV729" s="1146"/>
      <c r="BW729" s="1146"/>
      <c r="BX729" s="1146"/>
      <c r="BY729" s="1146"/>
      <c r="BZ729" s="1146"/>
      <c r="CA729" s="1146"/>
      <c r="CB729" s="1146"/>
      <c r="CC729" s="1146"/>
      <c r="CD729" s="1146"/>
      <c r="CE729" s="1146"/>
      <c r="CF729" s="1146"/>
      <c r="CG729" s="1146"/>
      <c r="CH729" s="1146"/>
      <c r="CI729" s="1146"/>
      <c r="CJ729" s="1146"/>
      <c r="CK729" s="1146"/>
      <c r="CL729" s="1146"/>
      <c r="CM729" s="1146"/>
      <c r="CN729" s="1146"/>
      <c r="CO729" s="1146"/>
      <c r="CP729" s="1146"/>
    </row>
    <row r="730" spans="1:94" s="1157" customFormat="1" ht="12.75">
      <c r="A730" s="1140" t="s">
        <v>960</v>
      </c>
      <c r="B730" s="264">
        <v>2136197</v>
      </c>
      <c r="C730" s="264">
        <v>1497131</v>
      </c>
      <c r="D730" s="264">
        <v>765528</v>
      </c>
      <c r="E730" s="479">
        <v>35.83602074153273</v>
      </c>
      <c r="F730" s="80">
        <v>11535</v>
      </c>
      <c r="G730" s="100"/>
      <c r="H730" s="399"/>
      <c r="I730" s="1045"/>
      <c r="J730" s="1045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146"/>
      <c r="AC730" s="1146"/>
      <c r="AD730" s="1146"/>
      <c r="AE730" s="1146"/>
      <c r="AF730" s="1146"/>
      <c r="AG730" s="1146"/>
      <c r="AH730" s="1146"/>
      <c r="AI730" s="1146"/>
      <c r="AJ730" s="1146"/>
      <c r="AK730" s="1146"/>
      <c r="AL730" s="1146"/>
      <c r="AM730" s="1146"/>
      <c r="AN730" s="1146"/>
      <c r="AO730" s="1146"/>
      <c r="AP730" s="1146"/>
      <c r="AQ730" s="1146"/>
      <c r="AR730" s="1146"/>
      <c r="AS730" s="1146"/>
      <c r="AT730" s="1146"/>
      <c r="AU730" s="1146"/>
      <c r="AV730" s="1146"/>
      <c r="AW730" s="1146"/>
      <c r="AX730" s="1146"/>
      <c r="AY730" s="1146"/>
      <c r="AZ730" s="1146"/>
      <c r="BA730" s="1146"/>
      <c r="BB730" s="1146"/>
      <c r="BC730" s="1146"/>
      <c r="BD730" s="1146"/>
      <c r="BE730" s="1146"/>
      <c r="BF730" s="1146"/>
      <c r="BG730" s="1146"/>
      <c r="BH730" s="1146"/>
      <c r="BI730" s="1146"/>
      <c r="BJ730" s="1146"/>
      <c r="BK730" s="1146"/>
      <c r="BL730" s="1146"/>
      <c r="BM730" s="1146"/>
      <c r="BN730" s="1146"/>
      <c r="BO730" s="1146"/>
      <c r="BP730" s="1146"/>
      <c r="BQ730" s="1146"/>
      <c r="BR730" s="1146"/>
      <c r="BS730" s="1146"/>
      <c r="BT730" s="1146"/>
      <c r="BU730" s="1146"/>
      <c r="BV730" s="1146"/>
      <c r="BW730" s="1146"/>
      <c r="BX730" s="1146"/>
      <c r="BY730" s="1146"/>
      <c r="BZ730" s="1146"/>
      <c r="CA730" s="1146"/>
      <c r="CB730" s="1146"/>
      <c r="CC730" s="1146"/>
      <c r="CD730" s="1146"/>
      <c r="CE730" s="1146"/>
      <c r="CF730" s="1146"/>
      <c r="CG730" s="1146"/>
      <c r="CH730" s="1146"/>
      <c r="CI730" s="1146"/>
      <c r="CJ730" s="1146"/>
      <c r="CK730" s="1146"/>
      <c r="CL730" s="1146"/>
      <c r="CM730" s="1146"/>
      <c r="CN730" s="1146"/>
      <c r="CO730" s="1146"/>
      <c r="CP730" s="1146"/>
    </row>
    <row r="731" spans="1:94" s="1158" customFormat="1" ht="12.75">
      <c r="A731" s="1142" t="s">
        <v>987</v>
      </c>
      <c r="B731" s="264">
        <v>320878</v>
      </c>
      <c r="C731" s="264">
        <v>320878</v>
      </c>
      <c r="D731" s="264">
        <v>110458</v>
      </c>
      <c r="E731" s="479">
        <v>34.4236750416046</v>
      </c>
      <c r="F731" s="80">
        <v>11535</v>
      </c>
      <c r="G731" s="100"/>
      <c r="H731" s="399"/>
      <c r="I731" s="1045"/>
      <c r="J731" s="1045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146"/>
      <c r="AC731" s="1146"/>
      <c r="AD731" s="1146"/>
      <c r="AE731" s="1146"/>
      <c r="AF731" s="1146"/>
      <c r="AG731" s="1146"/>
      <c r="AH731" s="1146"/>
      <c r="AI731" s="1146"/>
      <c r="AJ731" s="1146"/>
      <c r="AK731" s="1146"/>
      <c r="AL731" s="1146"/>
      <c r="AM731" s="1146"/>
      <c r="AN731" s="1146"/>
      <c r="AO731" s="1146"/>
      <c r="AP731" s="1146"/>
      <c r="AQ731" s="1146"/>
      <c r="AR731" s="1146"/>
      <c r="AS731" s="1146"/>
      <c r="AT731" s="1146"/>
      <c r="AU731" s="1146"/>
      <c r="AV731" s="1146"/>
      <c r="AW731" s="1146"/>
      <c r="AX731" s="1146"/>
      <c r="AY731" s="1146"/>
      <c r="AZ731" s="1146"/>
      <c r="BA731" s="1146"/>
      <c r="BB731" s="1146"/>
      <c r="BC731" s="1146"/>
      <c r="BD731" s="1146"/>
      <c r="BE731" s="1146"/>
      <c r="BF731" s="1146"/>
      <c r="BG731" s="1146"/>
      <c r="BH731" s="1146"/>
      <c r="BI731" s="1146"/>
      <c r="BJ731" s="1146"/>
      <c r="BK731" s="1146"/>
      <c r="BL731" s="1146"/>
      <c r="BM731" s="1146"/>
      <c r="BN731" s="1146"/>
      <c r="BO731" s="1146"/>
      <c r="BP731" s="1146"/>
      <c r="BQ731" s="1146"/>
      <c r="BR731" s="1146"/>
      <c r="BS731" s="1146"/>
      <c r="BT731" s="1146"/>
      <c r="BU731" s="1146"/>
      <c r="BV731" s="1146"/>
      <c r="BW731" s="1146"/>
      <c r="BX731" s="1146"/>
      <c r="BY731" s="1146"/>
      <c r="BZ731" s="1146"/>
      <c r="CA731" s="1146"/>
      <c r="CB731" s="1146"/>
      <c r="CC731" s="1146"/>
      <c r="CD731" s="1146"/>
      <c r="CE731" s="1146"/>
      <c r="CF731" s="1146"/>
      <c r="CG731" s="1146"/>
      <c r="CH731" s="1146"/>
      <c r="CI731" s="1146"/>
      <c r="CJ731" s="1146"/>
      <c r="CK731" s="1146"/>
      <c r="CL731" s="1146"/>
      <c r="CM731" s="1146"/>
      <c r="CN731" s="1146"/>
      <c r="CO731" s="1146"/>
      <c r="CP731" s="1146"/>
    </row>
    <row r="732" spans="1:94" s="1158" customFormat="1" ht="12.75">
      <c r="A732" s="1143" t="s">
        <v>1496</v>
      </c>
      <c r="B732" s="264">
        <v>320878</v>
      </c>
      <c r="C732" s="264">
        <v>320878</v>
      </c>
      <c r="D732" s="264">
        <v>110458</v>
      </c>
      <c r="E732" s="479">
        <v>34.4236750416046</v>
      </c>
      <c r="F732" s="80">
        <v>11535</v>
      </c>
      <c r="G732" s="100"/>
      <c r="H732" s="399"/>
      <c r="I732" s="1045"/>
      <c r="J732" s="1045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146"/>
      <c r="AC732" s="1146"/>
      <c r="AD732" s="1146"/>
      <c r="AE732" s="1146"/>
      <c r="AF732" s="1146"/>
      <c r="AG732" s="1146"/>
      <c r="AH732" s="1146"/>
      <c r="AI732" s="1146"/>
      <c r="AJ732" s="1146"/>
      <c r="AK732" s="1146"/>
      <c r="AL732" s="1146"/>
      <c r="AM732" s="1146"/>
      <c r="AN732" s="1146"/>
      <c r="AO732" s="1146"/>
      <c r="AP732" s="1146"/>
      <c r="AQ732" s="1146"/>
      <c r="AR732" s="1146"/>
      <c r="AS732" s="1146"/>
      <c r="AT732" s="1146"/>
      <c r="AU732" s="1146"/>
      <c r="AV732" s="1146"/>
      <c r="AW732" s="1146"/>
      <c r="AX732" s="1146"/>
      <c r="AY732" s="1146"/>
      <c r="AZ732" s="1146"/>
      <c r="BA732" s="1146"/>
      <c r="BB732" s="1146"/>
      <c r="BC732" s="1146"/>
      <c r="BD732" s="1146"/>
      <c r="BE732" s="1146"/>
      <c r="BF732" s="1146"/>
      <c r="BG732" s="1146"/>
      <c r="BH732" s="1146"/>
      <c r="BI732" s="1146"/>
      <c r="BJ732" s="1146"/>
      <c r="BK732" s="1146"/>
      <c r="BL732" s="1146"/>
      <c r="BM732" s="1146"/>
      <c r="BN732" s="1146"/>
      <c r="BO732" s="1146"/>
      <c r="BP732" s="1146"/>
      <c r="BQ732" s="1146"/>
      <c r="BR732" s="1146"/>
      <c r="BS732" s="1146"/>
      <c r="BT732" s="1146"/>
      <c r="BU732" s="1146"/>
      <c r="BV732" s="1146"/>
      <c r="BW732" s="1146"/>
      <c r="BX732" s="1146"/>
      <c r="BY732" s="1146"/>
      <c r="BZ732" s="1146"/>
      <c r="CA732" s="1146"/>
      <c r="CB732" s="1146"/>
      <c r="CC732" s="1146"/>
      <c r="CD732" s="1146"/>
      <c r="CE732" s="1146"/>
      <c r="CF732" s="1146"/>
      <c r="CG732" s="1146"/>
      <c r="CH732" s="1146"/>
      <c r="CI732" s="1146"/>
      <c r="CJ732" s="1146"/>
      <c r="CK732" s="1146"/>
      <c r="CL732" s="1146"/>
      <c r="CM732" s="1146"/>
      <c r="CN732" s="1146"/>
      <c r="CO732" s="1146"/>
      <c r="CP732" s="1146"/>
    </row>
    <row r="733" spans="1:94" s="1147" customFormat="1" ht="12.75">
      <c r="A733" s="1141" t="s">
        <v>971</v>
      </c>
      <c r="B733" s="264">
        <v>1815319</v>
      </c>
      <c r="C733" s="264">
        <v>1176253</v>
      </c>
      <c r="D733" s="264">
        <v>655070</v>
      </c>
      <c r="E733" s="479">
        <v>36.08566868963526</v>
      </c>
      <c r="F733" s="80">
        <v>0</v>
      </c>
      <c r="G733" s="100"/>
      <c r="H733" s="399"/>
      <c r="I733" s="1045"/>
      <c r="J733" s="1045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146"/>
      <c r="AC733" s="1146"/>
      <c r="AD733" s="1146"/>
      <c r="AE733" s="1146"/>
      <c r="AF733" s="1146"/>
      <c r="AG733" s="1146"/>
      <c r="AH733" s="1146"/>
      <c r="AI733" s="1146"/>
      <c r="AJ733" s="1146"/>
      <c r="AK733" s="1146"/>
      <c r="AL733" s="1146"/>
      <c r="AM733" s="1146"/>
      <c r="AN733" s="1146"/>
      <c r="AO733" s="1146"/>
      <c r="AP733" s="1146"/>
      <c r="AQ733" s="1146"/>
      <c r="AR733" s="1146"/>
      <c r="AS733" s="1146"/>
      <c r="AT733" s="1146"/>
      <c r="AU733" s="1146"/>
      <c r="AV733" s="1146"/>
      <c r="AW733" s="1146"/>
      <c r="AX733" s="1146"/>
      <c r="AY733" s="1146"/>
      <c r="AZ733" s="1146"/>
      <c r="BA733" s="1146"/>
      <c r="BB733" s="1146"/>
      <c r="BC733" s="1146"/>
      <c r="BD733" s="1146"/>
      <c r="BE733" s="1146"/>
      <c r="BF733" s="1146"/>
      <c r="BG733" s="1146"/>
      <c r="BH733" s="1146"/>
      <c r="BI733" s="1146"/>
      <c r="BJ733" s="1146"/>
      <c r="BK733" s="1146"/>
      <c r="BL733" s="1146"/>
      <c r="BM733" s="1146"/>
      <c r="BN733" s="1146"/>
      <c r="BO733" s="1146"/>
      <c r="BP733" s="1146"/>
      <c r="BQ733" s="1146"/>
      <c r="BR733" s="1146"/>
      <c r="BS733" s="1146"/>
      <c r="BT733" s="1146"/>
      <c r="BU733" s="1146"/>
      <c r="BV733" s="1146"/>
      <c r="BW733" s="1146"/>
      <c r="BX733" s="1146"/>
      <c r="BY733" s="1146"/>
      <c r="BZ733" s="1146"/>
      <c r="CA733" s="1146"/>
      <c r="CB733" s="1146"/>
      <c r="CC733" s="1146"/>
      <c r="CD733" s="1146"/>
      <c r="CE733" s="1146"/>
      <c r="CF733" s="1146"/>
      <c r="CG733" s="1146"/>
      <c r="CH733" s="1146"/>
      <c r="CI733" s="1146"/>
      <c r="CJ733" s="1146"/>
      <c r="CK733" s="1146"/>
      <c r="CL733" s="1146"/>
      <c r="CM733" s="1146"/>
      <c r="CN733" s="1146"/>
      <c r="CO733" s="1146"/>
      <c r="CP733" s="1146"/>
    </row>
    <row r="734" spans="1:94" s="1147" customFormat="1" ht="12.75">
      <c r="A734" s="1140" t="s">
        <v>1319</v>
      </c>
      <c r="B734" s="264">
        <v>1723117</v>
      </c>
      <c r="C734" s="264">
        <v>1176253</v>
      </c>
      <c r="D734" s="264">
        <v>655070</v>
      </c>
      <c r="E734" s="479">
        <v>38.01657113243036</v>
      </c>
      <c r="F734" s="80">
        <v>0</v>
      </c>
      <c r="G734" s="100"/>
      <c r="H734" s="399"/>
      <c r="I734" s="1045"/>
      <c r="J734" s="1045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146"/>
      <c r="AC734" s="1146"/>
      <c r="AD734" s="1146"/>
      <c r="AE734" s="1146"/>
      <c r="AF734" s="1146"/>
      <c r="AG734" s="1146"/>
      <c r="AH734" s="1146"/>
      <c r="AI734" s="1146"/>
      <c r="AJ734" s="1146"/>
      <c r="AK734" s="1146"/>
      <c r="AL734" s="1146"/>
      <c r="AM734" s="1146"/>
      <c r="AN734" s="1146"/>
      <c r="AO734" s="1146"/>
      <c r="AP734" s="1146"/>
      <c r="AQ734" s="1146"/>
      <c r="AR734" s="1146"/>
      <c r="AS734" s="1146"/>
      <c r="AT734" s="1146"/>
      <c r="AU734" s="1146"/>
      <c r="AV734" s="1146"/>
      <c r="AW734" s="1146"/>
      <c r="AX734" s="1146"/>
      <c r="AY734" s="1146"/>
      <c r="AZ734" s="1146"/>
      <c r="BA734" s="1146"/>
      <c r="BB734" s="1146"/>
      <c r="BC734" s="1146"/>
      <c r="BD734" s="1146"/>
      <c r="BE734" s="1146"/>
      <c r="BF734" s="1146"/>
      <c r="BG734" s="1146"/>
      <c r="BH734" s="1146"/>
      <c r="BI734" s="1146"/>
      <c r="BJ734" s="1146"/>
      <c r="BK734" s="1146"/>
      <c r="BL734" s="1146"/>
      <c r="BM734" s="1146"/>
      <c r="BN734" s="1146"/>
      <c r="BO734" s="1146"/>
      <c r="BP734" s="1146"/>
      <c r="BQ734" s="1146"/>
      <c r="BR734" s="1146"/>
      <c r="BS734" s="1146"/>
      <c r="BT734" s="1146"/>
      <c r="BU734" s="1146"/>
      <c r="BV734" s="1146"/>
      <c r="BW734" s="1146"/>
      <c r="BX734" s="1146"/>
      <c r="BY734" s="1146"/>
      <c r="BZ734" s="1146"/>
      <c r="CA734" s="1146"/>
      <c r="CB734" s="1146"/>
      <c r="CC734" s="1146"/>
      <c r="CD734" s="1146"/>
      <c r="CE734" s="1146"/>
      <c r="CF734" s="1146"/>
      <c r="CG734" s="1146"/>
      <c r="CH734" s="1146"/>
      <c r="CI734" s="1146"/>
      <c r="CJ734" s="1146"/>
      <c r="CK734" s="1146"/>
      <c r="CL734" s="1146"/>
      <c r="CM734" s="1146"/>
      <c r="CN734" s="1146"/>
      <c r="CO734" s="1146"/>
      <c r="CP734" s="1146"/>
    </row>
    <row r="735" spans="1:94" s="1147" customFormat="1" ht="12.75">
      <c r="A735" s="1143" t="s">
        <v>1320</v>
      </c>
      <c r="B735" s="264">
        <v>92202</v>
      </c>
      <c r="C735" s="264">
        <v>0</v>
      </c>
      <c r="D735" s="264">
        <v>0</v>
      </c>
      <c r="E735" s="479">
        <v>0</v>
      </c>
      <c r="F735" s="80">
        <v>0</v>
      </c>
      <c r="G735" s="100"/>
      <c r="H735" s="399"/>
      <c r="I735" s="1045"/>
      <c r="J735" s="1045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146"/>
      <c r="AC735" s="1146"/>
      <c r="AD735" s="1146"/>
      <c r="AE735" s="1146"/>
      <c r="AF735" s="1146"/>
      <c r="AG735" s="1146"/>
      <c r="AH735" s="1146"/>
      <c r="AI735" s="1146"/>
      <c r="AJ735" s="1146"/>
      <c r="AK735" s="1146"/>
      <c r="AL735" s="1146"/>
      <c r="AM735" s="1146"/>
      <c r="AN735" s="1146"/>
      <c r="AO735" s="1146"/>
      <c r="AP735" s="1146"/>
      <c r="AQ735" s="1146"/>
      <c r="AR735" s="1146"/>
      <c r="AS735" s="1146"/>
      <c r="AT735" s="1146"/>
      <c r="AU735" s="1146"/>
      <c r="AV735" s="1146"/>
      <c r="AW735" s="1146"/>
      <c r="AX735" s="1146"/>
      <c r="AY735" s="1146"/>
      <c r="AZ735" s="1146"/>
      <c r="BA735" s="1146"/>
      <c r="BB735" s="1146"/>
      <c r="BC735" s="1146"/>
      <c r="BD735" s="1146"/>
      <c r="BE735" s="1146"/>
      <c r="BF735" s="1146"/>
      <c r="BG735" s="1146"/>
      <c r="BH735" s="1146"/>
      <c r="BI735" s="1146"/>
      <c r="BJ735" s="1146"/>
      <c r="BK735" s="1146"/>
      <c r="BL735" s="1146"/>
      <c r="BM735" s="1146"/>
      <c r="BN735" s="1146"/>
      <c r="BO735" s="1146"/>
      <c r="BP735" s="1146"/>
      <c r="BQ735" s="1146"/>
      <c r="BR735" s="1146"/>
      <c r="BS735" s="1146"/>
      <c r="BT735" s="1146"/>
      <c r="BU735" s="1146"/>
      <c r="BV735" s="1146"/>
      <c r="BW735" s="1146"/>
      <c r="BX735" s="1146"/>
      <c r="BY735" s="1146"/>
      <c r="BZ735" s="1146"/>
      <c r="CA735" s="1146"/>
      <c r="CB735" s="1146"/>
      <c r="CC735" s="1146"/>
      <c r="CD735" s="1146"/>
      <c r="CE735" s="1146"/>
      <c r="CF735" s="1146"/>
      <c r="CG735" s="1146"/>
      <c r="CH735" s="1146"/>
      <c r="CI735" s="1146"/>
      <c r="CJ735" s="1146"/>
      <c r="CK735" s="1146"/>
      <c r="CL735" s="1146"/>
      <c r="CM735" s="1146"/>
      <c r="CN735" s="1146"/>
      <c r="CO735" s="1146"/>
      <c r="CP735" s="1146"/>
    </row>
    <row r="736" spans="1:94" s="1145" customFormat="1" ht="12.75">
      <c r="A736" s="330" t="s">
        <v>1331</v>
      </c>
      <c r="B736" s="80"/>
      <c r="C736" s="80"/>
      <c r="D736" s="80"/>
      <c r="E736" s="479"/>
      <c r="F736" s="80"/>
      <c r="G736" s="100"/>
      <c r="H736" s="399"/>
      <c r="I736" s="1045"/>
      <c r="J736" s="1045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429"/>
      <c r="AC736" s="429"/>
      <c r="AD736" s="429"/>
      <c r="AE736" s="429"/>
      <c r="AF736" s="429"/>
      <c r="AG736" s="429"/>
      <c r="AH736" s="429"/>
      <c r="AI736" s="429"/>
      <c r="AJ736" s="429"/>
      <c r="AK736" s="429"/>
      <c r="AL736" s="429"/>
      <c r="AM736" s="429"/>
      <c r="AN736" s="429"/>
      <c r="AO736" s="429"/>
      <c r="AP736" s="429"/>
      <c r="AQ736" s="429"/>
      <c r="AR736" s="429"/>
      <c r="AS736" s="429"/>
      <c r="AT736" s="429"/>
      <c r="AU736" s="429"/>
      <c r="AV736" s="429"/>
      <c r="AW736" s="429"/>
      <c r="AX736" s="429"/>
      <c r="AY736" s="429"/>
      <c r="AZ736" s="429"/>
      <c r="BA736" s="429"/>
      <c r="BB736" s="429"/>
      <c r="BC736" s="429"/>
      <c r="BD736" s="429"/>
      <c r="BE736" s="429"/>
      <c r="BF736" s="429"/>
      <c r="BG736" s="429"/>
      <c r="BH736" s="429"/>
      <c r="BI736" s="429"/>
      <c r="BJ736" s="429"/>
      <c r="BK736" s="429"/>
      <c r="BL736" s="429"/>
      <c r="BM736" s="429"/>
      <c r="BN736" s="429"/>
      <c r="BO736" s="429"/>
      <c r="BP736" s="429"/>
      <c r="BQ736" s="429"/>
      <c r="BR736" s="429"/>
      <c r="BS736" s="429"/>
      <c r="BT736" s="429"/>
      <c r="BU736" s="429"/>
      <c r="BV736" s="429"/>
      <c r="BW736" s="429"/>
      <c r="BX736" s="429"/>
      <c r="BY736" s="429"/>
      <c r="BZ736" s="429"/>
      <c r="CA736" s="429"/>
      <c r="CB736" s="429"/>
      <c r="CC736" s="429"/>
      <c r="CD736" s="429"/>
      <c r="CE736" s="429"/>
      <c r="CF736" s="429"/>
      <c r="CG736" s="429"/>
      <c r="CH736" s="429"/>
      <c r="CI736" s="429"/>
      <c r="CJ736" s="429"/>
      <c r="CK736" s="429"/>
      <c r="CL736" s="429"/>
      <c r="CM736" s="429"/>
      <c r="CN736" s="429"/>
      <c r="CO736" s="429"/>
      <c r="CP736" s="429"/>
    </row>
    <row r="737" spans="1:94" s="1145" customFormat="1" ht="12.75">
      <c r="A737" s="1140" t="s">
        <v>1311</v>
      </c>
      <c r="B737" s="80">
        <v>1518087</v>
      </c>
      <c r="C737" s="80">
        <v>1175689</v>
      </c>
      <c r="D737" s="80">
        <v>482102</v>
      </c>
      <c r="E737" s="479">
        <v>31.757204955974196</v>
      </c>
      <c r="F737" s="80">
        <v>244476</v>
      </c>
      <c r="G737" s="100"/>
      <c r="H737" s="399"/>
      <c r="I737" s="1045"/>
      <c r="J737" s="1045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429"/>
      <c r="AC737" s="429"/>
      <c r="AD737" s="429"/>
      <c r="AE737" s="429"/>
      <c r="AF737" s="429"/>
      <c r="AG737" s="429"/>
      <c r="AH737" s="429"/>
      <c r="AI737" s="429"/>
      <c r="AJ737" s="429"/>
      <c r="AK737" s="429"/>
      <c r="AL737" s="429"/>
      <c r="AM737" s="429"/>
      <c r="AN737" s="429"/>
      <c r="AO737" s="429"/>
      <c r="AP737" s="429"/>
      <c r="AQ737" s="429"/>
      <c r="AR737" s="429"/>
      <c r="AS737" s="429"/>
      <c r="AT737" s="429"/>
      <c r="AU737" s="429"/>
      <c r="AV737" s="429"/>
      <c r="AW737" s="429"/>
      <c r="AX737" s="429"/>
      <c r="AY737" s="429"/>
      <c r="AZ737" s="429"/>
      <c r="BA737" s="429"/>
      <c r="BB737" s="429"/>
      <c r="BC737" s="429"/>
      <c r="BD737" s="429"/>
      <c r="BE737" s="429"/>
      <c r="BF737" s="429"/>
      <c r="BG737" s="429"/>
      <c r="BH737" s="429"/>
      <c r="BI737" s="429"/>
      <c r="BJ737" s="429"/>
      <c r="BK737" s="429"/>
      <c r="BL737" s="429"/>
      <c r="BM737" s="429"/>
      <c r="BN737" s="429"/>
      <c r="BO737" s="429"/>
      <c r="BP737" s="429"/>
      <c r="BQ737" s="429"/>
      <c r="BR737" s="429"/>
      <c r="BS737" s="429"/>
      <c r="BT737" s="429"/>
      <c r="BU737" s="429"/>
      <c r="BV737" s="429"/>
      <c r="BW737" s="429"/>
      <c r="BX737" s="429"/>
      <c r="BY737" s="429"/>
      <c r="BZ737" s="429"/>
      <c r="CA737" s="429"/>
      <c r="CB737" s="429"/>
      <c r="CC737" s="429"/>
      <c r="CD737" s="429"/>
      <c r="CE737" s="429"/>
      <c r="CF737" s="429"/>
      <c r="CG737" s="429"/>
      <c r="CH737" s="429"/>
      <c r="CI737" s="429"/>
      <c r="CJ737" s="429"/>
      <c r="CK737" s="429"/>
      <c r="CL737" s="429"/>
      <c r="CM737" s="429"/>
      <c r="CN737" s="429"/>
      <c r="CO737" s="429"/>
      <c r="CP737" s="429"/>
    </row>
    <row r="738" spans="1:94" s="1145" customFormat="1" ht="12.75">
      <c r="A738" s="1141" t="s">
        <v>1312</v>
      </c>
      <c r="B738" s="80">
        <v>123660</v>
      </c>
      <c r="C738" s="80">
        <v>79186</v>
      </c>
      <c r="D738" s="80">
        <v>79186</v>
      </c>
      <c r="E738" s="479">
        <v>64.03525796538896</v>
      </c>
      <c r="F738" s="80">
        <v>0</v>
      </c>
      <c r="G738" s="100"/>
      <c r="H738" s="399"/>
      <c r="I738" s="1045"/>
      <c r="J738" s="1045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429"/>
      <c r="AC738" s="429"/>
      <c r="AD738" s="429"/>
      <c r="AE738" s="429"/>
      <c r="AF738" s="429"/>
      <c r="AG738" s="429"/>
      <c r="AH738" s="429"/>
      <c r="AI738" s="429"/>
      <c r="AJ738" s="429"/>
      <c r="AK738" s="429"/>
      <c r="AL738" s="429"/>
      <c r="AM738" s="429"/>
      <c r="AN738" s="429"/>
      <c r="AO738" s="429"/>
      <c r="AP738" s="429"/>
      <c r="AQ738" s="429"/>
      <c r="AR738" s="429"/>
      <c r="AS738" s="429"/>
      <c r="AT738" s="429"/>
      <c r="AU738" s="429"/>
      <c r="AV738" s="429"/>
      <c r="AW738" s="429"/>
      <c r="AX738" s="429"/>
      <c r="AY738" s="429"/>
      <c r="AZ738" s="429"/>
      <c r="BA738" s="429"/>
      <c r="BB738" s="429"/>
      <c r="BC738" s="429"/>
      <c r="BD738" s="429"/>
      <c r="BE738" s="429"/>
      <c r="BF738" s="429"/>
      <c r="BG738" s="429"/>
      <c r="BH738" s="429"/>
      <c r="BI738" s="429"/>
      <c r="BJ738" s="429"/>
      <c r="BK738" s="429"/>
      <c r="BL738" s="429"/>
      <c r="BM738" s="429"/>
      <c r="BN738" s="429"/>
      <c r="BO738" s="429"/>
      <c r="BP738" s="429"/>
      <c r="BQ738" s="429"/>
      <c r="BR738" s="429"/>
      <c r="BS738" s="429"/>
      <c r="BT738" s="429"/>
      <c r="BU738" s="429"/>
      <c r="BV738" s="429"/>
      <c r="BW738" s="429"/>
      <c r="BX738" s="429"/>
      <c r="BY738" s="429"/>
      <c r="BZ738" s="429"/>
      <c r="CA738" s="429"/>
      <c r="CB738" s="429"/>
      <c r="CC738" s="429"/>
      <c r="CD738" s="429"/>
      <c r="CE738" s="429"/>
      <c r="CF738" s="429"/>
      <c r="CG738" s="429"/>
      <c r="CH738" s="429"/>
      <c r="CI738" s="429"/>
      <c r="CJ738" s="429"/>
      <c r="CK738" s="429"/>
      <c r="CL738" s="429"/>
      <c r="CM738" s="429"/>
      <c r="CN738" s="429"/>
      <c r="CO738" s="429"/>
      <c r="CP738" s="429"/>
    </row>
    <row r="739" spans="1:94" s="1145" customFormat="1" ht="12.75">
      <c r="A739" s="1141" t="s">
        <v>692</v>
      </c>
      <c r="B739" s="80">
        <v>1394427</v>
      </c>
      <c r="C739" s="80">
        <v>1096503</v>
      </c>
      <c r="D739" s="80">
        <v>402916</v>
      </c>
      <c r="E739" s="479">
        <v>28.894735973987885</v>
      </c>
      <c r="F739" s="80">
        <v>244476</v>
      </c>
      <c r="G739" s="100"/>
      <c r="H739" s="399"/>
      <c r="I739" s="1045"/>
      <c r="J739" s="1045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429"/>
      <c r="AC739" s="429"/>
      <c r="AD739" s="429"/>
      <c r="AE739" s="429"/>
      <c r="AF739" s="429"/>
      <c r="AG739" s="429"/>
      <c r="AH739" s="429"/>
      <c r="AI739" s="429"/>
      <c r="AJ739" s="429"/>
      <c r="AK739" s="429"/>
      <c r="AL739" s="429"/>
      <c r="AM739" s="429"/>
      <c r="AN739" s="429"/>
      <c r="AO739" s="429"/>
      <c r="AP739" s="429"/>
      <c r="AQ739" s="429"/>
      <c r="AR739" s="429"/>
      <c r="AS739" s="429"/>
      <c r="AT739" s="429"/>
      <c r="AU739" s="429"/>
      <c r="AV739" s="429"/>
      <c r="AW739" s="429"/>
      <c r="AX739" s="429"/>
      <c r="AY739" s="429"/>
      <c r="AZ739" s="429"/>
      <c r="BA739" s="429"/>
      <c r="BB739" s="429"/>
      <c r="BC739" s="429"/>
      <c r="BD739" s="429"/>
      <c r="BE739" s="429"/>
      <c r="BF739" s="429"/>
      <c r="BG739" s="429"/>
      <c r="BH739" s="429"/>
      <c r="BI739" s="429"/>
      <c r="BJ739" s="429"/>
      <c r="BK739" s="429"/>
      <c r="BL739" s="429"/>
      <c r="BM739" s="429"/>
      <c r="BN739" s="429"/>
      <c r="BO739" s="429"/>
      <c r="BP739" s="429"/>
      <c r="BQ739" s="429"/>
      <c r="BR739" s="429"/>
      <c r="BS739" s="429"/>
      <c r="BT739" s="429"/>
      <c r="BU739" s="429"/>
      <c r="BV739" s="429"/>
      <c r="BW739" s="429"/>
      <c r="BX739" s="429"/>
      <c r="BY739" s="429"/>
      <c r="BZ739" s="429"/>
      <c r="CA739" s="429"/>
      <c r="CB739" s="429"/>
      <c r="CC739" s="429"/>
      <c r="CD739" s="429"/>
      <c r="CE739" s="429"/>
      <c r="CF739" s="429"/>
      <c r="CG739" s="429"/>
      <c r="CH739" s="429"/>
      <c r="CI739" s="429"/>
      <c r="CJ739" s="429"/>
      <c r="CK739" s="429"/>
      <c r="CL739" s="429"/>
      <c r="CM739" s="429"/>
      <c r="CN739" s="429"/>
      <c r="CO739" s="429"/>
      <c r="CP739" s="429"/>
    </row>
    <row r="740" spans="1:94" s="1145" customFormat="1" ht="12.75">
      <c r="A740" s="1140" t="s">
        <v>985</v>
      </c>
      <c r="B740" s="80">
        <v>1518087</v>
      </c>
      <c r="C740" s="80">
        <v>1175689</v>
      </c>
      <c r="D740" s="80">
        <v>440186</v>
      </c>
      <c r="E740" s="479">
        <v>28.996098379078404</v>
      </c>
      <c r="F740" s="80">
        <v>248394</v>
      </c>
      <c r="G740" s="100"/>
      <c r="H740" s="399"/>
      <c r="I740" s="1045"/>
      <c r="J740" s="1045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429"/>
      <c r="AC740" s="429"/>
      <c r="AD740" s="429"/>
      <c r="AE740" s="429"/>
      <c r="AF740" s="429"/>
      <c r="AG740" s="429"/>
      <c r="AH740" s="429"/>
      <c r="AI740" s="429"/>
      <c r="AJ740" s="429"/>
      <c r="AK740" s="429"/>
      <c r="AL740" s="429"/>
      <c r="AM740" s="429"/>
      <c r="AN740" s="429"/>
      <c r="AO740" s="429"/>
      <c r="AP740" s="429"/>
      <c r="AQ740" s="429"/>
      <c r="AR740" s="429"/>
      <c r="AS740" s="429"/>
      <c r="AT740" s="429"/>
      <c r="AU740" s="429"/>
      <c r="AV740" s="429"/>
      <c r="AW740" s="429"/>
      <c r="AX740" s="429"/>
      <c r="AY740" s="429"/>
      <c r="AZ740" s="429"/>
      <c r="BA740" s="429"/>
      <c r="BB740" s="429"/>
      <c r="BC740" s="429"/>
      <c r="BD740" s="429"/>
      <c r="BE740" s="429"/>
      <c r="BF740" s="429"/>
      <c r="BG740" s="429"/>
      <c r="BH740" s="429"/>
      <c r="BI740" s="429"/>
      <c r="BJ740" s="429"/>
      <c r="BK740" s="429"/>
      <c r="BL740" s="429"/>
      <c r="BM740" s="429"/>
      <c r="BN740" s="429"/>
      <c r="BO740" s="429"/>
      <c r="BP740" s="429"/>
      <c r="BQ740" s="429"/>
      <c r="BR740" s="429"/>
      <c r="BS740" s="429"/>
      <c r="BT740" s="429"/>
      <c r="BU740" s="429"/>
      <c r="BV740" s="429"/>
      <c r="BW740" s="429"/>
      <c r="BX740" s="429"/>
      <c r="BY740" s="429"/>
      <c r="BZ740" s="429"/>
      <c r="CA740" s="429"/>
      <c r="CB740" s="429"/>
      <c r="CC740" s="429"/>
      <c r="CD740" s="429"/>
      <c r="CE740" s="429"/>
      <c r="CF740" s="429"/>
      <c r="CG740" s="429"/>
      <c r="CH740" s="429"/>
      <c r="CI740" s="429"/>
      <c r="CJ740" s="429"/>
      <c r="CK740" s="429"/>
      <c r="CL740" s="429"/>
      <c r="CM740" s="429"/>
      <c r="CN740" s="429"/>
      <c r="CO740" s="429"/>
      <c r="CP740" s="429"/>
    </row>
    <row r="741" spans="1:94" s="1145" customFormat="1" ht="12.75">
      <c r="A741" s="1142" t="s">
        <v>987</v>
      </c>
      <c r="B741" s="80">
        <v>1407077</v>
      </c>
      <c r="C741" s="80">
        <v>1072023</v>
      </c>
      <c r="D741" s="80">
        <v>396555</v>
      </c>
      <c r="E741" s="479">
        <v>28.18289262065971</v>
      </c>
      <c r="F741" s="80">
        <v>248394</v>
      </c>
      <c r="G741" s="100"/>
      <c r="H741" s="399"/>
      <c r="I741" s="1045"/>
      <c r="J741" s="1045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429"/>
      <c r="AC741" s="429"/>
      <c r="AD741" s="429"/>
      <c r="AE741" s="429"/>
      <c r="AF741" s="429"/>
      <c r="AG741" s="429"/>
      <c r="AH741" s="429"/>
      <c r="AI741" s="429"/>
      <c r="AJ741" s="429"/>
      <c r="AK741" s="429"/>
      <c r="AL741" s="429"/>
      <c r="AM741" s="429"/>
      <c r="AN741" s="429"/>
      <c r="AO741" s="429"/>
      <c r="AP741" s="429"/>
      <c r="AQ741" s="429"/>
      <c r="AR741" s="429"/>
      <c r="AS741" s="429"/>
      <c r="AT741" s="429"/>
      <c r="AU741" s="429"/>
      <c r="AV741" s="429"/>
      <c r="AW741" s="429"/>
      <c r="AX741" s="429"/>
      <c r="AY741" s="429"/>
      <c r="AZ741" s="429"/>
      <c r="BA741" s="429"/>
      <c r="BB741" s="429"/>
      <c r="BC741" s="429"/>
      <c r="BD741" s="429"/>
      <c r="BE741" s="429"/>
      <c r="BF741" s="429"/>
      <c r="BG741" s="429"/>
      <c r="BH741" s="429"/>
      <c r="BI741" s="429"/>
      <c r="BJ741" s="429"/>
      <c r="BK741" s="429"/>
      <c r="BL741" s="429"/>
      <c r="BM741" s="429"/>
      <c r="BN741" s="429"/>
      <c r="BO741" s="429"/>
      <c r="BP741" s="429"/>
      <c r="BQ741" s="429"/>
      <c r="BR741" s="429"/>
      <c r="BS741" s="429"/>
      <c r="BT741" s="429"/>
      <c r="BU741" s="429"/>
      <c r="BV741" s="429"/>
      <c r="BW741" s="429"/>
      <c r="BX741" s="429"/>
      <c r="BY741" s="429"/>
      <c r="BZ741" s="429"/>
      <c r="CA741" s="429"/>
      <c r="CB741" s="429"/>
      <c r="CC741" s="429"/>
      <c r="CD741" s="429"/>
      <c r="CE741" s="429"/>
      <c r="CF741" s="429"/>
      <c r="CG741" s="429"/>
      <c r="CH741" s="429"/>
      <c r="CI741" s="429"/>
      <c r="CJ741" s="429"/>
      <c r="CK741" s="429"/>
      <c r="CL741" s="429"/>
      <c r="CM741" s="429"/>
      <c r="CN741" s="429"/>
      <c r="CO741" s="429"/>
      <c r="CP741" s="429"/>
    </row>
    <row r="742" spans="1:94" s="1145" customFormat="1" ht="12.75">
      <c r="A742" s="1153" t="s">
        <v>1496</v>
      </c>
      <c r="B742" s="80">
        <v>1407077</v>
      </c>
      <c r="C742" s="80">
        <v>1072023</v>
      </c>
      <c r="D742" s="80">
        <v>396555</v>
      </c>
      <c r="E742" s="479">
        <v>28.18289262065971</v>
      </c>
      <c r="F742" s="80">
        <v>248394</v>
      </c>
      <c r="G742" s="100"/>
      <c r="H742" s="399"/>
      <c r="I742" s="1045"/>
      <c r="J742" s="1045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429"/>
      <c r="AC742" s="429"/>
      <c r="AD742" s="429"/>
      <c r="AE742" s="429"/>
      <c r="AF742" s="429"/>
      <c r="AG742" s="429"/>
      <c r="AH742" s="429"/>
      <c r="AI742" s="429"/>
      <c r="AJ742" s="429"/>
      <c r="AK742" s="429"/>
      <c r="AL742" s="429"/>
      <c r="AM742" s="429"/>
      <c r="AN742" s="429"/>
      <c r="AO742" s="429"/>
      <c r="AP742" s="429"/>
      <c r="AQ742" s="429"/>
      <c r="AR742" s="429"/>
      <c r="AS742" s="429"/>
      <c r="AT742" s="429"/>
      <c r="AU742" s="429"/>
      <c r="AV742" s="429"/>
      <c r="AW742" s="429"/>
      <c r="AX742" s="429"/>
      <c r="AY742" s="429"/>
      <c r="AZ742" s="429"/>
      <c r="BA742" s="429"/>
      <c r="BB742" s="429"/>
      <c r="BC742" s="429"/>
      <c r="BD742" s="429"/>
      <c r="BE742" s="429"/>
      <c r="BF742" s="429"/>
      <c r="BG742" s="429"/>
      <c r="BH742" s="429"/>
      <c r="BI742" s="429"/>
      <c r="BJ742" s="429"/>
      <c r="BK742" s="429"/>
      <c r="BL742" s="429"/>
      <c r="BM742" s="429"/>
      <c r="BN742" s="429"/>
      <c r="BO742" s="429"/>
      <c r="BP742" s="429"/>
      <c r="BQ742" s="429"/>
      <c r="BR742" s="429"/>
      <c r="BS742" s="429"/>
      <c r="BT742" s="429"/>
      <c r="BU742" s="429"/>
      <c r="BV742" s="429"/>
      <c r="BW742" s="429"/>
      <c r="BX742" s="429"/>
      <c r="BY742" s="429"/>
      <c r="BZ742" s="429"/>
      <c r="CA742" s="429"/>
      <c r="CB742" s="429"/>
      <c r="CC742" s="429"/>
      <c r="CD742" s="429"/>
      <c r="CE742" s="429"/>
      <c r="CF742" s="429"/>
      <c r="CG742" s="429"/>
      <c r="CH742" s="429"/>
      <c r="CI742" s="429"/>
      <c r="CJ742" s="429"/>
      <c r="CK742" s="429"/>
      <c r="CL742" s="429"/>
      <c r="CM742" s="429"/>
      <c r="CN742" s="429"/>
      <c r="CO742" s="429"/>
      <c r="CP742" s="429"/>
    </row>
    <row r="743" spans="1:94" s="1145" customFormat="1" ht="12.75">
      <c r="A743" s="1141" t="s">
        <v>971</v>
      </c>
      <c r="B743" s="80">
        <v>111010</v>
      </c>
      <c r="C743" s="80">
        <v>103666</v>
      </c>
      <c r="D743" s="80">
        <v>43631</v>
      </c>
      <c r="E743" s="479">
        <v>39.30366633636609</v>
      </c>
      <c r="F743" s="80">
        <v>0</v>
      </c>
      <c r="G743" s="100"/>
      <c r="H743" s="399"/>
      <c r="I743" s="1045"/>
      <c r="J743" s="1045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429"/>
      <c r="AC743" s="429"/>
      <c r="AD743" s="429"/>
      <c r="AE743" s="429"/>
      <c r="AF743" s="429"/>
      <c r="AG743" s="429"/>
      <c r="AH743" s="429"/>
      <c r="AI743" s="429"/>
      <c r="AJ743" s="429"/>
      <c r="AK743" s="429"/>
      <c r="AL743" s="429"/>
      <c r="AM743" s="429"/>
      <c r="AN743" s="429"/>
      <c r="AO743" s="429"/>
      <c r="AP743" s="429"/>
      <c r="AQ743" s="429"/>
      <c r="AR743" s="429"/>
      <c r="AS743" s="429"/>
      <c r="AT743" s="429"/>
      <c r="AU743" s="429"/>
      <c r="AV743" s="429"/>
      <c r="AW743" s="429"/>
      <c r="AX743" s="429"/>
      <c r="AY743" s="429"/>
      <c r="AZ743" s="429"/>
      <c r="BA743" s="429"/>
      <c r="BB743" s="429"/>
      <c r="BC743" s="429"/>
      <c r="BD743" s="429"/>
      <c r="BE743" s="429"/>
      <c r="BF743" s="429"/>
      <c r="BG743" s="429"/>
      <c r="BH743" s="429"/>
      <c r="BI743" s="429"/>
      <c r="BJ743" s="429"/>
      <c r="BK743" s="429"/>
      <c r="BL743" s="429"/>
      <c r="BM743" s="429"/>
      <c r="BN743" s="429"/>
      <c r="BO743" s="429"/>
      <c r="BP743" s="429"/>
      <c r="BQ743" s="429"/>
      <c r="BR743" s="429"/>
      <c r="BS743" s="429"/>
      <c r="BT743" s="429"/>
      <c r="BU743" s="429"/>
      <c r="BV743" s="429"/>
      <c r="BW743" s="429"/>
      <c r="BX743" s="429"/>
      <c r="BY743" s="429"/>
      <c r="BZ743" s="429"/>
      <c r="CA743" s="429"/>
      <c r="CB743" s="429"/>
      <c r="CC743" s="429"/>
      <c r="CD743" s="429"/>
      <c r="CE743" s="429"/>
      <c r="CF743" s="429"/>
      <c r="CG743" s="429"/>
      <c r="CH743" s="429"/>
      <c r="CI743" s="429"/>
      <c r="CJ743" s="429"/>
      <c r="CK743" s="429"/>
      <c r="CL743" s="429"/>
      <c r="CM743" s="429"/>
      <c r="CN743" s="429"/>
      <c r="CO743" s="429"/>
      <c r="CP743" s="429"/>
    </row>
    <row r="744" spans="1:94" s="1145" customFormat="1" ht="12.75">
      <c r="A744" s="1140" t="s">
        <v>1319</v>
      </c>
      <c r="B744" s="80">
        <v>108937</v>
      </c>
      <c r="C744" s="80">
        <v>103666</v>
      </c>
      <c r="D744" s="80">
        <v>43631</v>
      </c>
      <c r="E744" s="479">
        <v>40.05158945078348</v>
      </c>
      <c r="F744" s="80">
        <v>0</v>
      </c>
      <c r="G744" s="100"/>
      <c r="H744" s="399"/>
      <c r="I744" s="1045"/>
      <c r="J744" s="1045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429"/>
      <c r="AC744" s="429"/>
      <c r="AD744" s="429"/>
      <c r="AE744" s="429"/>
      <c r="AF744" s="429"/>
      <c r="AG744" s="429"/>
      <c r="AH744" s="429"/>
      <c r="AI744" s="429"/>
      <c r="AJ744" s="429"/>
      <c r="AK744" s="429"/>
      <c r="AL744" s="429"/>
      <c r="AM744" s="429"/>
      <c r="AN744" s="429"/>
      <c r="AO744" s="429"/>
      <c r="AP744" s="429"/>
      <c r="AQ744" s="429"/>
      <c r="AR744" s="429"/>
      <c r="AS744" s="429"/>
      <c r="AT744" s="429"/>
      <c r="AU744" s="429"/>
      <c r="AV744" s="429"/>
      <c r="AW744" s="429"/>
      <c r="AX744" s="429"/>
      <c r="AY744" s="429"/>
      <c r="AZ744" s="429"/>
      <c r="BA744" s="429"/>
      <c r="BB744" s="429"/>
      <c r="BC744" s="429"/>
      <c r="BD744" s="429"/>
      <c r="BE744" s="429"/>
      <c r="BF744" s="429"/>
      <c r="BG744" s="429"/>
      <c r="BH744" s="429"/>
      <c r="BI744" s="429"/>
      <c r="BJ744" s="429"/>
      <c r="BK744" s="429"/>
      <c r="BL744" s="429"/>
      <c r="BM744" s="429"/>
      <c r="BN744" s="429"/>
      <c r="BO744" s="429"/>
      <c r="BP744" s="429"/>
      <c r="BQ744" s="429"/>
      <c r="BR744" s="429"/>
      <c r="BS744" s="429"/>
      <c r="BT744" s="429"/>
      <c r="BU744" s="429"/>
      <c r="BV744" s="429"/>
      <c r="BW744" s="429"/>
      <c r="BX744" s="429"/>
      <c r="BY744" s="429"/>
      <c r="BZ744" s="429"/>
      <c r="CA744" s="429"/>
      <c r="CB744" s="429"/>
      <c r="CC744" s="429"/>
      <c r="CD744" s="429"/>
      <c r="CE744" s="429"/>
      <c r="CF744" s="429"/>
      <c r="CG744" s="429"/>
      <c r="CH744" s="429"/>
      <c r="CI744" s="429"/>
      <c r="CJ744" s="429"/>
      <c r="CK744" s="429"/>
      <c r="CL744" s="429"/>
      <c r="CM744" s="429"/>
      <c r="CN744" s="429"/>
      <c r="CO744" s="429"/>
      <c r="CP744" s="429"/>
    </row>
    <row r="745" spans="1:94" s="1145" customFormat="1" ht="12.75">
      <c r="A745" s="1143" t="s">
        <v>1320</v>
      </c>
      <c r="B745" s="80">
        <v>2073</v>
      </c>
      <c r="C745" s="80">
        <v>0</v>
      </c>
      <c r="D745" s="80">
        <v>0</v>
      </c>
      <c r="E745" s="479">
        <v>0</v>
      </c>
      <c r="F745" s="80">
        <v>0</v>
      </c>
      <c r="G745" s="100"/>
      <c r="H745" s="399"/>
      <c r="I745" s="1045"/>
      <c r="J745" s="1045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429"/>
      <c r="AC745" s="429"/>
      <c r="AD745" s="429"/>
      <c r="AE745" s="429"/>
      <c r="AF745" s="429"/>
      <c r="AG745" s="429"/>
      <c r="AH745" s="429"/>
      <c r="AI745" s="429"/>
      <c r="AJ745" s="429"/>
      <c r="AK745" s="429"/>
      <c r="AL745" s="429"/>
      <c r="AM745" s="429"/>
      <c r="AN745" s="429"/>
      <c r="AO745" s="429"/>
      <c r="AP745" s="429"/>
      <c r="AQ745" s="429"/>
      <c r="AR745" s="429"/>
      <c r="AS745" s="429"/>
      <c r="AT745" s="429"/>
      <c r="AU745" s="429"/>
      <c r="AV745" s="429"/>
      <c r="AW745" s="429"/>
      <c r="AX745" s="429"/>
      <c r="AY745" s="429"/>
      <c r="AZ745" s="429"/>
      <c r="BA745" s="429"/>
      <c r="BB745" s="429"/>
      <c r="BC745" s="429"/>
      <c r="BD745" s="429"/>
      <c r="BE745" s="429"/>
      <c r="BF745" s="429"/>
      <c r="BG745" s="429"/>
      <c r="BH745" s="429"/>
      <c r="BI745" s="429"/>
      <c r="BJ745" s="429"/>
      <c r="BK745" s="429"/>
      <c r="BL745" s="429"/>
      <c r="BM745" s="429"/>
      <c r="BN745" s="429"/>
      <c r="BO745" s="429"/>
      <c r="BP745" s="429"/>
      <c r="BQ745" s="429"/>
      <c r="BR745" s="429"/>
      <c r="BS745" s="429"/>
      <c r="BT745" s="429"/>
      <c r="BU745" s="429"/>
      <c r="BV745" s="429"/>
      <c r="BW745" s="429"/>
      <c r="BX745" s="429"/>
      <c r="BY745" s="429"/>
      <c r="BZ745" s="429"/>
      <c r="CA745" s="429"/>
      <c r="CB745" s="429"/>
      <c r="CC745" s="429"/>
      <c r="CD745" s="429"/>
      <c r="CE745" s="429"/>
      <c r="CF745" s="429"/>
      <c r="CG745" s="429"/>
      <c r="CH745" s="429"/>
      <c r="CI745" s="429"/>
      <c r="CJ745" s="429"/>
      <c r="CK745" s="429"/>
      <c r="CL745" s="429"/>
      <c r="CM745" s="429"/>
      <c r="CN745" s="429"/>
      <c r="CO745" s="429"/>
      <c r="CP745" s="429"/>
    </row>
    <row r="746" spans="1:94" s="1145" customFormat="1" ht="12.75">
      <c r="A746" s="416" t="s">
        <v>1332</v>
      </c>
      <c r="B746" s="80"/>
      <c r="C746" s="80"/>
      <c r="D746" s="80"/>
      <c r="E746" s="479"/>
      <c r="F746" s="80"/>
      <c r="G746" s="100"/>
      <c r="H746" s="399"/>
      <c r="I746" s="1045"/>
      <c r="J746" s="1045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429"/>
      <c r="AC746" s="429"/>
      <c r="AD746" s="429"/>
      <c r="AE746" s="429"/>
      <c r="AF746" s="429"/>
      <c r="AG746" s="429"/>
      <c r="AH746" s="429"/>
      <c r="AI746" s="429"/>
      <c r="AJ746" s="429"/>
      <c r="AK746" s="429"/>
      <c r="AL746" s="429"/>
      <c r="AM746" s="429"/>
      <c r="AN746" s="429"/>
      <c r="AO746" s="429"/>
      <c r="AP746" s="429"/>
      <c r="AQ746" s="429"/>
      <c r="AR746" s="429"/>
      <c r="AS746" s="429"/>
      <c r="AT746" s="429"/>
      <c r="AU746" s="429"/>
      <c r="AV746" s="429"/>
      <c r="AW746" s="429"/>
      <c r="AX746" s="429"/>
      <c r="AY746" s="429"/>
      <c r="AZ746" s="429"/>
      <c r="BA746" s="429"/>
      <c r="BB746" s="429"/>
      <c r="BC746" s="429"/>
      <c r="BD746" s="429"/>
      <c r="BE746" s="429"/>
      <c r="BF746" s="429"/>
      <c r="BG746" s="429"/>
      <c r="BH746" s="429"/>
      <c r="BI746" s="429"/>
      <c r="BJ746" s="429"/>
      <c r="BK746" s="429"/>
      <c r="BL746" s="429"/>
      <c r="BM746" s="429"/>
      <c r="BN746" s="429"/>
      <c r="BO746" s="429"/>
      <c r="BP746" s="429"/>
      <c r="BQ746" s="429"/>
      <c r="BR746" s="429"/>
      <c r="BS746" s="429"/>
      <c r="BT746" s="429"/>
      <c r="BU746" s="429"/>
      <c r="BV746" s="429"/>
      <c r="BW746" s="429"/>
      <c r="BX746" s="429"/>
      <c r="BY746" s="429"/>
      <c r="BZ746" s="429"/>
      <c r="CA746" s="429"/>
      <c r="CB746" s="429"/>
      <c r="CC746" s="429"/>
      <c r="CD746" s="429"/>
      <c r="CE746" s="429"/>
      <c r="CF746" s="429"/>
      <c r="CG746" s="429"/>
      <c r="CH746" s="429"/>
      <c r="CI746" s="429"/>
      <c r="CJ746" s="429"/>
      <c r="CK746" s="429"/>
      <c r="CL746" s="429"/>
      <c r="CM746" s="429"/>
      <c r="CN746" s="429"/>
      <c r="CO746" s="429"/>
      <c r="CP746" s="429"/>
    </row>
    <row r="747" spans="1:94" s="1148" customFormat="1" ht="12.75">
      <c r="A747" s="1140" t="s">
        <v>1311</v>
      </c>
      <c r="B747" s="80">
        <v>13711662</v>
      </c>
      <c r="C747" s="80">
        <v>6251700</v>
      </c>
      <c r="D747" s="80">
        <v>2516657</v>
      </c>
      <c r="E747" s="479">
        <v>18.354135333849392</v>
      </c>
      <c r="F747" s="80">
        <v>373954</v>
      </c>
      <c r="G747" s="100"/>
      <c r="H747" s="399"/>
      <c r="I747" s="1045"/>
      <c r="J747" s="1045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429"/>
      <c r="AC747" s="429"/>
      <c r="AD747" s="429"/>
      <c r="AE747" s="429"/>
      <c r="AF747" s="429"/>
      <c r="AG747" s="429"/>
      <c r="AH747" s="429"/>
      <c r="AI747" s="429"/>
      <c r="AJ747" s="429"/>
      <c r="AK747" s="429"/>
      <c r="AL747" s="429"/>
      <c r="AM747" s="429"/>
      <c r="AN747" s="429"/>
      <c r="AO747" s="429"/>
      <c r="AP747" s="429"/>
      <c r="AQ747" s="429"/>
      <c r="AR747" s="429"/>
      <c r="AS747" s="429"/>
      <c r="AT747" s="429"/>
      <c r="AU747" s="429"/>
      <c r="AV747" s="429"/>
      <c r="AW747" s="429"/>
      <c r="AX747" s="429"/>
      <c r="AY747" s="429"/>
      <c r="AZ747" s="429"/>
      <c r="BA747" s="429"/>
      <c r="BB747" s="429"/>
      <c r="BC747" s="429"/>
      <c r="BD747" s="429"/>
      <c r="BE747" s="429"/>
      <c r="BF747" s="429"/>
      <c r="BG747" s="429"/>
      <c r="BH747" s="429"/>
      <c r="BI747" s="429"/>
      <c r="BJ747" s="429"/>
      <c r="BK747" s="429"/>
      <c r="BL747" s="429"/>
      <c r="BM747" s="429"/>
      <c r="BN747" s="429"/>
      <c r="BO747" s="429"/>
      <c r="BP747" s="429"/>
      <c r="BQ747" s="429"/>
      <c r="BR747" s="429"/>
      <c r="BS747" s="429"/>
      <c r="BT747" s="429"/>
      <c r="BU747" s="429"/>
      <c r="BV747" s="429"/>
      <c r="BW747" s="429"/>
      <c r="BX747" s="429"/>
      <c r="BY747" s="429"/>
      <c r="BZ747" s="429"/>
      <c r="CA747" s="429"/>
      <c r="CB747" s="429"/>
      <c r="CC747" s="429"/>
      <c r="CD747" s="429"/>
      <c r="CE747" s="429"/>
      <c r="CF747" s="429"/>
      <c r="CG747" s="429"/>
      <c r="CH747" s="429"/>
      <c r="CI747" s="429"/>
      <c r="CJ747" s="429"/>
      <c r="CK747" s="429"/>
      <c r="CL747" s="429"/>
      <c r="CM747" s="429"/>
      <c r="CN747" s="429"/>
      <c r="CO747" s="429"/>
      <c r="CP747" s="429"/>
    </row>
    <row r="748" spans="1:94" s="1148" customFormat="1" ht="12.75">
      <c r="A748" s="1141" t="s">
        <v>1312</v>
      </c>
      <c r="B748" s="80">
        <v>3294753</v>
      </c>
      <c r="C748" s="80">
        <v>1491500</v>
      </c>
      <c r="D748" s="80">
        <v>1491500</v>
      </c>
      <c r="E748" s="479">
        <v>45.2689473232136</v>
      </c>
      <c r="F748" s="80">
        <v>285100</v>
      </c>
      <c r="G748" s="100"/>
      <c r="H748" s="399"/>
      <c r="I748" s="1045"/>
      <c r="J748" s="1045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429"/>
      <c r="AC748" s="429"/>
      <c r="AD748" s="429"/>
      <c r="AE748" s="429"/>
      <c r="AF748" s="429"/>
      <c r="AG748" s="429"/>
      <c r="AH748" s="429"/>
      <c r="AI748" s="429"/>
      <c r="AJ748" s="429"/>
      <c r="AK748" s="429"/>
      <c r="AL748" s="429"/>
      <c r="AM748" s="429"/>
      <c r="AN748" s="429"/>
      <c r="AO748" s="429"/>
      <c r="AP748" s="429"/>
      <c r="AQ748" s="429"/>
      <c r="AR748" s="429"/>
      <c r="AS748" s="429"/>
      <c r="AT748" s="429"/>
      <c r="AU748" s="429"/>
      <c r="AV748" s="429"/>
      <c r="AW748" s="429"/>
      <c r="AX748" s="429"/>
      <c r="AY748" s="429"/>
      <c r="AZ748" s="429"/>
      <c r="BA748" s="429"/>
      <c r="BB748" s="429"/>
      <c r="BC748" s="429"/>
      <c r="BD748" s="429"/>
      <c r="BE748" s="429"/>
      <c r="BF748" s="429"/>
      <c r="BG748" s="429"/>
      <c r="BH748" s="429"/>
      <c r="BI748" s="429"/>
      <c r="BJ748" s="429"/>
      <c r="BK748" s="429"/>
      <c r="BL748" s="429"/>
      <c r="BM748" s="429"/>
      <c r="BN748" s="429"/>
      <c r="BO748" s="429"/>
      <c r="BP748" s="429"/>
      <c r="BQ748" s="429"/>
      <c r="BR748" s="429"/>
      <c r="BS748" s="429"/>
      <c r="BT748" s="429"/>
      <c r="BU748" s="429"/>
      <c r="BV748" s="429"/>
      <c r="BW748" s="429"/>
      <c r="BX748" s="429"/>
      <c r="BY748" s="429"/>
      <c r="BZ748" s="429"/>
      <c r="CA748" s="429"/>
      <c r="CB748" s="429"/>
      <c r="CC748" s="429"/>
      <c r="CD748" s="429"/>
      <c r="CE748" s="429"/>
      <c r="CF748" s="429"/>
      <c r="CG748" s="429"/>
      <c r="CH748" s="429"/>
      <c r="CI748" s="429"/>
      <c r="CJ748" s="429"/>
      <c r="CK748" s="429"/>
      <c r="CL748" s="429"/>
      <c r="CM748" s="429"/>
      <c r="CN748" s="429"/>
      <c r="CO748" s="429"/>
      <c r="CP748" s="429"/>
    </row>
    <row r="749" spans="1:94" s="1148" customFormat="1" ht="12.75">
      <c r="A749" s="1141" t="s">
        <v>691</v>
      </c>
      <c r="B749" s="264">
        <v>50000</v>
      </c>
      <c r="C749" s="264">
        <v>50000</v>
      </c>
      <c r="D749" s="264">
        <v>9612</v>
      </c>
      <c r="E749" s="479">
        <v>19.224</v>
      </c>
      <c r="F749" s="80">
        <v>852</v>
      </c>
      <c r="G749" s="100"/>
      <c r="H749" s="399"/>
      <c r="I749" s="1045"/>
      <c r="J749" s="1045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429"/>
      <c r="AC749" s="429"/>
      <c r="AD749" s="429"/>
      <c r="AE749" s="429"/>
      <c r="AF749" s="429"/>
      <c r="AG749" s="429"/>
      <c r="AH749" s="429"/>
      <c r="AI749" s="429"/>
      <c r="AJ749" s="429"/>
      <c r="AK749" s="429"/>
      <c r="AL749" s="429"/>
      <c r="AM749" s="429"/>
      <c r="AN749" s="429"/>
      <c r="AO749" s="429"/>
      <c r="AP749" s="429"/>
      <c r="AQ749" s="429"/>
      <c r="AR749" s="429"/>
      <c r="AS749" s="429"/>
      <c r="AT749" s="429"/>
      <c r="AU749" s="429"/>
      <c r="AV749" s="429"/>
      <c r="AW749" s="429"/>
      <c r="AX749" s="429"/>
      <c r="AY749" s="429"/>
      <c r="AZ749" s="429"/>
      <c r="BA749" s="429"/>
      <c r="BB749" s="429"/>
      <c r="BC749" s="429"/>
      <c r="BD749" s="429"/>
      <c r="BE749" s="429"/>
      <c r="BF749" s="429"/>
      <c r="BG749" s="429"/>
      <c r="BH749" s="429"/>
      <c r="BI749" s="429"/>
      <c r="BJ749" s="429"/>
      <c r="BK749" s="429"/>
      <c r="BL749" s="429"/>
      <c r="BM749" s="429"/>
      <c r="BN749" s="429"/>
      <c r="BO749" s="429"/>
      <c r="BP749" s="429"/>
      <c r="BQ749" s="429"/>
      <c r="BR749" s="429"/>
      <c r="BS749" s="429"/>
      <c r="BT749" s="429"/>
      <c r="BU749" s="429"/>
      <c r="BV749" s="429"/>
      <c r="BW749" s="429"/>
      <c r="BX749" s="429"/>
      <c r="BY749" s="429"/>
      <c r="BZ749" s="429"/>
      <c r="CA749" s="429"/>
      <c r="CB749" s="429"/>
      <c r="CC749" s="429"/>
      <c r="CD749" s="429"/>
      <c r="CE749" s="429"/>
      <c r="CF749" s="429"/>
      <c r="CG749" s="429"/>
      <c r="CH749" s="429"/>
      <c r="CI749" s="429"/>
      <c r="CJ749" s="429"/>
      <c r="CK749" s="429"/>
      <c r="CL749" s="429"/>
      <c r="CM749" s="429"/>
      <c r="CN749" s="429"/>
      <c r="CO749" s="429"/>
      <c r="CP749" s="429"/>
    </row>
    <row r="750" spans="1:94" s="1148" customFormat="1" ht="12.75">
      <c r="A750" s="310" t="s">
        <v>1373</v>
      </c>
      <c r="B750" s="80">
        <v>10366909</v>
      </c>
      <c r="C750" s="80">
        <v>4710200</v>
      </c>
      <c r="D750" s="80">
        <v>1015545</v>
      </c>
      <c r="E750" s="479">
        <v>9.796025025395709</v>
      </c>
      <c r="F750" s="80">
        <v>88002</v>
      </c>
      <c r="G750" s="100"/>
      <c r="H750" s="399"/>
      <c r="I750" s="1045"/>
      <c r="J750" s="1045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429"/>
      <c r="AC750" s="429"/>
      <c r="AD750" s="429"/>
      <c r="AE750" s="429"/>
      <c r="AF750" s="429"/>
      <c r="AG750" s="429"/>
      <c r="AH750" s="429"/>
      <c r="AI750" s="429"/>
      <c r="AJ750" s="429"/>
      <c r="AK750" s="429"/>
      <c r="AL750" s="429"/>
      <c r="AM750" s="429"/>
      <c r="AN750" s="429"/>
      <c r="AO750" s="429"/>
      <c r="AP750" s="429"/>
      <c r="AQ750" s="429"/>
      <c r="AR750" s="429"/>
      <c r="AS750" s="429"/>
      <c r="AT750" s="429"/>
      <c r="AU750" s="429"/>
      <c r="AV750" s="429"/>
      <c r="AW750" s="429"/>
      <c r="AX750" s="429"/>
      <c r="AY750" s="429"/>
      <c r="AZ750" s="429"/>
      <c r="BA750" s="429"/>
      <c r="BB750" s="429"/>
      <c r="BC750" s="429"/>
      <c r="BD750" s="429"/>
      <c r="BE750" s="429"/>
      <c r="BF750" s="429"/>
      <c r="BG750" s="429"/>
      <c r="BH750" s="429"/>
      <c r="BI750" s="429"/>
      <c r="BJ750" s="429"/>
      <c r="BK750" s="429"/>
      <c r="BL750" s="429"/>
      <c r="BM750" s="429"/>
      <c r="BN750" s="429"/>
      <c r="BO750" s="429"/>
      <c r="BP750" s="429"/>
      <c r="BQ750" s="429"/>
      <c r="BR750" s="429"/>
      <c r="BS750" s="429"/>
      <c r="BT750" s="429"/>
      <c r="BU750" s="429"/>
      <c r="BV750" s="429"/>
      <c r="BW750" s="429"/>
      <c r="BX750" s="429"/>
      <c r="BY750" s="429"/>
      <c r="BZ750" s="429"/>
      <c r="CA750" s="429"/>
      <c r="CB750" s="429"/>
      <c r="CC750" s="429"/>
      <c r="CD750" s="429"/>
      <c r="CE750" s="429"/>
      <c r="CF750" s="429"/>
      <c r="CG750" s="429"/>
      <c r="CH750" s="429"/>
      <c r="CI750" s="429"/>
      <c r="CJ750" s="429"/>
      <c r="CK750" s="429"/>
      <c r="CL750" s="429"/>
      <c r="CM750" s="429"/>
      <c r="CN750" s="429"/>
      <c r="CO750" s="429"/>
      <c r="CP750" s="429"/>
    </row>
    <row r="751" spans="1:94" s="1148" customFormat="1" ht="12.75">
      <c r="A751" s="310" t="s">
        <v>1315</v>
      </c>
      <c r="B751" s="80">
        <v>13711662</v>
      </c>
      <c r="C751" s="80">
        <v>6251700</v>
      </c>
      <c r="D751" s="80">
        <v>1351335</v>
      </c>
      <c r="E751" s="479">
        <v>9.855369830440686</v>
      </c>
      <c r="F751" s="80">
        <v>117051</v>
      </c>
      <c r="G751" s="100"/>
      <c r="H751" s="399"/>
      <c r="I751" s="1045"/>
      <c r="J751" s="1045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429"/>
      <c r="AC751" s="429"/>
      <c r="AD751" s="429"/>
      <c r="AE751" s="429"/>
      <c r="AF751" s="429"/>
      <c r="AG751" s="429"/>
      <c r="AH751" s="429"/>
      <c r="AI751" s="429"/>
      <c r="AJ751" s="429"/>
      <c r="AK751" s="429"/>
      <c r="AL751" s="429"/>
      <c r="AM751" s="429"/>
      <c r="AN751" s="429"/>
      <c r="AO751" s="429"/>
      <c r="AP751" s="429"/>
      <c r="AQ751" s="429"/>
      <c r="AR751" s="429"/>
      <c r="AS751" s="429"/>
      <c r="AT751" s="429"/>
      <c r="AU751" s="429"/>
      <c r="AV751" s="429"/>
      <c r="AW751" s="429"/>
      <c r="AX751" s="429"/>
      <c r="AY751" s="429"/>
      <c r="AZ751" s="429"/>
      <c r="BA751" s="429"/>
      <c r="BB751" s="429"/>
      <c r="BC751" s="429"/>
      <c r="BD751" s="429"/>
      <c r="BE751" s="429"/>
      <c r="BF751" s="429"/>
      <c r="BG751" s="429"/>
      <c r="BH751" s="429"/>
      <c r="BI751" s="429"/>
      <c r="BJ751" s="429"/>
      <c r="BK751" s="429"/>
      <c r="BL751" s="429"/>
      <c r="BM751" s="429"/>
      <c r="BN751" s="429"/>
      <c r="BO751" s="429"/>
      <c r="BP751" s="429"/>
      <c r="BQ751" s="429"/>
      <c r="BR751" s="429"/>
      <c r="BS751" s="429"/>
      <c r="BT751" s="429"/>
      <c r="BU751" s="429"/>
      <c r="BV751" s="429"/>
      <c r="BW751" s="429"/>
      <c r="BX751" s="429"/>
      <c r="BY751" s="429"/>
      <c r="BZ751" s="429"/>
      <c r="CA751" s="429"/>
      <c r="CB751" s="429"/>
      <c r="CC751" s="429"/>
      <c r="CD751" s="429"/>
      <c r="CE751" s="429"/>
      <c r="CF751" s="429"/>
      <c r="CG751" s="429"/>
      <c r="CH751" s="429"/>
      <c r="CI751" s="429"/>
      <c r="CJ751" s="429"/>
      <c r="CK751" s="429"/>
      <c r="CL751" s="429"/>
      <c r="CM751" s="429"/>
      <c r="CN751" s="429"/>
      <c r="CO751" s="429"/>
      <c r="CP751" s="429"/>
    </row>
    <row r="752" spans="1:94" s="1149" customFormat="1" ht="12.75">
      <c r="A752" s="1142" t="s">
        <v>987</v>
      </c>
      <c r="B752" s="80">
        <v>13711662</v>
      </c>
      <c r="C752" s="80">
        <v>6251700</v>
      </c>
      <c r="D752" s="80">
        <v>1343122</v>
      </c>
      <c r="E752" s="479">
        <v>9.795471912887</v>
      </c>
      <c r="F752" s="80">
        <v>116199</v>
      </c>
      <c r="G752" s="100"/>
      <c r="H752" s="399"/>
      <c r="I752" s="1045"/>
      <c r="J752" s="1045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429"/>
      <c r="AC752" s="429"/>
      <c r="AD752" s="429"/>
      <c r="AE752" s="429"/>
      <c r="AF752" s="429"/>
      <c r="AG752" s="429"/>
      <c r="AH752" s="429"/>
      <c r="AI752" s="429"/>
      <c r="AJ752" s="429"/>
      <c r="AK752" s="429"/>
      <c r="AL752" s="429"/>
      <c r="AM752" s="429"/>
      <c r="AN752" s="429"/>
      <c r="AO752" s="429"/>
      <c r="AP752" s="429"/>
      <c r="AQ752" s="429"/>
      <c r="AR752" s="429"/>
      <c r="AS752" s="429"/>
      <c r="AT752" s="429"/>
      <c r="AU752" s="429"/>
      <c r="AV752" s="429"/>
      <c r="AW752" s="429"/>
      <c r="AX752" s="429"/>
      <c r="AY752" s="429"/>
      <c r="AZ752" s="429"/>
      <c r="BA752" s="429"/>
      <c r="BB752" s="429"/>
      <c r="BC752" s="429"/>
      <c r="BD752" s="429"/>
      <c r="BE752" s="429"/>
      <c r="BF752" s="429"/>
      <c r="BG752" s="429"/>
      <c r="BH752" s="429"/>
      <c r="BI752" s="429"/>
      <c r="BJ752" s="429"/>
      <c r="BK752" s="429"/>
      <c r="BL752" s="429"/>
      <c r="BM752" s="429"/>
      <c r="BN752" s="429"/>
      <c r="BO752" s="429"/>
      <c r="BP752" s="429"/>
      <c r="BQ752" s="429"/>
      <c r="BR752" s="429"/>
      <c r="BS752" s="429"/>
      <c r="BT752" s="429"/>
      <c r="BU752" s="429"/>
      <c r="BV752" s="429"/>
      <c r="BW752" s="429"/>
      <c r="BX752" s="429"/>
      <c r="BY752" s="429"/>
      <c r="BZ752" s="429"/>
      <c r="CA752" s="429"/>
      <c r="CB752" s="429"/>
      <c r="CC752" s="429"/>
      <c r="CD752" s="429"/>
      <c r="CE752" s="429"/>
      <c r="CF752" s="429"/>
      <c r="CG752" s="429"/>
      <c r="CH752" s="429"/>
      <c r="CI752" s="429"/>
      <c r="CJ752" s="429"/>
      <c r="CK752" s="429"/>
      <c r="CL752" s="429"/>
      <c r="CM752" s="429"/>
      <c r="CN752" s="429"/>
      <c r="CO752" s="429"/>
      <c r="CP752" s="429"/>
    </row>
    <row r="753" spans="1:94" s="1145" customFormat="1" ht="12.75">
      <c r="A753" s="1143" t="s">
        <v>3</v>
      </c>
      <c r="B753" s="80">
        <v>13711662</v>
      </c>
      <c r="C753" s="80">
        <v>6251700</v>
      </c>
      <c r="D753" s="80">
        <v>1343122</v>
      </c>
      <c r="E753" s="479">
        <v>9.795471912887</v>
      </c>
      <c r="F753" s="80">
        <v>116199</v>
      </c>
      <c r="G753" s="100"/>
      <c r="H753" s="399"/>
      <c r="I753" s="1045"/>
      <c r="J753" s="1045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429"/>
      <c r="AC753" s="429"/>
      <c r="AD753" s="429"/>
      <c r="AE753" s="429"/>
      <c r="AF753" s="429"/>
      <c r="AG753" s="429"/>
      <c r="AH753" s="429"/>
      <c r="AI753" s="429"/>
      <c r="AJ753" s="429"/>
      <c r="AK753" s="429"/>
      <c r="AL753" s="429"/>
      <c r="AM753" s="429"/>
      <c r="AN753" s="429"/>
      <c r="AO753" s="429"/>
      <c r="AP753" s="429"/>
      <c r="AQ753" s="429"/>
      <c r="AR753" s="429"/>
      <c r="AS753" s="429"/>
      <c r="AT753" s="429"/>
      <c r="AU753" s="429"/>
      <c r="AV753" s="429"/>
      <c r="AW753" s="429"/>
      <c r="AX753" s="429"/>
      <c r="AY753" s="429"/>
      <c r="AZ753" s="429"/>
      <c r="BA753" s="429"/>
      <c r="BB753" s="429"/>
      <c r="BC753" s="429"/>
      <c r="BD753" s="429"/>
      <c r="BE753" s="429"/>
      <c r="BF753" s="429"/>
      <c r="BG753" s="429"/>
      <c r="BH753" s="429"/>
      <c r="BI753" s="429"/>
      <c r="BJ753" s="429"/>
      <c r="BK753" s="429"/>
      <c r="BL753" s="429"/>
      <c r="BM753" s="429"/>
      <c r="BN753" s="429"/>
      <c r="BO753" s="429"/>
      <c r="BP753" s="429"/>
      <c r="BQ753" s="429"/>
      <c r="BR753" s="429"/>
      <c r="BS753" s="429"/>
      <c r="BT753" s="429"/>
      <c r="BU753" s="429"/>
      <c r="BV753" s="429"/>
      <c r="BW753" s="429"/>
      <c r="BX753" s="429"/>
      <c r="BY753" s="429"/>
      <c r="BZ753" s="429"/>
      <c r="CA753" s="429"/>
      <c r="CB753" s="429"/>
      <c r="CC753" s="429"/>
      <c r="CD753" s="429"/>
      <c r="CE753" s="429"/>
      <c r="CF753" s="429"/>
      <c r="CG753" s="429"/>
      <c r="CH753" s="429"/>
      <c r="CI753" s="429"/>
      <c r="CJ753" s="429"/>
      <c r="CK753" s="429"/>
      <c r="CL753" s="429"/>
      <c r="CM753" s="429"/>
      <c r="CN753" s="429"/>
      <c r="CO753" s="429"/>
      <c r="CP753" s="429"/>
    </row>
    <row r="754" spans="1:94" s="1145" customFormat="1" ht="12.75">
      <c r="A754" s="1143" t="s">
        <v>24</v>
      </c>
      <c r="B754" s="80">
        <v>13711662</v>
      </c>
      <c r="C754" s="80">
        <v>6251700</v>
      </c>
      <c r="D754" s="80">
        <v>1343122</v>
      </c>
      <c r="E754" s="479">
        <v>9.795471912887</v>
      </c>
      <c r="F754" s="80">
        <v>116199</v>
      </c>
      <c r="G754" s="100"/>
      <c r="H754" s="399"/>
      <c r="I754" s="1045"/>
      <c r="J754" s="1045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429"/>
      <c r="AC754" s="429"/>
      <c r="AD754" s="429"/>
      <c r="AE754" s="429"/>
      <c r="AF754" s="429"/>
      <c r="AG754" s="429"/>
      <c r="AH754" s="429"/>
      <c r="AI754" s="429"/>
      <c r="AJ754" s="429"/>
      <c r="AK754" s="429"/>
      <c r="AL754" s="429"/>
      <c r="AM754" s="429"/>
      <c r="AN754" s="429"/>
      <c r="AO754" s="429"/>
      <c r="AP754" s="429"/>
      <c r="AQ754" s="429"/>
      <c r="AR754" s="429"/>
      <c r="AS754" s="429"/>
      <c r="AT754" s="429"/>
      <c r="AU754" s="429"/>
      <c r="AV754" s="429"/>
      <c r="AW754" s="429"/>
      <c r="AX754" s="429"/>
      <c r="AY754" s="429"/>
      <c r="AZ754" s="429"/>
      <c r="BA754" s="429"/>
      <c r="BB754" s="429"/>
      <c r="BC754" s="429"/>
      <c r="BD754" s="429"/>
      <c r="BE754" s="429"/>
      <c r="BF754" s="429"/>
      <c r="BG754" s="429"/>
      <c r="BH754" s="429"/>
      <c r="BI754" s="429"/>
      <c r="BJ754" s="429"/>
      <c r="BK754" s="429"/>
      <c r="BL754" s="429"/>
      <c r="BM754" s="429"/>
      <c r="BN754" s="429"/>
      <c r="BO754" s="429"/>
      <c r="BP754" s="429"/>
      <c r="BQ754" s="429"/>
      <c r="BR754" s="429"/>
      <c r="BS754" s="429"/>
      <c r="BT754" s="429"/>
      <c r="BU754" s="429"/>
      <c r="BV754" s="429"/>
      <c r="BW754" s="429"/>
      <c r="BX754" s="429"/>
      <c r="BY754" s="429"/>
      <c r="BZ754" s="429"/>
      <c r="CA754" s="429"/>
      <c r="CB754" s="429"/>
      <c r="CC754" s="429"/>
      <c r="CD754" s="429"/>
      <c r="CE754" s="429"/>
      <c r="CF754" s="429"/>
      <c r="CG754" s="429"/>
      <c r="CH754" s="429"/>
      <c r="CI754" s="429"/>
      <c r="CJ754" s="429"/>
      <c r="CK754" s="429"/>
      <c r="CL754" s="429"/>
      <c r="CM754" s="429"/>
      <c r="CN754" s="429"/>
      <c r="CO754" s="429"/>
      <c r="CP754" s="429"/>
    </row>
    <row r="755" spans="1:94" s="1147" customFormat="1" ht="12.75">
      <c r="A755" s="330" t="s">
        <v>1338</v>
      </c>
      <c r="B755" s="80"/>
      <c r="C755" s="80"/>
      <c r="D755" s="80"/>
      <c r="E755" s="479"/>
      <c r="F755" s="80"/>
      <c r="G755" s="100"/>
      <c r="H755" s="399"/>
      <c r="I755" s="1045"/>
      <c r="J755" s="1045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146"/>
      <c r="AC755" s="1146"/>
      <c r="AD755" s="1146"/>
      <c r="AE755" s="1146"/>
      <c r="AF755" s="1146"/>
      <c r="AG755" s="1146"/>
      <c r="AH755" s="1146"/>
      <c r="AI755" s="1146"/>
      <c r="AJ755" s="1146"/>
      <c r="AK755" s="1146"/>
      <c r="AL755" s="1146"/>
      <c r="AM755" s="1146"/>
      <c r="AN755" s="1146"/>
      <c r="AO755" s="1146"/>
      <c r="AP755" s="1146"/>
      <c r="AQ755" s="1146"/>
      <c r="AR755" s="1146"/>
      <c r="AS755" s="1146"/>
      <c r="AT755" s="1146"/>
      <c r="AU755" s="1146"/>
      <c r="AV755" s="1146"/>
      <c r="AW755" s="1146"/>
      <c r="AX755" s="1146"/>
      <c r="AY755" s="1146"/>
      <c r="AZ755" s="1146"/>
      <c r="BA755" s="1146"/>
      <c r="BB755" s="1146"/>
      <c r="BC755" s="1146"/>
      <c r="BD755" s="1146"/>
      <c r="BE755" s="1146"/>
      <c r="BF755" s="1146"/>
      <c r="BG755" s="1146"/>
      <c r="BH755" s="1146"/>
      <c r="BI755" s="1146"/>
      <c r="BJ755" s="1146"/>
      <c r="BK755" s="1146"/>
      <c r="BL755" s="1146"/>
      <c r="BM755" s="1146"/>
      <c r="BN755" s="1146"/>
      <c r="BO755" s="1146"/>
      <c r="BP755" s="1146"/>
      <c r="BQ755" s="1146"/>
      <c r="BR755" s="1146"/>
      <c r="BS755" s="1146"/>
      <c r="BT755" s="1146"/>
      <c r="BU755" s="1146"/>
      <c r="BV755" s="1146"/>
      <c r="BW755" s="1146"/>
      <c r="BX755" s="1146"/>
      <c r="BY755" s="1146"/>
      <c r="BZ755" s="1146"/>
      <c r="CA755" s="1146"/>
      <c r="CB755" s="1146"/>
      <c r="CC755" s="1146"/>
      <c r="CD755" s="1146"/>
      <c r="CE755" s="1146"/>
      <c r="CF755" s="1146"/>
      <c r="CG755" s="1146"/>
      <c r="CH755" s="1146"/>
      <c r="CI755" s="1146"/>
      <c r="CJ755" s="1146"/>
      <c r="CK755" s="1146"/>
      <c r="CL755" s="1146"/>
      <c r="CM755" s="1146"/>
      <c r="CN755" s="1146"/>
      <c r="CO755" s="1146"/>
      <c r="CP755" s="1146"/>
    </row>
    <row r="756" spans="1:94" s="1147" customFormat="1" ht="12.75">
      <c r="A756" s="1140" t="s">
        <v>1311</v>
      </c>
      <c r="B756" s="80">
        <v>984926</v>
      </c>
      <c r="C756" s="264">
        <v>772987</v>
      </c>
      <c r="D756" s="264">
        <v>772987</v>
      </c>
      <c r="E756" s="479">
        <v>78.48173365308662</v>
      </c>
      <c r="F756" s="80">
        <v>98524</v>
      </c>
      <c r="G756" s="100"/>
      <c r="H756" s="399"/>
      <c r="I756" s="1045"/>
      <c r="J756" s="1045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146"/>
      <c r="AC756" s="1146"/>
      <c r="AD756" s="1146"/>
      <c r="AE756" s="1146"/>
      <c r="AF756" s="1146"/>
      <c r="AG756" s="1146"/>
      <c r="AH756" s="1146"/>
      <c r="AI756" s="1146"/>
      <c r="AJ756" s="1146"/>
      <c r="AK756" s="1146"/>
      <c r="AL756" s="1146"/>
      <c r="AM756" s="1146"/>
      <c r="AN756" s="1146"/>
      <c r="AO756" s="1146"/>
      <c r="AP756" s="1146"/>
      <c r="AQ756" s="1146"/>
      <c r="AR756" s="1146"/>
      <c r="AS756" s="1146"/>
      <c r="AT756" s="1146"/>
      <c r="AU756" s="1146"/>
      <c r="AV756" s="1146"/>
      <c r="AW756" s="1146"/>
      <c r="AX756" s="1146"/>
      <c r="AY756" s="1146"/>
      <c r="AZ756" s="1146"/>
      <c r="BA756" s="1146"/>
      <c r="BB756" s="1146"/>
      <c r="BC756" s="1146"/>
      <c r="BD756" s="1146"/>
      <c r="BE756" s="1146"/>
      <c r="BF756" s="1146"/>
      <c r="BG756" s="1146"/>
      <c r="BH756" s="1146"/>
      <c r="BI756" s="1146"/>
      <c r="BJ756" s="1146"/>
      <c r="BK756" s="1146"/>
      <c r="BL756" s="1146"/>
      <c r="BM756" s="1146"/>
      <c r="BN756" s="1146"/>
      <c r="BO756" s="1146"/>
      <c r="BP756" s="1146"/>
      <c r="BQ756" s="1146"/>
      <c r="BR756" s="1146"/>
      <c r="BS756" s="1146"/>
      <c r="BT756" s="1146"/>
      <c r="BU756" s="1146"/>
      <c r="BV756" s="1146"/>
      <c r="BW756" s="1146"/>
      <c r="BX756" s="1146"/>
      <c r="BY756" s="1146"/>
      <c r="BZ756" s="1146"/>
      <c r="CA756" s="1146"/>
      <c r="CB756" s="1146"/>
      <c r="CC756" s="1146"/>
      <c r="CD756" s="1146"/>
      <c r="CE756" s="1146"/>
      <c r="CF756" s="1146"/>
      <c r="CG756" s="1146"/>
      <c r="CH756" s="1146"/>
      <c r="CI756" s="1146"/>
      <c r="CJ756" s="1146"/>
      <c r="CK756" s="1146"/>
      <c r="CL756" s="1146"/>
      <c r="CM756" s="1146"/>
      <c r="CN756" s="1146"/>
      <c r="CO756" s="1146"/>
      <c r="CP756" s="1146"/>
    </row>
    <row r="757" spans="1:94" s="1147" customFormat="1" ht="12.75">
      <c r="A757" s="1141" t="s">
        <v>1312</v>
      </c>
      <c r="B757" s="80">
        <v>984926</v>
      </c>
      <c r="C757" s="80">
        <v>772987</v>
      </c>
      <c r="D757" s="80">
        <v>772987</v>
      </c>
      <c r="E757" s="479">
        <v>78.48173365308662</v>
      </c>
      <c r="F757" s="80">
        <v>98524</v>
      </c>
      <c r="G757" s="100"/>
      <c r="H757" s="399"/>
      <c r="I757" s="1045"/>
      <c r="J757" s="1045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146"/>
      <c r="AC757" s="1146"/>
      <c r="AD757" s="1146"/>
      <c r="AE757" s="1146"/>
      <c r="AF757" s="1146"/>
      <c r="AG757" s="1146"/>
      <c r="AH757" s="1146"/>
      <c r="AI757" s="1146"/>
      <c r="AJ757" s="1146"/>
      <c r="AK757" s="1146"/>
      <c r="AL757" s="1146"/>
      <c r="AM757" s="1146"/>
      <c r="AN757" s="1146"/>
      <c r="AO757" s="1146"/>
      <c r="AP757" s="1146"/>
      <c r="AQ757" s="1146"/>
      <c r="AR757" s="1146"/>
      <c r="AS757" s="1146"/>
      <c r="AT757" s="1146"/>
      <c r="AU757" s="1146"/>
      <c r="AV757" s="1146"/>
      <c r="AW757" s="1146"/>
      <c r="AX757" s="1146"/>
      <c r="AY757" s="1146"/>
      <c r="AZ757" s="1146"/>
      <c r="BA757" s="1146"/>
      <c r="BB757" s="1146"/>
      <c r="BC757" s="1146"/>
      <c r="BD757" s="1146"/>
      <c r="BE757" s="1146"/>
      <c r="BF757" s="1146"/>
      <c r="BG757" s="1146"/>
      <c r="BH757" s="1146"/>
      <c r="BI757" s="1146"/>
      <c r="BJ757" s="1146"/>
      <c r="BK757" s="1146"/>
      <c r="BL757" s="1146"/>
      <c r="BM757" s="1146"/>
      <c r="BN757" s="1146"/>
      <c r="BO757" s="1146"/>
      <c r="BP757" s="1146"/>
      <c r="BQ757" s="1146"/>
      <c r="BR757" s="1146"/>
      <c r="BS757" s="1146"/>
      <c r="BT757" s="1146"/>
      <c r="BU757" s="1146"/>
      <c r="BV757" s="1146"/>
      <c r="BW757" s="1146"/>
      <c r="BX757" s="1146"/>
      <c r="BY757" s="1146"/>
      <c r="BZ757" s="1146"/>
      <c r="CA757" s="1146"/>
      <c r="CB757" s="1146"/>
      <c r="CC757" s="1146"/>
      <c r="CD757" s="1146"/>
      <c r="CE757" s="1146"/>
      <c r="CF757" s="1146"/>
      <c r="CG757" s="1146"/>
      <c r="CH757" s="1146"/>
      <c r="CI757" s="1146"/>
      <c r="CJ757" s="1146"/>
      <c r="CK757" s="1146"/>
      <c r="CL757" s="1146"/>
      <c r="CM757" s="1146"/>
      <c r="CN757" s="1146"/>
      <c r="CO757" s="1146"/>
      <c r="CP757" s="1146"/>
    </row>
    <row r="758" spans="1:94" s="1147" customFormat="1" ht="12.75" hidden="1">
      <c r="A758" s="1152" t="s">
        <v>691</v>
      </c>
      <c r="B758" s="507"/>
      <c r="C758" s="507"/>
      <c r="D758" s="507"/>
      <c r="E758" s="1155">
        <v>0</v>
      </c>
      <c r="F758" s="80">
        <v>0</v>
      </c>
      <c r="G758" s="100"/>
      <c r="H758" s="399"/>
      <c r="I758" s="1045"/>
      <c r="J758" s="1045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146"/>
      <c r="AC758" s="1146"/>
      <c r="AD758" s="1146"/>
      <c r="AE758" s="1146"/>
      <c r="AF758" s="1146"/>
      <c r="AG758" s="1146"/>
      <c r="AH758" s="1146"/>
      <c r="AI758" s="1146"/>
      <c r="AJ758" s="1146"/>
      <c r="AK758" s="1146"/>
      <c r="AL758" s="1146"/>
      <c r="AM758" s="1146"/>
      <c r="AN758" s="1146"/>
      <c r="AO758" s="1146"/>
      <c r="AP758" s="1146"/>
      <c r="AQ758" s="1146"/>
      <c r="AR758" s="1146"/>
      <c r="AS758" s="1146"/>
      <c r="AT758" s="1146"/>
      <c r="AU758" s="1146"/>
      <c r="AV758" s="1146"/>
      <c r="AW758" s="1146"/>
      <c r="AX758" s="1146"/>
      <c r="AY758" s="1146"/>
      <c r="AZ758" s="1146"/>
      <c r="BA758" s="1146"/>
      <c r="BB758" s="1146"/>
      <c r="BC758" s="1146"/>
      <c r="BD758" s="1146"/>
      <c r="BE758" s="1146"/>
      <c r="BF758" s="1146"/>
      <c r="BG758" s="1146"/>
      <c r="BH758" s="1146"/>
      <c r="BI758" s="1146"/>
      <c r="BJ758" s="1146"/>
      <c r="BK758" s="1146"/>
      <c r="BL758" s="1146"/>
      <c r="BM758" s="1146"/>
      <c r="BN758" s="1146"/>
      <c r="BO758" s="1146"/>
      <c r="BP758" s="1146"/>
      <c r="BQ758" s="1146"/>
      <c r="BR758" s="1146"/>
      <c r="BS758" s="1146"/>
      <c r="BT758" s="1146"/>
      <c r="BU758" s="1146"/>
      <c r="BV758" s="1146"/>
      <c r="BW758" s="1146"/>
      <c r="BX758" s="1146"/>
      <c r="BY758" s="1146"/>
      <c r="BZ758" s="1146"/>
      <c r="CA758" s="1146"/>
      <c r="CB758" s="1146"/>
      <c r="CC758" s="1146"/>
      <c r="CD758" s="1146"/>
      <c r="CE758" s="1146"/>
      <c r="CF758" s="1146"/>
      <c r="CG758" s="1146"/>
      <c r="CH758" s="1146"/>
      <c r="CI758" s="1146"/>
      <c r="CJ758" s="1146"/>
      <c r="CK758" s="1146"/>
      <c r="CL758" s="1146"/>
      <c r="CM758" s="1146"/>
      <c r="CN758" s="1146"/>
      <c r="CO758" s="1146"/>
      <c r="CP758" s="1146"/>
    </row>
    <row r="759" spans="1:94" s="1147" customFormat="1" ht="12.75">
      <c r="A759" s="1140" t="s">
        <v>960</v>
      </c>
      <c r="B759" s="80">
        <v>984926</v>
      </c>
      <c r="C759" s="80">
        <v>772987</v>
      </c>
      <c r="D759" s="80">
        <v>446678</v>
      </c>
      <c r="E759" s="479">
        <v>45.35142741688208</v>
      </c>
      <c r="F759" s="80">
        <v>117499</v>
      </c>
      <c r="G759" s="100"/>
      <c r="H759" s="399"/>
      <c r="I759" s="1045"/>
      <c r="J759" s="1045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146"/>
      <c r="AC759" s="1146"/>
      <c r="AD759" s="1146"/>
      <c r="AE759" s="1146"/>
      <c r="AF759" s="1146"/>
      <c r="AG759" s="1146"/>
      <c r="AH759" s="1146"/>
      <c r="AI759" s="1146"/>
      <c r="AJ759" s="1146"/>
      <c r="AK759" s="1146"/>
      <c r="AL759" s="1146"/>
      <c r="AM759" s="1146"/>
      <c r="AN759" s="1146"/>
      <c r="AO759" s="1146"/>
      <c r="AP759" s="1146"/>
      <c r="AQ759" s="1146"/>
      <c r="AR759" s="1146"/>
      <c r="AS759" s="1146"/>
      <c r="AT759" s="1146"/>
      <c r="AU759" s="1146"/>
      <c r="AV759" s="1146"/>
      <c r="AW759" s="1146"/>
      <c r="AX759" s="1146"/>
      <c r="AY759" s="1146"/>
      <c r="AZ759" s="1146"/>
      <c r="BA759" s="1146"/>
      <c r="BB759" s="1146"/>
      <c r="BC759" s="1146"/>
      <c r="BD759" s="1146"/>
      <c r="BE759" s="1146"/>
      <c r="BF759" s="1146"/>
      <c r="BG759" s="1146"/>
      <c r="BH759" s="1146"/>
      <c r="BI759" s="1146"/>
      <c r="BJ759" s="1146"/>
      <c r="BK759" s="1146"/>
      <c r="BL759" s="1146"/>
      <c r="BM759" s="1146"/>
      <c r="BN759" s="1146"/>
      <c r="BO759" s="1146"/>
      <c r="BP759" s="1146"/>
      <c r="BQ759" s="1146"/>
      <c r="BR759" s="1146"/>
      <c r="BS759" s="1146"/>
      <c r="BT759" s="1146"/>
      <c r="BU759" s="1146"/>
      <c r="BV759" s="1146"/>
      <c r="BW759" s="1146"/>
      <c r="BX759" s="1146"/>
      <c r="BY759" s="1146"/>
      <c r="BZ759" s="1146"/>
      <c r="CA759" s="1146"/>
      <c r="CB759" s="1146"/>
      <c r="CC759" s="1146"/>
      <c r="CD759" s="1146"/>
      <c r="CE759" s="1146"/>
      <c r="CF759" s="1146"/>
      <c r="CG759" s="1146"/>
      <c r="CH759" s="1146"/>
      <c r="CI759" s="1146"/>
      <c r="CJ759" s="1146"/>
      <c r="CK759" s="1146"/>
      <c r="CL759" s="1146"/>
      <c r="CM759" s="1146"/>
      <c r="CN759" s="1146"/>
      <c r="CO759" s="1146"/>
      <c r="CP759" s="1146"/>
    </row>
    <row r="760" spans="1:94" s="1147" customFormat="1" ht="12.75">
      <c r="A760" s="1141" t="s">
        <v>987</v>
      </c>
      <c r="B760" s="80">
        <v>429472</v>
      </c>
      <c r="C760" s="80">
        <v>302388</v>
      </c>
      <c r="D760" s="80">
        <v>229641</v>
      </c>
      <c r="E760" s="479">
        <v>53.47054057074734</v>
      </c>
      <c r="F760" s="80">
        <v>40161</v>
      </c>
      <c r="G760" s="100"/>
      <c r="H760" s="399"/>
      <c r="I760" s="1045"/>
      <c r="J760" s="1045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146"/>
      <c r="AC760" s="1146"/>
      <c r="AD760" s="1146"/>
      <c r="AE760" s="1146"/>
      <c r="AF760" s="1146"/>
      <c r="AG760" s="1146"/>
      <c r="AH760" s="1146"/>
      <c r="AI760" s="1146"/>
      <c r="AJ760" s="1146"/>
      <c r="AK760" s="1146"/>
      <c r="AL760" s="1146"/>
      <c r="AM760" s="1146"/>
      <c r="AN760" s="1146"/>
      <c r="AO760" s="1146"/>
      <c r="AP760" s="1146"/>
      <c r="AQ760" s="1146"/>
      <c r="AR760" s="1146"/>
      <c r="AS760" s="1146"/>
      <c r="AT760" s="1146"/>
      <c r="AU760" s="1146"/>
      <c r="AV760" s="1146"/>
      <c r="AW760" s="1146"/>
      <c r="AX760" s="1146"/>
      <c r="AY760" s="1146"/>
      <c r="AZ760" s="1146"/>
      <c r="BA760" s="1146"/>
      <c r="BB760" s="1146"/>
      <c r="BC760" s="1146"/>
      <c r="BD760" s="1146"/>
      <c r="BE760" s="1146"/>
      <c r="BF760" s="1146"/>
      <c r="BG760" s="1146"/>
      <c r="BH760" s="1146"/>
      <c r="BI760" s="1146"/>
      <c r="BJ760" s="1146"/>
      <c r="BK760" s="1146"/>
      <c r="BL760" s="1146"/>
      <c r="BM760" s="1146"/>
      <c r="BN760" s="1146"/>
      <c r="BO760" s="1146"/>
      <c r="BP760" s="1146"/>
      <c r="BQ760" s="1146"/>
      <c r="BR760" s="1146"/>
      <c r="BS760" s="1146"/>
      <c r="BT760" s="1146"/>
      <c r="BU760" s="1146"/>
      <c r="BV760" s="1146"/>
      <c r="BW760" s="1146"/>
      <c r="BX760" s="1146"/>
      <c r="BY760" s="1146"/>
      <c r="BZ760" s="1146"/>
      <c r="CA760" s="1146"/>
      <c r="CB760" s="1146"/>
      <c r="CC760" s="1146"/>
      <c r="CD760" s="1146"/>
      <c r="CE760" s="1146"/>
      <c r="CF760" s="1146"/>
      <c r="CG760" s="1146"/>
      <c r="CH760" s="1146"/>
      <c r="CI760" s="1146"/>
      <c r="CJ760" s="1146"/>
      <c r="CK760" s="1146"/>
      <c r="CL760" s="1146"/>
      <c r="CM760" s="1146"/>
      <c r="CN760" s="1146"/>
      <c r="CO760" s="1146"/>
      <c r="CP760" s="1146"/>
    </row>
    <row r="761" spans="1:94" s="1147" customFormat="1" ht="12.75">
      <c r="A761" s="1143" t="s">
        <v>1496</v>
      </c>
      <c r="B761" s="80">
        <v>429472</v>
      </c>
      <c r="C761" s="80">
        <v>302388</v>
      </c>
      <c r="D761" s="80">
        <v>229641</v>
      </c>
      <c r="E761" s="479">
        <v>53.47054057074734</v>
      </c>
      <c r="F761" s="80">
        <v>40161</v>
      </c>
      <c r="G761" s="100"/>
      <c r="H761" s="399"/>
      <c r="I761" s="1045"/>
      <c r="J761" s="1045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146"/>
      <c r="AC761" s="1146"/>
      <c r="AD761" s="1146"/>
      <c r="AE761" s="1146"/>
      <c r="AF761" s="1146"/>
      <c r="AG761" s="1146"/>
      <c r="AH761" s="1146"/>
      <c r="AI761" s="1146"/>
      <c r="AJ761" s="1146"/>
      <c r="AK761" s="1146"/>
      <c r="AL761" s="1146"/>
      <c r="AM761" s="1146"/>
      <c r="AN761" s="1146"/>
      <c r="AO761" s="1146"/>
      <c r="AP761" s="1146"/>
      <c r="AQ761" s="1146"/>
      <c r="AR761" s="1146"/>
      <c r="AS761" s="1146"/>
      <c r="AT761" s="1146"/>
      <c r="AU761" s="1146"/>
      <c r="AV761" s="1146"/>
      <c r="AW761" s="1146"/>
      <c r="AX761" s="1146"/>
      <c r="AY761" s="1146"/>
      <c r="AZ761" s="1146"/>
      <c r="BA761" s="1146"/>
      <c r="BB761" s="1146"/>
      <c r="BC761" s="1146"/>
      <c r="BD761" s="1146"/>
      <c r="BE761" s="1146"/>
      <c r="BF761" s="1146"/>
      <c r="BG761" s="1146"/>
      <c r="BH761" s="1146"/>
      <c r="BI761" s="1146"/>
      <c r="BJ761" s="1146"/>
      <c r="BK761" s="1146"/>
      <c r="BL761" s="1146"/>
      <c r="BM761" s="1146"/>
      <c r="BN761" s="1146"/>
      <c r="BO761" s="1146"/>
      <c r="BP761" s="1146"/>
      <c r="BQ761" s="1146"/>
      <c r="BR761" s="1146"/>
      <c r="BS761" s="1146"/>
      <c r="BT761" s="1146"/>
      <c r="BU761" s="1146"/>
      <c r="BV761" s="1146"/>
      <c r="BW761" s="1146"/>
      <c r="BX761" s="1146"/>
      <c r="BY761" s="1146"/>
      <c r="BZ761" s="1146"/>
      <c r="CA761" s="1146"/>
      <c r="CB761" s="1146"/>
      <c r="CC761" s="1146"/>
      <c r="CD761" s="1146"/>
      <c r="CE761" s="1146"/>
      <c r="CF761" s="1146"/>
      <c r="CG761" s="1146"/>
      <c r="CH761" s="1146"/>
      <c r="CI761" s="1146"/>
      <c r="CJ761" s="1146"/>
      <c r="CK761" s="1146"/>
      <c r="CL761" s="1146"/>
      <c r="CM761" s="1146"/>
      <c r="CN761" s="1146"/>
      <c r="CO761" s="1146"/>
      <c r="CP761" s="1146"/>
    </row>
    <row r="762" spans="1:94" s="1147" customFormat="1" ht="12.75">
      <c r="A762" s="1141" t="s">
        <v>971</v>
      </c>
      <c r="B762" s="80">
        <v>555454</v>
      </c>
      <c r="C762" s="80">
        <v>470599</v>
      </c>
      <c r="D762" s="80">
        <v>217037</v>
      </c>
      <c r="E762" s="479">
        <v>39.07380269113194</v>
      </c>
      <c r="F762" s="80">
        <v>77338</v>
      </c>
      <c r="G762" s="100"/>
      <c r="H762" s="399"/>
      <c r="I762" s="1045"/>
      <c r="J762" s="1045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146"/>
      <c r="AC762" s="1146"/>
      <c r="AD762" s="1146"/>
      <c r="AE762" s="1146"/>
      <c r="AF762" s="1146"/>
      <c r="AG762" s="1146"/>
      <c r="AH762" s="1146"/>
      <c r="AI762" s="1146"/>
      <c r="AJ762" s="1146"/>
      <c r="AK762" s="1146"/>
      <c r="AL762" s="1146"/>
      <c r="AM762" s="1146"/>
      <c r="AN762" s="1146"/>
      <c r="AO762" s="1146"/>
      <c r="AP762" s="1146"/>
      <c r="AQ762" s="1146"/>
      <c r="AR762" s="1146"/>
      <c r="AS762" s="1146"/>
      <c r="AT762" s="1146"/>
      <c r="AU762" s="1146"/>
      <c r="AV762" s="1146"/>
      <c r="AW762" s="1146"/>
      <c r="AX762" s="1146"/>
      <c r="AY762" s="1146"/>
      <c r="AZ762" s="1146"/>
      <c r="BA762" s="1146"/>
      <c r="BB762" s="1146"/>
      <c r="BC762" s="1146"/>
      <c r="BD762" s="1146"/>
      <c r="BE762" s="1146"/>
      <c r="BF762" s="1146"/>
      <c r="BG762" s="1146"/>
      <c r="BH762" s="1146"/>
      <c r="BI762" s="1146"/>
      <c r="BJ762" s="1146"/>
      <c r="BK762" s="1146"/>
      <c r="BL762" s="1146"/>
      <c r="BM762" s="1146"/>
      <c r="BN762" s="1146"/>
      <c r="BO762" s="1146"/>
      <c r="BP762" s="1146"/>
      <c r="BQ762" s="1146"/>
      <c r="BR762" s="1146"/>
      <c r="BS762" s="1146"/>
      <c r="BT762" s="1146"/>
      <c r="BU762" s="1146"/>
      <c r="BV762" s="1146"/>
      <c r="BW762" s="1146"/>
      <c r="BX762" s="1146"/>
      <c r="BY762" s="1146"/>
      <c r="BZ762" s="1146"/>
      <c r="CA762" s="1146"/>
      <c r="CB762" s="1146"/>
      <c r="CC762" s="1146"/>
      <c r="CD762" s="1146"/>
      <c r="CE762" s="1146"/>
      <c r="CF762" s="1146"/>
      <c r="CG762" s="1146"/>
      <c r="CH762" s="1146"/>
      <c r="CI762" s="1146"/>
      <c r="CJ762" s="1146"/>
      <c r="CK762" s="1146"/>
      <c r="CL762" s="1146"/>
      <c r="CM762" s="1146"/>
      <c r="CN762" s="1146"/>
      <c r="CO762" s="1146"/>
      <c r="CP762" s="1146"/>
    </row>
    <row r="763" spans="1:94" s="1147" customFormat="1" ht="12.75">
      <c r="A763" s="1143" t="s">
        <v>1756</v>
      </c>
      <c r="B763" s="80">
        <v>555454</v>
      </c>
      <c r="C763" s="80">
        <v>470599</v>
      </c>
      <c r="D763" s="80">
        <v>217037</v>
      </c>
      <c r="E763" s="479">
        <v>39.07380269113194</v>
      </c>
      <c r="F763" s="80">
        <v>77338</v>
      </c>
      <c r="G763" s="100"/>
      <c r="H763" s="399"/>
      <c r="I763" s="1045"/>
      <c r="J763" s="1045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146"/>
      <c r="AC763" s="1146"/>
      <c r="AD763" s="1146"/>
      <c r="AE763" s="1146"/>
      <c r="AF763" s="1146"/>
      <c r="AG763" s="1146"/>
      <c r="AH763" s="1146"/>
      <c r="AI763" s="1146"/>
      <c r="AJ763" s="1146"/>
      <c r="AK763" s="1146"/>
      <c r="AL763" s="1146"/>
      <c r="AM763" s="1146"/>
      <c r="AN763" s="1146"/>
      <c r="AO763" s="1146"/>
      <c r="AP763" s="1146"/>
      <c r="AQ763" s="1146"/>
      <c r="AR763" s="1146"/>
      <c r="AS763" s="1146"/>
      <c r="AT763" s="1146"/>
      <c r="AU763" s="1146"/>
      <c r="AV763" s="1146"/>
      <c r="AW763" s="1146"/>
      <c r="AX763" s="1146"/>
      <c r="AY763" s="1146"/>
      <c r="AZ763" s="1146"/>
      <c r="BA763" s="1146"/>
      <c r="BB763" s="1146"/>
      <c r="BC763" s="1146"/>
      <c r="BD763" s="1146"/>
      <c r="BE763" s="1146"/>
      <c r="BF763" s="1146"/>
      <c r="BG763" s="1146"/>
      <c r="BH763" s="1146"/>
      <c r="BI763" s="1146"/>
      <c r="BJ763" s="1146"/>
      <c r="BK763" s="1146"/>
      <c r="BL763" s="1146"/>
      <c r="BM763" s="1146"/>
      <c r="BN763" s="1146"/>
      <c r="BO763" s="1146"/>
      <c r="BP763" s="1146"/>
      <c r="BQ763" s="1146"/>
      <c r="BR763" s="1146"/>
      <c r="BS763" s="1146"/>
      <c r="BT763" s="1146"/>
      <c r="BU763" s="1146"/>
      <c r="BV763" s="1146"/>
      <c r="BW763" s="1146"/>
      <c r="BX763" s="1146"/>
      <c r="BY763" s="1146"/>
      <c r="BZ763" s="1146"/>
      <c r="CA763" s="1146"/>
      <c r="CB763" s="1146"/>
      <c r="CC763" s="1146"/>
      <c r="CD763" s="1146"/>
      <c r="CE763" s="1146"/>
      <c r="CF763" s="1146"/>
      <c r="CG763" s="1146"/>
      <c r="CH763" s="1146"/>
      <c r="CI763" s="1146"/>
      <c r="CJ763" s="1146"/>
      <c r="CK763" s="1146"/>
      <c r="CL763" s="1146"/>
      <c r="CM763" s="1146"/>
      <c r="CN763" s="1146"/>
      <c r="CO763" s="1146"/>
      <c r="CP763" s="1146"/>
    </row>
    <row r="764" spans="1:94" s="1147" customFormat="1" ht="12.75">
      <c r="A764" s="330" t="s">
        <v>1341</v>
      </c>
      <c r="B764" s="80"/>
      <c r="C764" s="80"/>
      <c r="D764" s="80"/>
      <c r="E764" s="479"/>
      <c r="F764" s="80"/>
      <c r="G764" s="100"/>
      <c r="H764" s="399"/>
      <c r="I764" s="1045"/>
      <c r="J764" s="1045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146"/>
      <c r="AC764" s="1146"/>
      <c r="AD764" s="1146"/>
      <c r="AE764" s="1146"/>
      <c r="AF764" s="1146"/>
      <c r="AG764" s="1146"/>
      <c r="AH764" s="1146"/>
      <c r="AI764" s="1146"/>
      <c r="AJ764" s="1146"/>
      <c r="AK764" s="1146"/>
      <c r="AL764" s="1146"/>
      <c r="AM764" s="1146"/>
      <c r="AN764" s="1146"/>
      <c r="AO764" s="1146"/>
      <c r="AP764" s="1146"/>
      <c r="AQ764" s="1146"/>
      <c r="AR764" s="1146"/>
      <c r="AS764" s="1146"/>
      <c r="AT764" s="1146"/>
      <c r="AU764" s="1146"/>
      <c r="AV764" s="1146"/>
      <c r="AW764" s="1146"/>
      <c r="AX764" s="1146"/>
      <c r="AY764" s="1146"/>
      <c r="AZ764" s="1146"/>
      <c r="BA764" s="1146"/>
      <c r="BB764" s="1146"/>
      <c r="BC764" s="1146"/>
      <c r="BD764" s="1146"/>
      <c r="BE764" s="1146"/>
      <c r="BF764" s="1146"/>
      <c r="BG764" s="1146"/>
      <c r="BH764" s="1146"/>
      <c r="BI764" s="1146"/>
      <c r="BJ764" s="1146"/>
      <c r="BK764" s="1146"/>
      <c r="BL764" s="1146"/>
      <c r="BM764" s="1146"/>
      <c r="BN764" s="1146"/>
      <c r="BO764" s="1146"/>
      <c r="BP764" s="1146"/>
      <c r="BQ764" s="1146"/>
      <c r="BR764" s="1146"/>
      <c r="BS764" s="1146"/>
      <c r="BT764" s="1146"/>
      <c r="BU764" s="1146"/>
      <c r="BV764" s="1146"/>
      <c r="BW764" s="1146"/>
      <c r="BX764" s="1146"/>
      <c r="BY764" s="1146"/>
      <c r="BZ764" s="1146"/>
      <c r="CA764" s="1146"/>
      <c r="CB764" s="1146"/>
      <c r="CC764" s="1146"/>
      <c r="CD764" s="1146"/>
      <c r="CE764" s="1146"/>
      <c r="CF764" s="1146"/>
      <c r="CG764" s="1146"/>
      <c r="CH764" s="1146"/>
      <c r="CI764" s="1146"/>
      <c r="CJ764" s="1146"/>
      <c r="CK764" s="1146"/>
      <c r="CL764" s="1146"/>
      <c r="CM764" s="1146"/>
      <c r="CN764" s="1146"/>
      <c r="CO764" s="1146"/>
      <c r="CP764" s="1146"/>
    </row>
    <row r="765" spans="1:94" s="1147" customFormat="1" ht="12.75">
      <c r="A765" s="1140" t="s">
        <v>1311</v>
      </c>
      <c r="B765" s="80">
        <v>742816</v>
      </c>
      <c r="C765" s="80">
        <v>494944</v>
      </c>
      <c r="D765" s="80">
        <v>494944</v>
      </c>
      <c r="E765" s="479">
        <v>66.63076724249343</v>
      </c>
      <c r="F765" s="80">
        <v>114056</v>
      </c>
      <c r="G765" s="100"/>
      <c r="H765" s="399"/>
      <c r="I765" s="1045"/>
      <c r="J765" s="1045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146"/>
      <c r="AC765" s="1146"/>
      <c r="AD765" s="1146"/>
      <c r="AE765" s="1146"/>
      <c r="AF765" s="1146"/>
      <c r="AG765" s="1146"/>
      <c r="AH765" s="1146"/>
      <c r="AI765" s="1146"/>
      <c r="AJ765" s="1146"/>
      <c r="AK765" s="1146"/>
      <c r="AL765" s="1146"/>
      <c r="AM765" s="1146"/>
      <c r="AN765" s="1146"/>
      <c r="AO765" s="1146"/>
      <c r="AP765" s="1146"/>
      <c r="AQ765" s="1146"/>
      <c r="AR765" s="1146"/>
      <c r="AS765" s="1146"/>
      <c r="AT765" s="1146"/>
      <c r="AU765" s="1146"/>
      <c r="AV765" s="1146"/>
      <c r="AW765" s="1146"/>
      <c r="AX765" s="1146"/>
      <c r="AY765" s="1146"/>
      <c r="AZ765" s="1146"/>
      <c r="BA765" s="1146"/>
      <c r="BB765" s="1146"/>
      <c r="BC765" s="1146"/>
      <c r="BD765" s="1146"/>
      <c r="BE765" s="1146"/>
      <c r="BF765" s="1146"/>
      <c r="BG765" s="1146"/>
      <c r="BH765" s="1146"/>
      <c r="BI765" s="1146"/>
      <c r="BJ765" s="1146"/>
      <c r="BK765" s="1146"/>
      <c r="BL765" s="1146"/>
      <c r="BM765" s="1146"/>
      <c r="BN765" s="1146"/>
      <c r="BO765" s="1146"/>
      <c r="BP765" s="1146"/>
      <c r="BQ765" s="1146"/>
      <c r="BR765" s="1146"/>
      <c r="BS765" s="1146"/>
      <c r="BT765" s="1146"/>
      <c r="BU765" s="1146"/>
      <c r="BV765" s="1146"/>
      <c r="BW765" s="1146"/>
      <c r="BX765" s="1146"/>
      <c r="BY765" s="1146"/>
      <c r="BZ765" s="1146"/>
      <c r="CA765" s="1146"/>
      <c r="CB765" s="1146"/>
      <c r="CC765" s="1146"/>
      <c r="CD765" s="1146"/>
      <c r="CE765" s="1146"/>
      <c r="CF765" s="1146"/>
      <c r="CG765" s="1146"/>
      <c r="CH765" s="1146"/>
      <c r="CI765" s="1146"/>
      <c r="CJ765" s="1146"/>
      <c r="CK765" s="1146"/>
      <c r="CL765" s="1146"/>
      <c r="CM765" s="1146"/>
      <c r="CN765" s="1146"/>
      <c r="CO765" s="1146"/>
      <c r="CP765" s="1146"/>
    </row>
    <row r="766" spans="1:94" s="1147" customFormat="1" ht="12.75">
      <c r="A766" s="1141" t="s">
        <v>1312</v>
      </c>
      <c r="B766" s="80">
        <v>742816</v>
      </c>
      <c r="C766" s="80">
        <v>494944</v>
      </c>
      <c r="D766" s="80">
        <v>494944</v>
      </c>
      <c r="E766" s="479">
        <v>66.63076724249343</v>
      </c>
      <c r="F766" s="80">
        <v>114056</v>
      </c>
      <c r="G766" s="100"/>
      <c r="H766" s="399"/>
      <c r="I766" s="1045"/>
      <c r="J766" s="1045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146"/>
      <c r="AC766" s="1146"/>
      <c r="AD766" s="1146"/>
      <c r="AE766" s="1146"/>
      <c r="AF766" s="1146"/>
      <c r="AG766" s="1146"/>
      <c r="AH766" s="1146"/>
      <c r="AI766" s="1146"/>
      <c r="AJ766" s="1146"/>
      <c r="AK766" s="1146"/>
      <c r="AL766" s="1146"/>
      <c r="AM766" s="1146"/>
      <c r="AN766" s="1146"/>
      <c r="AO766" s="1146"/>
      <c r="AP766" s="1146"/>
      <c r="AQ766" s="1146"/>
      <c r="AR766" s="1146"/>
      <c r="AS766" s="1146"/>
      <c r="AT766" s="1146"/>
      <c r="AU766" s="1146"/>
      <c r="AV766" s="1146"/>
      <c r="AW766" s="1146"/>
      <c r="AX766" s="1146"/>
      <c r="AY766" s="1146"/>
      <c r="AZ766" s="1146"/>
      <c r="BA766" s="1146"/>
      <c r="BB766" s="1146"/>
      <c r="BC766" s="1146"/>
      <c r="BD766" s="1146"/>
      <c r="BE766" s="1146"/>
      <c r="BF766" s="1146"/>
      <c r="BG766" s="1146"/>
      <c r="BH766" s="1146"/>
      <c r="BI766" s="1146"/>
      <c r="BJ766" s="1146"/>
      <c r="BK766" s="1146"/>
      <c r="BL766" s="1146"/>
      <c r="BM766" s="1146"/>
      <c r="BN766" s="1146"/>
      <c r="BO766" s="1146"/>
      <c r="BP766" s="1146"/>
      <c r="BQ766" s="1146"/>
      <c r="BR766" s="1146"/>
      <c r="BS766" s="1146"/>
      <c r="BT766" s="1146"/>
      <c r="BU766" s="1146"/>
      <c r="BV766" s="1146"/>
      <c r="BW766" s="1146"/>
      <c r="BX766" s="1146"/>
      <c r="BY766" s="1146"/>
      <c r="BZ766" s="1146"/>
      <c r="CA766" s="1146"/>
      <c r="CB766" s="1146"/>
      <c r="CC766" s="1146"/>
      <c r="CD766" s="1146"/>
      <c r="CE766" s="1146"/>
      <c r="CF766" s="1146"/>
      <c r="CG766" s="1146"/>
      <c r="CH766" s="1146"/>
      <c r="CI766" s="1146"/>
      <c r="CJ766" s="1146"/>
      <c r="CK766" s="1146"/>
      <c r="CL766" s="1146"/>
      <c r="CM766" s="1146"/>
      <c r="CN766" s="1146"/>
      <c r="CO766" s="1146"/>
      <c r="CP766" s="1146"/>
    </row>
    <row r="767" spans="1:94" s="1147" customFormat="1" ht="12.75" hidden="1">
      <c r="A767" s="1152" t="s">
        <v>691</v>
      </c>
      <c r="B767" s="507"/>
      <c r="C767" s="507">
        <v>0</v>
      </c>
      <c r="D767" s="507">
        <v>0</v>
      </c>
      <c r="E767" s="1155">
        <v>0</v>
      </c>
      <c r="F767" s="80">
        <v>0</v>
      </c>
      <c r="G767" s="100"/>
      <c r="H767" s="399"/>
      <c r="I767" s="1045"/>
      <c r="J767" s="1045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146"/>
      <c r="AC767" s="1146"/>
      <c r="AD767" s="1146"/>
      <c r="AE767" s="1146"/>
      <c r="AF767" s="1146"/>
      <c r="AG767" s="1146"/>
      <c r="AH767" s="1146"/>
      <c r="AI767" s="1146"/>
      <c r="AJ767" s="1146"/>
      <c r="AK767" s="1146"/>
      <c r="AL767" s="1146"/>
      <c r="AM767" s="1146"/>
      <c r="AN767" s="1146"/>
      <c r="AO767" s="1146"/>
      <c r="AP767" s="1146"/>
      <c r="AQ767" s="1146"/>
      <c r="AR767" s="1146"/>
      <c r="AS767" s="1146"/>
      <c r="AT767" s="1146"/>
      <c r="AU767" s="1146"/>
      <c r="AV767" s="1146"/>
      <c r="AW767" s="1146"/>
      <c r="AX767" s="1146"/>
      <c r="AY767" s="1146"/>
      <c r="AZ767" s="1146"/>
      <c r="BA767" s="1146"/>
      <c r="BB767" s="1146"/>
      <c r="BC767" s="1146"/>
      <c r="BD767" s="1146"/>
      <c r="BE767" s="1146"/>
      <c r="BF767" s="1146"/>
      <c r="BG767" s="1146"/>
      <c r="BH767" s="1146"/>
      <c r="BI767" s="1146"/>
      <c r="BJ767" s="1146"/>
      <c r="BK767" s="1146"/>
      <c r="BL767" s="1146"/>
      <c r="BM767" s="1146"/>
      <c r="BN767" s="1146"/>
      <c r="BO767" s="1146"/>
      <c r="BP767" s="1146"/>
      <c r="BQ767" s="1146"/>
      <c r="BR767" s="1146"/>
      <c r="BS767" s="1146"/>
      <c r="BT767" s="1146"/>
      <c r="BU767" s="1146"/>
      <c r="BV767" s="1146"/>
      <c r="BW767" s="1146"/>
      <c r="BX767" s="1146"/>
      <c r="BY767" s="1146"/>
      <c r="BZ767" s="1146"/>
      <c r="CA767" s="1146"/>
      <c r="CB767" s="1146"/>
      <c r="CC767" s="1146"/>
      <c r="CD767" s="1146"/>
      <c r="CE767" s="1146"/>
      <c r="CF767" s="1146"/>
      <c r="CG767" s="1146"/>
      <c r="CH767" s="1146"/>
      <c r="CI767" s="1146"/>
      <c r="CJ767" s="1146"/>
      <c r="CK767" s="1146"/>
      <c r="CL767" s="1146"/>
      <c r="CM767" s="1146"/>
      <c r="CN767" s="1146"/>
      <c r="CO767" s="1146"/>
      <c r="CP767" s="1146"/>
    </row>
    <row r="768" spans="1:94" s="1147" customFormat="1" ht="12.75">
      <c r="A768" s="1140" t="s">
        <v>960</v>
      </c>
      <c r="B768" s="80">
        <v>742816</v>
      </c>
      <c r="C768" s="80">
        <v>494944</v>
      </c>
      <c r="D768" s="80">
        <v>408060</v>
      </c>
      <c r="E768" s="479">
        <v>54.934196355490464</v>
      </c>
      <c r="F768" s="80">
        <v>65939</v>
      </c>
      <c r="G768" s="100"/>
      <c r="H768" s="399"/>
      <c r="I768" s="1045"/>
      <c r="J768" s="1045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146"/>
      <c r="AC768" s="1146"/>
      <c r="AD768" s="1146"/>
      <c r="AE768" s="1146"/>
      <c r="AF768" s="1146"/>
      <c r="AG768" s="1146"/>
      <c r="AH768" s="1146"/>
      <c r="AI768" s="1146"/>
      <c r="AJ768" s="1146"/>
      <c r="AK768" s="1146"/>
      <c r="AL768" s="1146"/>
      <c r="AM768" s="1146"/>
      <c r="AN768" s="1146"/>
      <c r="AO768" s="1146"/>
      <c r="AP768" s="1146"/>
      <c r="AQ768" s="1146"/>
      <c r="AR768" s="1146"/>
      <c r="AS768" s="1146"/>
      <c r="AT768" s="1146"/>
      <c r="AU768" s="1146"/>
      <c r="AV768" s="1146"/>
      <c r="AW768" s="1146"/>
      <c r="AX768" s="1146"/>
      <c r="AY768" s="1146"/>
      <c r="AZ768" s="1146"/>
      <c r="BA768" s="1146"/>
      <c r="BB768" s="1146"/>
      <c r="BC768" s="1146"/>
      <c r="BD768" s="1146"/>
      <c r="BE768" s="1146"/>
      <c r="BF768" s="1146"/>
      <c r="BG768" s="1146"/>
      <c r="BH768" s="1146"/>
      <c r="BI768" s="1146"/>
      <c r="BJ768" s="1146"/>
      <c r="BK768" s="1146"/>
      <c r="BL768" s="1146"/>
      <c r="BM768" s="1146"/>
      <c r="BN768" s="1146"/>
      <c r="BO768" s="1146"/>
      <c r="BP768" s="1146"/>
      <c r="BQ768" s="1146"/>
      <c r="BR768" s="1146"/>
      <c r="BS768" s="1146"/>
      <c r="BT768" s="1146"/>
      <c r="BU768" s="1146"/>
      <c r="BV768" s="1146"/>
      <c r="BW768" s="1146"/>
      <c r="BX768" s="1146"/>
      <c r="BY768" s="1146"/>
      <c r="BZ768" s="1146"/>
      <c r="CA768" s="1146"/>
      <c r="CB768" s="1146"/>
      <c r="CC768" s="1146"/>
      <c r="CD768" s="1146"/>
      <c r="CE768" s="1146"/>
      <c r="CF768" s="1146"/>
      <c r="CG768" s="1146"/>
      <c r="CH768" s="1146"/>
      <c r="CI768" s="1146"/>
      <c r="CJ768" s="1146"/>
      <c r="CK768" s="1146"/>
      <c r="CL768" s="1146"/>
      <c r="CM768" s="1146"/>
      <c r="CN768" s="1146"/>
      <c r="CO768" s="1146"/>
      <c r="CP768" s="1146"/>
    </row>
    <row r="769" spans="1:94" s="1147" customFormat="1" ht="12.75">
      <c r="A769" s="1142" t="s">
        <v>987</v>
      </c>
      <c r="B769" s="80">
        <v>679822</v>
      </c>
      <c r="C769" s="80">
        <v>431950</v>
      </c>
      <c r="D769" s="80">
        <v>392857</v>
      </c>
      <c r="E769" s="479">
        <v>57.78821515043644</v>
      </c>
      <c r="F769" s="80">
        <v>64629</v>
      </c>
      <c r="G769" s="100"/>
      <c r="H769" s="399"/>
      <c r="I769" s="1045"/>
      <c r="J769" s="1045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146"/>
      <c r="AC769" s="1146"/>
      <c r="AD769" s="1146"/>
      <c r="AE769" s="1146"/>
      <c r="AF769" s="1146"/>
      <c r="AG769" s="1146"/>
      <c r="AH769" s="1146"/>
      <c r="AI769" s="1146"/>
      <c r="AJ769" s="1146"/>
      <c r="AK769" s="1146"/>
      <c r="AL769" s="1146"/>
      <c r="AM769" s="1146"/>
      <c r="AN769" s="1146"/>
      <c r="AO769" s="1146"/>
      <c r="AP769" s="1146"/>
      <c r="AQ769" s="1146"/>
      <c r="AR769" s="1146"/>
      <c r="AS769" s="1146"/>
      <c r="AT769" s="1146"/>
      <c r="AU769" s="1146"/>
      <c r="AV769" s="1146"/>
      <c r="AW769" s="1146"/>
      <c r="AX769" s="1146"/>
      <c r="AY769" s="1146"/>
      <c r="AZ769" s="1146"/>
      <c r="BA769" s="1146"/>
      <c r="BB769" s="1146"/>
      <c r="BC769" s="1146"/>
      <c r="BD769" s="1146"/>
      <c r="BE769" s="1146"/>
      <c r="BF769" s="1146"/>
      <c r="BG769" s="1146"/>
      <c r="BH769" s="1146"/>
      <c r="BI769" s="1146"/>
      <c r="BJ769" s="1146"/>
      <c r="BK769" s="1146"/>
      <c r="BL769" s="1146"/>
      <c r="BM769" s="1146"/>
      <c r="BN769" s="1146"/>
      <c r="BO769" s="1146"/>
      <c r="BP769" s="1146"/>
      <c r="BQ769" s="1146"/>
      <c r="BR769" s="1146"/>
      <c r="BS769" s="1146"/>
      <c r="BT769" s="1146"/>
      <c r="BU769" s="1146"/>
      <c r="BV769" s="1146"/>
      <c r="BW769" s="1146"/>
      <c r="BX769" s="1146"/>
      <c r="BY769" s="1146"/>
      <c r="BZ769" s="1146"/>
      <c r="CA769" s="1146"/>
      <c r="CB769" s="1146"/>
      <c r="CC769" s="1146"/>
      <c r="CD769" s="1146"/>
      <c r="CE769" s="1146"/>
      <c r="CF769" s="1146"/>
      <c r="CG769" s="1146"/>
      <c r="CH769" s="1146"/>
      <c r="CI769" s="1146"/>
      <c r="CJ769" s="1146"/>
      <c r="CK769" s="1146"/>
      <c r="CL769" s="1146"/>
      <c r="CM769" s="1146"/>
      <c r="CN769" s="1146"/>
      <c r="CO769" s="1146"/>
      <c r="CP769" s="1146"/>
    </row>
    <row r="770" spans="1:94" s="1147" customFormat="1" ht="12.75">
      <c r="A770" s="1143" t="s">
        <v>1496</v>
      </c>
      <c r="B770" s="80">
        <v>544081</v>
      </c>
      <c r="C770" s="80">
        <v>333439</v>
      </c>
      <c r="D770" s="80">
        <v>314554</v>
      </c>
      <c r="E770" s="479">
        <v>57.81381816310439</v>
      </c>
      <c r="F770" s="80">
        <v>49776</v>
      </c>
      <c r="G770" s="100"/>
      <c r="H770" s="399"/>
      <c r="I770" s="1045"/>
      <c r="J770" s="1045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146"/>
      <c r="AC770" s="1146"/>
      <c r="AD770" s="1146"/>
      <c r="AE770" s="1146"/>
      <c r="AF770" s="1146"/>
      <c r="AG770" s="1146"/>
      <c r="AH770" s="1146"/>
      <c r="AI770" s="1146"/>
      <c r="AJ770" s="1146"/>
      <c r="AK770" s="1146"/>
      <c r="AL770" s="1146"/>
      <c r="AM770" s="1146"/>
      <c r="AN770" s="1146"/>
      <c r="AO770" s="1146"/>
      <c r="AP770" s="1146"/>
      <c r="AQ770" s="1146"/>
      <c r="AR770" s="1146"/>
      <c r="AS770" s="1146"/>
      <c r="AT770" s="1146"/>
      <c r="AU770" s="1146"/>
      <c r="AV770" s="1146"/>
      <c r="AW770" s="1146"/>
      <c r="AX770" s="1146"/>
      <c r="AY770" s="1146"/>
      <c r="AZ770" s="1146"/>
      <c r="BA770" s="1146"/>
      <c r="BB770" s="1146"/>
      <c r="BC770" s="1146"/>
      <c r="BD770" s="1146"/>
      <c r="BE770" s="1146"/>
      <c r="BF770" s="1146"/>
      <c r="BG770" s="1146"/>
      <c r="BH770" s="1146"/>
      <c r="BI770" s="1146"/>
      <c r="BJ770" s="1146"/>
      <c r="BK770" s="1146"/>
      <c r="BL770" s="1146"/>
      <c r="BM770" s="1146"/>
      <c r="BN770" s="1146"/>
      <c r="BO770" s="1146"/>
      <c r="BP770" s="1146"/>
      <c r="BQ770" s="1146"/>
      <c r="BR770" s="1146"/>
      <c r="BS770" s="1146"/>
      <c r="BT770" s="1146"/>
      <c r="BU770" s="1146"/>
      <c r="BV770" s="1146"/>
      <c r="BW770" s="1146"/>
      <c r="BX770" s="1146"/>
      <c r="BY770" s="1146"/>
      <c r="BZ770" s="1146"/>
      <c r="CA770" s="1146"/>
      <c r="CB770" s="1146"/>
      <c r="CC770" s="1146"/>
      <c r="CD770" s="1146"/>
      <c r="CE770" s="1146"/>
      <c r="CF770" s="1146"/>
      <c r="CG770" s="1146"/>
      <c r="CH770" s="1146"/>
      <c r="CI770" s="1146"/>
      <c r="CJ770" s="1146"/>
      <c r="CK770" s="1146"/>
      <c r="CL770" s="1146"/>
      <c r="CM770" s="1146"/>
      <c r="CN770" s="1146"/>
      <c r="CO770" s="1146"/>
      <c r="CP770" s="1146"/>
    </row>
    <row r="771" spans="1:94" s="1147" customFormat="1" ht="12.75">
      <c r="A771" s="1143" t="s">
        <v>3</v>
      </c>
      <c r="B771" s="80">
        <v>135741</v>
      </c>
      <c r="C771" s="80">
        <v>98511</v>
      </c>
      <c r="D771" s="80">
        <v>78303</v>
      </c>
      <c r="E771" s="479">
        <v>57.685592414966735</v>
      </c>
      <c r="F771" s="80">
        <v>14853</v>
      </c>
      <c r="G771" s="100"/>
      <c r="H771" s="399"/>
      <c r="I771" s="1045"/>
      <c r="J771" s="1045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146"/>
      <c r="AC771" s="1146"/>
      <c r="AD771" s="1146"/>
      <c r="AE771" s="1146"/>
      <c r="AF771" s="1146"/>
      <c r="AG771" s="1146"/>
      <c r="AH771" s="1146"/>
      <c r="AI771" s="1146"/>
      <c r="AJ771" s="1146"/>
      <c r="AK771" s="1146"/>
      <c r="AL771" s="1146"/>
      <c r="AM771" s="1146"/>
      <c r="AN771" s="1146"/>
      <c r="AO771" s="1146"/>
      <c r="AP771" s="1146"/>
      <c r="AQ771" s="1146"/>
      <c r="AR771" s="1146"/>
      <c r="AS771" s="1146"/>
      <c r="AT771" s="1146"/>
      <c r="AU771" s="1146"/>
      <c r="AV771" s="1146"/>
      <c r="AW771" s="1146"/>
      <c r="AX771" s="1146"/>
      <c r="AY771" s="1146"/>
      <c r="AZ771" s="1146"/>
      <c r="BA771" s="1146"/>
      <c r="BB771" s="1146"/>
      <c r="BC771" s="1146"/>
      <c r="BD771" s="1146"/>
      <c r="BE771" s="1146"/>
      <c r="BF771" s="1146"/>
      <c r="BG771" s="1146"/>
      <c r="BH771" s="1146"/>
      <c r="BI771" s="1146"/>
      <c r="BJ771" s="1146"/>
      <c r="BK771" s="1146"/>
      <c r="BL771" s="1146"/>
      <c r="BM771" s="1146"/>
      <c r="BN771" s="1146"/>
      <c r="BO771" s="1146"/>
      <c r="BP771" s="1146"/>
      <c r="BQ771" s="1146"/>
      <c r="BR771" s="1146"/>
      <c r="BS771" s="1146"/>
      <c r="BT771" s="1146"/>
      <c r="BU771" s="1146"/>
      <c r="BV771" s="1146"/>
      <c r="BW771" s="1146"/>
      <c r="BX771" s="1146"/>
      <c r="BY771" s="1146"/>
      <c r="BZ771" s="1146"/>
      <c r="CA771" s="1146"/>
      <c r="CB771" s="1146"/>
      <c r="CC771" s="1146"/>
      <c r="CD771" s="1146"/>
      <c r="CE771" s="1146"/>
      <c r="CF771" s="1146"/>
      <c r="CG771" s="1146"/>
      <c r="CH771" s="1146"/>
      <c r="CI771" s="1146"/>
      <c r="CJ771" s="1146"/>
      <c r="CK771" s="1146"/>
      <c r="CL771" s="1146"/>
      <c r="CM771" s="1146"/>
      <c r="CN771" s="1146"/>
      <c r="CO771" s="1146"/>
      <c r="CP771" s="1146"/>
    </row>
    <row r="772" spans="1:94" s="1147" customFormat="1" ht="12.75">
      <c r="A772" s="1144" t="s">
        <v>14</v>
      </c>
      <c r="B772" s="80">
        <v>135741</v>
      </c>
      <c r="C772" s="80">
        <v>98511</v>
      </c>
      <c r="D772" s="80">
        <v>78303</v>
      </c>
      <c r="E772" s="479">
        <v>57.685592414966735</v>
      </c>
      <c r="F772" s="80">
        <v>14853</v>
      </c>
      <c r="G772" s="100"/>
      <c r="H772" s="399"/>
      <c r="I772" s="1045"/>
      <c r="J772" s="1045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146"/>
      <c r="AC772" s="1146"/>
      <c r="AD772" s="1146"/>
      <c r="AE772" s="1146"/>
      <c r="AF772" s="1146"/>
      <c r="AG772" s="1146"/>
      <c r="AH772" s="1146"/>
      <c r="AI772" s="1146"/>
      <c r="AJ772" s="1146"/>
      <c r="AK772" s="1146"/>
      <c r="AL772" s="1146"/>
      <c r="AM772" s="1146"/>
      <c r="AN772" s="1146"/>
      <c r="AO772" s="1146"/>
      <c r="AP772" s="1146"/>
      <c r="AQ772" s="1146"/>
      <c r="AR772" s="1146"/>
      <c r="AS772" s="1146"/>
      <c r="AT772" s="1146"/>
      <c r="AU772" s="1146"/>
      <c r="AV772" s="1146"/>
      <c r="AW772" s="1146"/>
      <c r="AX772" s="1146"/>
      <c r="AY772" s="1146"/>
      <c r="AZ772" s="1146"/>
      <c r="BA772" s="1146"/>
      <c r="BB772" s="1146"/>
      <c r="BC772" s="1146"/>
      <c r="BD772" s="1146"/>
      <c r="BE772" s="1146"/>
      <c r="BF772" s="1146"/>
      <c r="BG772" s="1146"/>
      <c r="BH772" s="1146"/>
      <c r="BI772" s="1146"/>
      <c r="BJ772" s="1146"/>
      <c r="BK772" s="1146"/>
      <c r="BL772" s="1146"/>
      <c r="BM772" s="1146"/>
      <c r="BN772" s="1146"/>
      <c r="BO772" s="1146"/>
      <c r="BP772" s="1146"/>
      <c r="BQ772" s="1146"/>
      <c r="BR772" s="1146"/>
      <c r="BS772" s="1146"/>
      <c r="BT772" s="1146"/>
      <c r="BU772" s="1146"/>
      <c r="BV772" s="1146"/>
      <c r="BW772" s="1146"/>
      <c r="BX772" s="1146"/>
      <c r="BY772" s="1146"/>
      <c r="BZ772" s="1146"/>
      <c r="CA772" s="1146"/>
      <c r="CB772" s="1146"/>
      <c r="CC772" s="1146"/>
      <c r="CD772" s="1146"/>
      <c r="CE772" s="1146"/>
      <c r="CF772" s="1146"/>
      <c r="CG772" s="1146"/>
      <c r="CH772" s="1146"/>
      <c r="CI772" s="1146"/>
      <c r="CJ772" s="1146"/>
      <c r="CK772" s="1146"/>
      <c r="CL772" s="1146"/>
      <c r="CM772" s="1146"/>
      <c r="CN772" s="1146"/>
      <c r="CO772" s="1146"/>
      <c r="CP772" s="1146"/>
    </row>
    <row r="773" spans="1:94" s="1147" customFormat="1" ht="12.75">
      <c r="A773" s="1143" t="s">
        <v>971</v>
      </c>
      <c r="B773" s="80">
        <v>62994</v>
      </c>
      <c r="C773" s="80">
        <v>62994</v>
      </c>
      <c r="D773" s="80">
        <v>15203</v>
      </c>
      <c r="E773" s="479">
        <v>24.134044512175763</v>
      </c>
      <c r="F773" s="80">
        <v>1310</v>
      </c>
      <c r="G773" s="100"/>
      <c r="H773" s="399"/>
      <c r="I773" s="1045"/>
      <c r="J773" s="1045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146"/>
      <c r="AC773" s="1146"/>
      <c r="AD773" s="1146"/>
      <c r="AE773" s="1146"/>
      <c r="AF773" s="1146"/>
      <c r="AG773" s="1146"/>
      <c r="AH773" s="1146"/>
      <c r="AI773" s="1146"/>
      <c r="AJ773" s="1146"/>
      <c r="AK773" s="1146"/>
      <c r="AL773" s="1146"/>
      <c r="AM773" s="1146"/>
      <c r="AN773" s="1146"/>
      <c r="AO773" s="1146"/>
      <c r="AP773" s="1146"/>
      <c r="AQ773" s="1146"/>
      <c r="AR773" s="1146"/>
      <c r="AS773" s="1146"/>
      <c r="AT773" s="1146"/>
      <c r="AU773" s="1146"/>
      <c r="AV773" s="1146"/>
      <c r="AW773" s="1146"/>
      <c r="AX773" s="1146"/>
      <c r="AY773" s="1146"/>
      <c r="AZ773" s="1146"/>
      <c r="BA773" s="1146"/>
      <c r="BB773" s="1146"/>
      <c r="BC773" s="1146"/>
      <c r="BD773" s="1146"/>
      <c r="BE773" s="1146"/>
      <c r="BF773" s="1146"/>
      <c r="BG773" s="1146"/>
      <c r="BH773" s="1146"/>
      <c r="BI773" s="1146"/>
      <c r="BJ773" s="1146"/>
      <c r="BK773" s="1146"/>
      <c r="BL773" s="1146"/>
      <c r="BM773" s="1146"/>
      <c r="BN773" s="1146"/>
      <c r="BO773" s="1146"/>
      <c r="BP773" s="1146"/>
      <c r="BQ773" s="1146"/>
      <c r="BR773" s="1146"/>
      <c r="BS773" s="1146"/>
      <c r="BT773" s="1146"/>
      <c r="BU773" s="1146"/>
      <c r="BV773" s="1146"/>
      <c r="BW773" s="1146"/>
      <c r="BX773" s="1146"/>
      <c r="BY773" s="1146"/>
      <c r="BZ773" s="1146"/>
      <c r="CA773" s="1146"/>
      <c r="CB773" s="1146"/>
      <c r="CC773" s="1146"/>
      <c r="CD773" s="1146"/>
      <c r="CE773" s="1146"/>
      <c r="CF773" s="1146"/>
      <c r="CG773" s="1146"/>
      <c r="CH773" s="1146"/>
      <c r="CI773" s="1146"/>
      <c r="CJ773" s="1146"/>
      <c r="CK773" s="1146"/>
      <c r="CL773" s="1146"/>
      <c r="CM773" s="1146"/>
      <c r="CN773" s="1146"/>
      <c r="CO773" s="1146"/>
      <c r="CP773" s="1146"/>
    </row>
    <row r="774" spans="1:94" s="1147" customFormat="1" ht="12.75">
      <c r="A774" s="1144" t="s">
        <v>1756</v>
      </c>
      <c r="B774" s="80">
        <v>62994</v>
      </c>
      <c r="C774" s="80">
        <v>62994</v>
      </c>
      <c r="D774" s="80">
        <v>15203</v>
      </c>
      <c r="E774" s="479">
        <v>24.134044512175763</v>
      </c>
      <c r="F774" s="80">
        <v>1310</v>
      </c>
      <c r="G774" s="100"/>
      <c r="H774" s="399"/>
      <c r="I774" s="1045"/>
      <c r="J774" s="1045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146"/>
      <c r="AC774" s="1146"/>
      <c r="AD774" s="1146"/>
      <c r="AE774" s="1146"/>
      <c r="AF774" s="1146"/>
      <c r="AG774" s="1146"/>
      <c r="AH774" s="1146"/>
      <c r="AI774" s="1146"/>
      <c r="AJ774" s="1146"/>
      <c r="AK774" s="1146"/>
      <c r="AL774" s="1146"/>
      <c r="AM774" s="1146"/>
      <c r="AN774" s="1146"/>
      <c r="AO774" s="1146"/>
      <c r="AP774" s="1146"/>
      <c r="AQ774" s="1146"/>
      <c r="AR774" s="1146"/>
      <c r="AS774" s="1146"/>
      <c r="AT774" s="1146"/>
      <c r="AU774" s="1146"/>
      <c r="AV774" s="1146"/>
      <c r="AW774" s="1146"/>
      <c r="AX774" s="1146"/>
      <c r="AY774" s="1146"/>
      <c r="AZ774" s="1146"/>
      <c r="BA774" s="1146"/>
      <c r="BB774" s="1146"/>
      <c r="BC774" s="1146"/>
      <c r="BD774" s="1146"/>
      <c r="BE774" s="1146"/>
      <c r="BF774" s="1146"/>
      <c r="BG774" s="1146"/>
      <c r="BH774" s="1146"/>
      <c r="BI774" s="1146"/>
      <c r="BJ774" s="1146"/>
      <c r="BK774" s="1146"/>
      <c r="BL774" s="1146"/>
      <c r="BM774" s="1146"/>
      <c r="BN774" s="1146"/>
      <c r="BO774" s="1146"/>
      <c r="BP774" s="1146"/>
      <c r="BQ774" s="1146"/>
      <c r="BR774" s="1146"/>
      <c r="BS774" s="1146"/>
      <c r="BT774" s="1146"/>
      <c r="BU774" s="1146"/>
      <c r="BV774" s="1146"/>
      <c r="BW774" s="1146"/>
      <c r="BX774" s="1146"/>
      <c r="BY774" s="1146"/>
      <c r="BZ774" s="1146"/>
      <c r="CA774" s="1146"/>
      <c r="CB774" s="1146"/>
      <c r="CC774" s="1146"/>
      <c r="CD774" s="1146"/>
      <c r="CE774" s="1146"/>
      <c r="CF774" s="1146"/>
      <c r="CG774" s="1146"/>
      <c r="CH774" s="1146"/>
      <c r="CI774" s="1146"/>
      <c r="CJ774" s="1146"/>
      <c r="CK774" s="1146"/>
      <c r="CL774" s="1146"/>
      <c r="CM774" s="1146"/>
      <c r="CN774" s="1146"/>
      <c r="CO774" s="1146"/>
      <c r="CP774" s="1146"/>
    </row>
    <row r="775" spans="1:100" s="1161" customFormat="1" ht="25.5" customHeight="1">
      <c r="A775" s="413" t="s">
        <v>1343</v>
      </c>
      <c r="B775" s="80"/>
      <c r="C775" s="80"/>
      <c r="D775" s="80"/>
      <c r="E775" s="479"/>
      <c r="F775" s="80"/>
      <c r="G775" s="427"/>
      <c r="H775" s="399"/>
      <c r="I775" s="1045"/>
      <c r="J775" s="1045"/>
      <c r="K775" s="427"/>
      <c r="L775" s="427"/>
      <c r="M775" s="427"/>
      <c r="N775" s="427"/>
      <c r="O775" s="427"/>
      <c r="P775" s="427"/>
      <c r="Q775" s="427"/>
      <c r="R775" s="427"/>
      <c r="S775" s="427"/>
      <c r="T775" s="427"/>
      <c r="U775" s="427"/>
      <c r="V775" s="427"/>
      <c r="W775" s="427"/>
      <c r="X775" s="427"/>
      <c r="Y775" s="427"/>
      <c r="Z775" s="427"/>
      <c r="AA775" s="427"/>
      <c r="AB775" s="427"/>
      <c r="AC775" s="427"/>
      <c r="AD775" s="427"/>
      <c r="AE775" s="427"/>
      <c r="AF775" s="427"/>
      <c r="AG775" s="427"/>
      <c r="AH775" s="1130"/>
      <c r="AI775" s="1130"/>
      <c r="AJ775" s="1130"/>
      <c r="AK775" s="1130"/>
      <c r="AL775" s="1130"/>
      <c r="AM775" s="1130"/>
      <c r="AN775" s="1130"/>
      <c r="AO775" s="1130"/>
      <c r="AP775" s="1130"/>
      <c r="AQ775" s="1130"/>
      <c r="AR775" s="1130"/>
      <c r="AS775" s="1130"/>
      <c r="AT775" s="1130"/>
      <c r="AU775" s="1130"/>
      <c r="AV775" s="1130"/>
      <c r="AW775" s="1130"/>
      <c r="AX775" s="1130"/>
      <c r="AY775" s="1130"/>
      <c r="AZ775" s="1130"/>
      <c r="BA775" s="1130"/>
      <c r="BB775" s="1130"/>
      <c r="BC775" s="1130"/>
      <c r="BD775" s="1130"/>
      <c r="BE775" s="1130"/>
      <c r="BF775" s="1130"/>
      <c r="BG775" s="1130"/>
      <c r="BH775" s="1130"/>
      <c r="BI775" s="1130"/>
      <c r="BJ775" s="1130"/>
      <c r="BK775" s="1130"/>
      <c r="BL775" s="1130"/>
      <c r="BM775" s="1130"/>
      <c r="BN775" s="1130"/>
      <c r="BO775" s="1130"/>
      <c r="BP775" s="1130"/>
      <c r="BQ775" s="1130"/>
      <c r="BR775" s="1130"/>
      <c r="BS775" s="1130"/>
      <c r="BT775" s="1130"/>
      <c r="BU775" s="1130"/>
      <c r="BV775" s="1130"/>
      <c r="BW775" s="1130"/>
      <c r="BX775" s="1130"/>
      <c r="BY775" s="1130"/>
      <c r="BZ775" s="1130"/>
      <c r="CA775" s="1130"/>
      <c r="CB775" s="1130"/>
      <c r="CC775" s="1130"/>
      <c r="CD775" s="1130"/>
      <c r="CE775" s="1130"/>
      <c r="CF775" s="1130"/>
      <c r="CG775" s="1130"/>
      <c r="CH775" s="1130"/>
      <c r="CI775" s="1130"/>
      <c r="CJ775" s="1130"/>
      <c r="CK775" s="1130"/>
      <c r="CL775" s="1130"/>
      <c r="CM775" s="1130"/>
      <c r="CN775" s="1130"/>
      <c r="CO775" s="1130"/>
      <c r="CP775" s="1130"/>
      <c r="CQ775" s="1130"/>
      <c r="CR775" s="1130"/>
      <c r="CS775" s="1130"/>
      <c r="CT775" s="1130"/>
      <c r="CU775" s="1130"/>
      <c r="CV775" s="1131"/>
    </row>
    <row r="776" spans="1:100" s="1161" customFormat="1" ht="12.75" customHeight="1">
      <c r="A776" s="1140" t="s">
        <v>1311</v>
      </c>
      <c r="B776" s="80">
        <v>36836073</v>
      </c>
      <c r="C776" s="80">
        <v>27271467</v>
      </c>
      <c r="D776" s="264">
        <v>27271467</v>
      </c>
      <c r="E776" s="479">
        <v>74.03467519461154</v>
      </c>
      <c r="F776" s="80">
        <v>3783347</v>
      </c>
      <c r="G776" s="427"/>
      <c r="H776" s="399"/>
      <c r="I776" s="1045"/>
      <c r="J776" s="1045"/>
      <c r="K776" s="427"/>
      <c r="L776" s="427"/>
      <c r="M776" s="427"/>
      <c r="N776" s="427"/>
      <c r="O776" s="427"/>
      <c r="P776" s="427"/>
      <c r="Q776" s="427"/>
      <c r="R776" s="427"/>
      <c r="S776" s="427"/>
      <c r="T776" s="427"/>
      <c r="U776" s="427"/>
      <c r="V776" s="427"/>
      <c r="W776" s="427"/>
      <c r="X776" s="427"/>
      <c r="Y776" s="427"/>
      <c r="Z776" s="427"/>
      <c r="AA776" s="427"/>
      <c r="AB776" s="427"/>
      <c r="AC776" s="427"/>
      <c r="AD776" s="427"/>
      <c r="AE776" s="427"/>
      <c r="AF776" s="427"/>
      <c r="AG776" s="427"/>
      <c r="AH776" s="1130"/>
      <c r="AI776" s="1130"/>
      <c r="AJ776" s="1130"/>
      <c r="AK776" s="1130"/>
      <c r="AL776" s="1130"/>
      <c r="AM776" s="1130"/>
      <c r="AN776" s="1130"/>
      <c r="AO776" s="1130"/>
      <c r="AP776" s="1130"/>
      <c r="AQ776" s="1130"/>
      <c r="AR776" s="1130"/>
      <c r="AS776" s="1130"/>
      <c r="AT776" s="1130"/>
      <c r="AU776" s="1130"/>
      <c r="AV776" s="1130"/>
      <c r="AW776" s="1130"/>
      <c r="AX776" s="1130"/>
      <c r="AY776" s="1130"/>
      <c r="AZ776" s="1130"/>
      <c r="BA776" s="1130"/>
      <c r="BB776" s="1130"/>
      <c r="BC776" s="1130"/>
      <c r="BD776" s="1130"/>
      <c r="BE776" s="1130"/>
      <c r="BF776" s="1130"/>
      <c r="BG776" s="1130"/>
      <c r="BH776" s="1130"/>
      <c r="BI776" s="1130"/>
      <c r="BJ776" s="1130"/>
      <c r="BK776" s="1130"/>
      <c r="BL776" s="1130"/>
      <c r="BM776" s="1130"/>
      <c r="BN776" s="1130"/>
      <c r="BO776" s="1130"/>
      <c r="BP776" s="1130"/>
      <c r="BQ776" s="1130"/>
      <c r="BR776" s="1130"/>
      <c r="BS776" s="1130"/>
      <c r="BT776" s="1130"/>
      <c r="BU776" s="1130"/>
      <c r="BV776" s="1130"/>
      <c r="BW776" s="1130"/>
      <c r="BX776" s="1130"/>
      <c r="BY776" s="1130"/>
      <c r="BZ776" s="1130"/>
      <c r="CA776" s="1130"/>
      <c r="CB776" s="1130"/>
      <c r="CC776" s="1130"/>
      <c r="CD776" s="1130"/>
      <c r="CE776" s="1130"/>
      <c r="CF776" s="1130"/>
      <c r="CG776" s="1130"/>
      <c r="CH776" s="1130"/>
      <c r="CI776" s="1130"/>
      <c r="CJ776" s="1130"/>
      <c r="CK776" s="1130"/>
      <c r="CL776" s="1130"/>
      <c r="CM776" s="1130"/>
      <c r="CN776" s="1130"/>
      <c r="CO776" s="1130"/>
      <c r="CP776" s="1130"/>
      <c r="CQ776" s="1130"/>
      <c r="CR776" s="1130"/>
      <c r="CS776" s="1130"/>
      <c r="CT776" s="1130"/>
      <c r="CU776" s="1130"/>
      <c r="CV776" s="1131"/>
    </row>
    <row r="777" spans="1:100" s="1161" customFormat="1" ht="12.75" customHeight="1">
      <c r="A777" s="1142" t="s">
        <v>1312</v>
      </c>
      <c r="B777" s="80">
        <v>36836073</v>
      </c>
      <c r="C777" s="264">
        <v>27271467</v>
      </c>
      <c r="D777" s="264">
        <v>27271467</v>
      </c>
      <c r="E777" s="479">
        <v>74.03467519461154</v>
      </c>
      <c r="F777" s="80">
        <v>3783347</v>
      </c>
      <c r="G777" s="427"/>
      <c r="H777" s="399"/>
      <c r="I777" s="1045"/>
      <c r="J777" s="1045"/>
      <c r="K777" s="427"/>
      <c r="L777" s="427"/>
      <c r="M777" s="427"/>
      <c r="N777" s="427"/>
      <c r="O777" s="427"/>
      <c r="P777" s="427"/>
      <c r="Q777" s="427"/>
      <c r="R777" s="427"/>
      <c r="S777" s="427"/>
      <c r="T777" s="427"/>
      <c r="U777" s="427"/>
      <c r="V777" s="427"/>
      <c r="W777" s="427"/>
      <c r="X777" s="427"/>
      <c r="Y777" s="427"/>
      <c r="Z777" s="427"/>
      <c r="AA777" s="427"/>
      <c r="AB777" s="427"/>
      <c r="AC777" s="427"/>
      <c r="AD777" s="427"/>
      <c r="AE777" s="427"/>
      <c r="AF777" s="427"/>
      <c r="AG777" s="427"/>
      <c r="AH777" s="1130"/>
      <c r="AI777" s="1130"/>
      <c r="AJ777" s="1130"/>
      <c r="AK777" s="1130"/>
      <c r="AL777" s="1130"/>
      <c r="AM777" s="1130"/>
      <c r="AN777" s="1130"/>
      <c r="AO777" s="1130"/>
      <c r="AP777" s="1130"/>
      <c r="AQ777" s="1130"/>
      <c r="AR777" s="1130"/>
      <c r="AS777" s="1130"/>
      <c r="AT777" s="1130"/>
      <c r="AU777" s="1130"/>
      <c r="AV777" s="1130"/>
      <c r="AW777" s="1130"/>
      <c r="AX777" s="1130"/>
      <c r="AY777" s="1130"/>
      <c r="AZ777" s="1130"/>
      <c r="BA777" s="1130"/>
      <c r="BB777" s="1130"/>
      <c r="BC777" s="1130"/>
      <c r="BD777" s="1130"/>
      <c r="BE777" s="1130"/>
      <c r="BF777" s="1130"/>
      <c r="BG777" s="1130"/>
      <c r="BH777" s="1130"/>
      <c r="BI777" s="1130"/>
      <c r="BJ777" s="1130"/>
      <c r="BK777" s="1130"/>
      <c r="BL777" s="1130"/>
      <c r="BM777" s="1130"/>
      <c r="BN777" s="1130"/>
      <c r="BO777" s="1130"/>
      <c r="BP777" s="1130"/>
      <c r="BQ777" s="1130"/>
      <c r="BR777" s="1130"/>
      <c r="BS777" s="1130"/>
      <c r="BT777" s="1130"/>
      <c r="BU777" s="1130"/>
      <c r="BV777" s="1130"/>
      <c r="BW777" s="1130"/>
      <c r="BX777" s="1130"/>
      <c r="BY777" s="1130"/>
      <c r="BZ777" s="1130"/>
      <c r="CA777" s="1130"/>
      <c r="CB777" s="1130"/>
      <c r="CC777" s="1130"/>
      <c r="CD777" s="1130"/>
      <c r="CE777" s="1130"/>
      <c r="CF777" s="1130"/>
      <c r="CG777" s="1130"/>
      <c r="CH777" s="1130"/>
      <c r="CI777" s="1130"/>
      <c r="CJ777" s="1130"/>
      <c r="CK777" s="1130"/>
      <c r="CL777" s="1130"/>
      <c r="CM777" s="1130"/>
      <c r="CN777" s="1130"/>
      <c r="CO777" s="1130"/>
      <c r="CP777" s="1130"/>
      <c r="CQ777" s="1130"/>
      <c r="CR777" s="1130"/>
      <c r="CS777" s="1130"/>
      <c r="CT777" s="1130"/>
      <c r="CU777" s="1130"/>
      <c r="CV777" s="1131"/>
    </row>
    <row r="778" spans="1:100" s="1161" customFormat="1" ht="12.75" customHeight="1" hidden="1">
      <c r="A778" s="1152" t="s">
        <v>691</v>
      </c>
      <c r="B778" s="507">
        <v>0</v>
      </c>
      <c r="C778" s="507">
        <v>0</v>
      </c>
      <c r="D778" s="507">
        <v>0</v>
      </c>
      <c r="E778" s="479" t="e">
        <v>#DIV/0!</v>
      </c>
      <c r="F778" s="80">
        <v>0</v>
      </c>
      <c r="G778" s="427"/>
      <c r="H778" s="399"/>
      <c r="I778" s="1045"/>
      <c r="J778" s="1045"/>
      <c r="K778" s="427"/>
      <c r="L778" s="427"/>
      <c r="M778" s="427"/>
      <c r="N778" s="427"/>
      <c r="O778" s="427"/>
      <c r="P778" s="427"/>
      <c r="Q778" s="427"/>
      <c r="R778" s="427"/>
      <c r="S778" s="427"/>
      <c r="T778" s="427"/>
      <c r="U778" s="427"/>
      <c r="V778" s="427"/>
      <c r="W778" s="427"/>
      <c r="X778" s="427"/>
      <c r="Y778" s="427"/>
      <c r="Z778" s="427"/>
      <c r="AA778" s="427"/>
      <c r="AB778" s="427"/>
      <c r="AC778" s="427"/>
      <c r="AD778" s="427"/>
      <c r="AE778" s="427"/>
      <c r="AF778" s="427"/>
      <c r="AG778" s="427"/>
      <c r="AH778" s="1130"/>
      <c r="AI778" s="1130"/>
      <c r="AJ778" s="1130"/>
      <c r="AK778" s="1130"/>
      <c r="AL778" s="1130"/>
      <c r="AM778" s="1130"/>
      <c r="AN778" s="1130"/>
      <c r="AO778" s="1130"/>
      <c r="AP778" s="1130"/>
      <c r="AQ778" s="1130"/>
      <c r="AR778" s="1130"/>
      <c r="AS778" s="1130"/>
      <c r="AT778" s="1130"/>
      <c r="AU778" s="1130"/>
      <c r="AV778" s="1130"/>
      <c r="AW778" s="1130"/>
      <c r="AX778" s="1130"/>
      <c r="AY778" s="1130"/>
      <c r="AZ778" s="1130"/>
      <c r="BA778" s="1130"/>
      <c r="BB778" s="1130"/>
      <c r="BC778" s="1130"/>
      <c r="BD778" s="1130"/>
      <c r="BE778" s="1130"/>
      <c r="BF778" s="1130"/>
      <c r="BG778" s="1130"/>
      <c r="BH778" s="1130"/>
      <c r="BI778" s="1130"/>
      <c r="BJ778" s="1130"/>
      <c r="BK778" s="1130"/>
      <c r="BL778" s="1130"/>
      <c r="BM778" s="1130"/>
      <c r="BN778" s="1130"/>
      <c r="BO778" s="1130"/>
      <c r="BP778" s="1130"/>
      <c r="BQ778" s="1130"/>
      <c r="BR778" s="1130"/>
      <c r="BS778" s="1130"/>
      <c r="BT778" s="1130"/>
      <c r="BU778" s="1130"/>
      <c r="BV778" s="1130"/>
      <c r="BW778" s="1130"/>
      <c r="BX778" s="1130"/>
      <c r="BY778" s="1130"/>
      <c r="BZ778" s="1130"/>
      <c r="CA778" s="1130"/>
      <c r="CB778" s="1130"/>
      <c r="CC778" s="1130"/>
      <c r="CD778" s="1130"/>
      <c r="CE778" s="1130"/>
      <c r="CF778" s="1130"/>
      <c r="CG778" s="1130"/>
      <c r="CH778" s="1130"/>
      <c r="CI778" s="1130"/>
      <c r="CJ778" s="1130"/>
      <c r="CK778" s="1130"/>
      <c r="CL778" s="1130"/>
      <c r="CM778" s="1130"/>
      <c r="CN778" s="1130"/>
      <c r="CO778" s="1130"/>
      <c r="CP778" s="1130"/>
      <c r="CQ778" s="1130"/>
      <c r="CR778" s="1130"/>
      <c r="CS778" s="1130"/>
      <c r="CT778" s="1130"/>
      <c r="CU778" s="1130"/>
      <c r="CV778" s="1131"/>
    </row>
    <row r="779" spans="1:100" s="412" customFormat="1" ht="12.75" customHeight="1">
      <c r="A779" s="1156" t="s">
        <v>960</v>
      </c>
      <c r="B779" s="80">
        <v>36836073</v>
      </c>
      <c r="C779" s="80">
        <v>27271467</v>
      </c>
      <c r="D779" s="80">
        <v>16146455</v>
      </c>
      <c r="E779" s="479">
        <v>43.83326908924304</v>
      </c>
      <c r="F779" s="80">
        <v>3313531</v>
      </c>
      <c r="G779" s="427"/>
      <c r="H779" s="399"/>
      <c r="I779" s="1045"/>
      <c r="J779" s="1045"/>
      <c r="K779" s="427"/>
      <c r="L779" s="427"/>
      <c r="M779" s="427"/>
      <c r="N779" s="427"/>
      <c r="O779" s="427"/>
      <c r="P779" s="427"/>
      <c r="Q779" s="427"/>
      <c r="R779" s="427"/>
      <c r="S779" s="427"/>
      <c r="T779" s="427"/>
      <c r="U779" s="427"/>
      <c r="V779" s="427"/>
      <c r="W779" s="427"/>
      <c r="X779" s="427"/>
      <c r="Y779" s="427"/>
      <c r="Z779" s="427"/>
      <c r="AA779" s="427"/>
      <c r="AB779" s="427"/>
      <c r="AC779" s="427"/>
      <c r="AD779" s="427"/>
      <c r="AE779" s="427"/>
      <c r="AF779" s="427"/>
      <c r="AG779" s="427"/>
      <c r="AH779" s="1130"/>
      <c r="AI779" s="1130"/>
      <c r="AJ779" s="1130"/>
      <c r="AK779" s="1130"/>
      <c r="AL779" s="1130"/>
      <c r="AM779" s="1130"/>
      <c r="AN779" s="1130"/>
      <c r="AO779" s="1130"/>
      <c r="AP779" s="1130"/>
      <c r="AQ779" s="1130"/>
      <c r="AR779" s="1130"/>
      <c r="AS779" s="1130"/>
      <c r="AT779" s="1130"/>
      <c r="AU779" s="1130"/>
      <c r="AV779" s="1130"/>
      <c r="AW779" s="1130"/>
      <c r="AX779" s="1130"/>
      <c r="AY779" s="1130"/>
      <c r="AZ779" s="1130"/>
      <c r="BA779" s="1130"/>
      <c r="BB779" s="1130"/>
      <c r="BC779" s="1130"/>
      <c r="BD779" s="1130"/>
      <c r="BE779" s="1130"/>
      <c r="BF779" s="1130"/>
      <c r="BG779" s="1130"/>
      <c r="BH779" s="1130"/>
      <c r="BI779" s="1130"/>
      <c r="BJ779" s="1130"/>
      <c r="BK779" s="1130"/>
      <c r="BL779" s="1130"/>
      <c r="BM779" s="1130"/>
      <c r="BN779" s="1130"/>
      <c r="BO779" s="1130"/>
      <c r="BP779" s="1130"/>
      <c r="BQ779" s="1130"/>
      <c r="BR779" s="1130"/>
      <c r="BS779" s="1130"/>
      <c r="BT779" s="1130"/>
      <c r="BU779" s="1130"/>
      <c r="BV779" s="1130"/>
      <c r="BW779" s="1130"/>
      <c r="BX779" s="1130"/>
      <c r="BY779" s="1130"/>
      <c r="BZ779" s="1130"/>
      <c r="CA779" s="1130"/>
      <c r="CB779" s="1130"/>
      <c r="CC779" s="1130"/>
      <c r="CD779" s="1130"/>
      <c r="CE779" s="1130"/>
      <c r="CF779" s="1130"/>
      <c r="CG779" s="1130"/>
      <c r="CH779" s="1130"/>
      <c r="CI779" s="1130"/>
      <c r="CJ779" s="1130"/>
      <c r="CK779" s="1130"/>
      <c r="CL779" s="1130"/>
      <c r="CM779" s="1130"/>
      <c r="CN779" s="1130"/>
      <c r="CO779" s="1130"/>
      <c r="CP779" s="1130"/>
      <c r="CQ779" s="1130"/>
      <c r="CR779" s="1130"/>
      <c r="CS779" s="1130"/>
      <c r="CT779" s="1130"/>
      <c r="CU779" s="1130"/>
      <c r="CV779" s="1131"/>
    </row>
    <row r="780" spans="1:100" s="427" customFormat="1" ht="12.75" customHeight="1">
      <c r="A780" s="1142" t="s">
        <v>987</v>
      </c>
      <c r="B780" s="80">
        <v>30613554</v>
      </c>
      <c r="C780" s="80">
        <v>23097370</v>
      </c>
      <c r="D780" s="264">
        <v>13793443</v>
      </c>
      <c r="E780" s="479">
        <v>45.05665366392938</v>
      </c>
      <c r="F780" s="80">
        <v>2445660</v>
      </c>
      <c r="H780" s="399"/>
      <c r="I780" s="1045"/>
      <c r="J780" s="1045"/>
      <c r="CV780" s="378"/>
    </row>
    <row r="781" spans="1:100" s="427" customFormat="1" ht="12.75" customHeight="1">
      <c r="A781" s="1153" t="s">
        <v>1496</v>
      </c>
      <c r="B781" s="80">
        <v>1674026</v>
      </c>
      <c r="C781" s="80">
        <v>949842</v>
      </c>
      <c r="D781" s="80">
        <v>529016</v>
      </c>
      <c r="E781" s="479">
        <v>31.601420766463605</v>
      </c>
      <c r="F781" s="80">
        <v>24191</v>
      </c>
      <c r="H781" s="399"/>
      <c r="I781" s="1045"/>
      <c r="J781" s="1045"/>
      <c r="CV781" s="378"/>
    </row>
    <row r="782" spans="1:100" s="1130" customFormat="1" ht="12.75" customHeight="1">
      <c r="A782" s="1153" t="s">
        <v>3</v>
      </c>
      <c r="B782" s="80">
        <v>28939528</v>
      </c>
      <c r="C782" s="80">
        <v>22147528</v>
      </c>
      <c r="D782" s="264">
        <v>13264427</v>
      </c>
      <c r="E782" s="479">
        <v>45.834980446121996</v>
      </c>
      <c r="F782" s="80">
        <v>2421469</v>
      </c>
      <c r="G782" s="427"/>
      <c r="H782" s="399"/>
      <c r="I782" s="1045"/>
      <c r="J782" s="1045"/>
      <c r="K782" s="427"/>
      <c r="L782" s="427"/>
      <c r="M782" s="427"/>
      <c r="N782" s="427"/>
      <c r="O782" s="427"/>
      <c r="P782" s="427"/>
      <c r="Q782" s="427"/>
      <c r="R782" s="427"/>
      <c r="S782" s="427"/>
      <c r="T782" s="427"/>
      <c r="U782" s="427"/>
      <c r="V782" s="427"/>
      <c r="W782" s="427"/>
      <c r="X782" s="427"/>
      <c r="Y782" s="427"/>
      <c r="Z782" s="427"/>
      <c r="AA782" s="427"/>
      <c r="AB782" s="427"/>
      <c r="AC782" s="427"/>
      <c r="AD782" s="427"/>
      <c r="AE782" s="427"/>
      <c r="AF782" s="427"/>
      <c r="AG782" s="427"/>
      <c r="CV782" s="1131"/>
    </row>
    <row r="783" spans="1:100" s="1130" customFormat="1" ht="12.75" customHeight="1">
      <c r="A783" s="1154" t="s">
        <v>1344</v>
      </c>
      <c r="B783" s="80">
        <v>28939528</v>
      </c>
      <c r="C783" s="80">
        <v>22147528</v>
      </c>
      <c r="D783" s="80">
        <v>13264427</v>
      </c>
      <c r="E783" s="479">
        <v>45.834980446121996</v>
      </c>
      <c r="F783" s="80">
        <v>2421469</v>
      </c>
      <c r="G783" s="427"/>
      <c r="H783" s="399"/>
      <c r="I783" s="1045"/>
      <c r="J783" s="1045"/>
      <c r="K783" s="427"/>
      <c r="L783" s="427"/>
      <c r="M783" s="427"/>
      <c r="N783" s="427"/>
      <c r="O783" s="427"/>
      <c r="P783" s="427"/>
      <c r="Q783" s="427"/>
      <c r="R783" s="427"/>
      <c r="S783" s="427"/>
      <c r="T783" s="427"/>
      <c r="U783" s="427"/>
      <c r="V783" s="427"/>
      <c r="W783" s="427"/>
      <c r="X783" s="427"/>
      <c r="Y783" s="427"/>
      <c r="Z783" s="427"/>
      <c r="AA783" s="427"/>
      <c r="AB783" s="427"/>
      <c r="AC783" s="427"/>
      <c r="AD783" s="427"/>
      <c r="AE783" s="427"/>
      <c r="AF783" s="427"/>
      <c r="AG783" s="427"/>
      <c r="CV783" s="1131"/>
    </row>
    <row r="784" spans="1:100" s="1130" customFormat="1" ht="12.75" customHeight="1">
      <c r="A784" s="1142" t="s">
        <v>971</v>
      </c>
      <c r="B784" s="80">
        <v>6222519</v>
      </c>
      <c r="C784" s="80">
        <v>4174097</v>
      </c>
      <c r="D784" s="80">
        <v>2353012</v>
      </c>
      <c r="E784" s="479">
        <v>37.81446067099192</v>
      </c>
      <c r="F784" s="80">
        <v>867871</v>
      </c>
      <c r="G784" s="427"/>
      <c r="H784" s="399"/>
      <c r="I784" s="1045"/>
      <c r="J784" s="1045"/>
      <c r="K784" s="427"/>
      <c r="L784" s="427"/>
      <c r="M784" s="427"/>
      <c r="N784" s="427"/>
      <c r="O784" s="427"/>
      <c r="P784" s="427"/>
      <c r="Q784" s="427"/>
      <c r="R784" s="427"/>
      <c r="S784" s="427"/>
      <c r="T784" s="427"/>
      <c r="U784" s="427"/>
      <c r="V784" s="427"/>
      <c r="W784" s="427"/>
      <c r="X784" s="427"/>
      <c r="Y784" s="427"/>
      <c r="Z784" s="427"/>
      <c r="AA784" s="427"/>
      <c r="AB784" s="427"/>
      <c r="AC784" s="427"/>
      <c r="AD784" s="427"/>
      <c r="AE784" s="427"/>
      <c r="AF784" s="427"/>
      <c r="AG784" s="427"/>
      <c r="CV784" s="1131"/>
    </row>
    <row r="785" spans="1:100" s="1130" customFormat="1" ht="12.75" customHeight="1">
      <c r="A785" s="1153" t="s">
        <v>1756</v>
      </c>
      <c r="B785" s="80">
        <v>6222519</v>
      </c>
      <c r="C785" s="80">
        <v>4174097</v>
      </c>
      <c r="D785" s="80">
        <v>2353012</v>
      </c>
      <c r="E785" s="479">
        <v>37.81446067099192</v>
      </c>
      <c r="F785" s="80">
        <v>867871</v>
      </c>
      <c r="G785" s="427"/>
      <c r="H785" s="399"/>
      <c r="I785" s="1045"/>
      <c r="J785" s="1045"/>
      <c r="K785" s="427"/>
      <c r="L785" s="427"/>
      <c r="M785" s="427"/>
      <c r="N785" s="427"/>
      <c r="O785" s="427"/>
      <c r="P785" s="427"/>
      <c r="Q785" s="427"/>
      <c r="R785" s="427"/>
      <c r="S785" s="427"/>
      <c r="T785" s="427"/>
      <c r="U785" s="427"/>
      <c r="V785" s="427"/>
      <c r="W785" s="427"/>
      <c r="X785" s="427"/>
      <c r="Y785" s="427"/>
      <c r="Z785" s="427"/>
      <c r="AA785" s="427"/>
      <c r="AB785" s="427"/>
      <c r="AC785" s="427"/>
      <c r="AD785" s="427"/>
      <c r="AE785" s="427"/>
      <c r="AF785" s="427"/>
      <c r="AG785" s="427"/>
      <c r="CV785" s="1131"/>
    </row>
    <row r="786" spans="1:100" s="427" customFormat="1" ht="12.75">
      <c r="A786" s="413" t="s">
        <v>1346</v>
      </c>
      <c r="B786" s="80"/>
      <c r="C786" s="80"/>
      <c r="D786" s="80" t="s">
        <v>943</v>
      </c>
      <c r="E786" s="479"/>
      <c r="F786" s="80"/>
      <c r="H786" s="399"/>
      <c r="I786" s="1045"/>
      <c r="J786" s="1045"/>
      <c r="CV786" s="378"/>
    </row>
    <row r="787" spans="1:100" s="427" customFormat="1" ht="12.75">
      <c r="A787" s="1140" t="s">
        <v>1311</v>
      </c>
      <c r="B787" s="264">
        <v>3826481</v>
      </c>
      <c r="C787" s="264">
        <v>3826481</v>
      </c>
      <c r="D787" s="264">
        <v>3826481</v>
      </c>
      <c r="E787" s="479">
        <v>100</v>
      </c>
      <c r="F787" s="80">
        <v>0</v>
      </c>
      <c r="H787" s="399"/>
      <c r="I787" s="1045"/>
      <c r="J787" s="1045"/>
      <c r="CV787" s="378"/>
    </row>
    <row r="788" spans="1:99" s="378" customFormat="1" ht="12.75">
      <c r="A788" s="1142" t="s">
        <v>1312</v>
      </c>
      <c r="B788" s="264">
        <v>3826481</v>
      </c>
      <c r="C788" s="264">
        <v>3826481</v>
      </c>
      <c r="D788" s="264">
        <v>3826481</v>
      </c>
      <c r="E788" s="479">
        <v>100</v>
      </c>
      <c r="F788" s="80">
        <v>0</v>
      </c>
      <c r="G788" s="427"/>
      <c r="H788" s="399"/>
      <c r="I788" s="1045"/>
      <c r="J788" s="1045"/>
      <c r="K788" s="427"/>
      <c r="L788" s="427"/>
      <c r="M788" s="427"/>
      <c r="N788" s="427"/>
      <c r="O788" s="427"/>
      <c r="P788" s="427"/>
      <c r="Q788" s="427"/>
      <c r="R788" s="427"/>
      <c r="S788" s="427"/>
      <c r="T788" s="427"/>
      <c r="U788" s="427"/>
      <c r="V788" s="427"/>
      <c r="W788" s="427"/>
      <c r="X788" s="427"/>
      <c r="Y788" s="427"/>
      <c r="Z788" s="427"/>
      <c r="AA788" s="427"/>
      <c r="AB788" s="427"/>
      <c r="AC788" s="427"/>
      <c r="AD788" s="427"/>
      <c r="AE788" s="427"/>
      <c r="AF788" s="427"/>
      <c r="AG788" s="427"/>
      <c r="AH788" s="427"/>
      <c r="AI788" s="427"/>
      <c r="AJ788" s="427"/>
      <c r="AK788" s="427"/>
      <c r="AL788" s="427"/>
      <c r="AM788" s="427"/>
      <c r="AN788" s="427"/>
      <c r="AO788" s="427"/>
      <c r="AP788" s="427"/>
      <c r="AQ788" s="427"/>
      <c r="AR788" s="427"/>
      <c r="AS788" s="427"/>
      <c r="AT788" s="427"/>
      <c r="AU788" s="427"/>
      <c r="AV788" s="427"/>
      <c r="AW788" s="427"/>
      <c r="AX788" s="427"/>
      <c r="AY788" s="427"/>
      <c r="AZ788" s="427"/>
      <c r="BA788" s="427"/>
      <c r="BB788" s="427"/>
      <c r="BC788" s="427"/>
      <c r="BD788" s="427"/>
      <c r="BE788" s="427"/>
      <c r="BF788" s="427"/>
      <c r="BG788" s="427"/>
      <c r="BH788" s="427"/>
      <c r="BI788" s="427"/>
      <c r="BJ788" s="427"/>
      <c r="BK788" s="427"/>
      <c r="BL788" s="427"/>
      <c r="BM788" s="427"/>
      <c r="BN788" s="427"/>
      <c r="BO788" s="427"/>
      <c r="BP788" s="427"/>
      <c r="BQ788" s="427"/>
      <c r="BR788" s="427"/>
      <c r="BS788" s="427"/>
      <c r="BT788" s="427"/>
      <c r="BU788" s="427"/>
      <c r="BV788" s="427"/>
      <c r="BW788" s="427"/>
      <c r="BX788" s="427"/>
      <c r="BY788" s="427"/>
      <c r="BZ788" s="427"/>
      <c r="CA788" s="427"/>
      <c r="CB788" s="427"/>
      <c r="CC788" s="427"/>
      <c r="CD788" s="427"/>
      <c r="CE788" s="427"/>
      <c r="CF788" s="427"/>
      <c r="CG788" s="427"/>
      <c r="CH788" s="427"/>
      <c r="CI788" s="427"/>
      <c r="CJ788" s="427"/>
      <c r="CK788" s="427"/>
      <c r="CL788" s="427"/>
      <c r="CM788" s="427"/>
      <c r="CN788" s="427"/>
      <c r="CO788" s="427"/>
      <c r="CP788" s="427"/>
      <c r="CQ788" s="427"/>
      <c r="CR788" s="427"/>
      <c r="CS788" s="427"/>
      <c r="CT788" s="427"/>
      <c r="CU788" s="427"/>
    </row>
    <row r="789" spans="1:100" s="1130" customFormat="1" ht="12.75">
      <c r="A789" s="1156" t="s">
        <v>960</v>
      </c>
      <c r="B789" s="264">
        <v>3826481</v>
      </c>
      <c r="C789" s="264">
        <v>3826481</v>
      </c>
      <c r="D789" s="264">
        <v>3226140</v>
      </c>
      <c r="E789" s="479">
        <v>84.31088511872919</v>
      </c>
      <c r="F789" s="80">
        <v>331292</v>
      </c>
      <c r="G789" s="427"/>
      <c r="H789" s="399"/>
      <c r="I789" s="1045"/>
      <c r="J789" s="1045"/>
      <c r="K789" s="427"/>
      <c r="L789" s="427"/>
      <c r="M789" s="427"/>
      <c r="N789" s="427"/>
      <c r="O789" s="427"/>
      <c r="P789" s="427"/>
      <c r="Q789" s="427"/>
      <c r="R789" s="427"/>
      <c r="S789" s="427"/>
      <c r="T789" s="427"/>
      <c r="U789" s="427"/>
      <c r="V789" s="427"/>
      <c r="W789" s="427"/>
      <c r="X789" s="427"/>
      <c r="Y789" s="427"/>
      <c r="Z789" s="427"/>
      <c r="AA789" s="427"/>
      <c r="AB789" s="427"/>
      <c r="AC789" s="427"/>
      <c r="AD789" s="427"/>
      <c r="AE789" s="427"/>
      <c r="AF789" s="427"/>
      <c r="AG789" s="427"/>
      <c r="CV789" s="1131"/>
    </row>
    <row r="790" spans="1:100" s="1161" customFormat="1" ht="12.75">
      <c r="A790" s="1142" t="s">
        <v>987</v>
      </c>
      <c r="B790" s="80">
        <v>3826481</v>
      </c>
      <c r="C790" s="80">
        <v>3826481</v>
      </c>
      <c r="D790" s="80">
        <v>3226140</v>
      </c>
      <c r="E790" s="479">
        <v>84.31088511872919</v>
      </c>
      <c r="F790" s="80">
        <v>331292</v>
      </c>
      <c r="G790" s="427"/>
      <c r="H790" s="399"/>
      <c r="I790" s="1045"/>
      <c r="J790" s="1045"/>
      <c r="K790" s="427"/>
      <c r="L790" s="427"/>
      <c r="M790" s="427"/>
      <c r="N790" s="427"/>
      <c r="O790" s="427"/>
      <c r="P790" s="427"/>
      <c r="Q790" s="427"/>
      <c r="R790" s="427"/>
      <c r="S790" s="427"/>
      <c r="T790" s="427"/>
      <c r="U790" s="427"/>
      <c r="V790" s="427"/>
      <c r="W790" s="427"/>
      <c r="X790" s="427"/>
      <c r="Y790" s="427"/>
      <c r="Z790" s="427"/>
      <c r="AA790" s="427"/>
      <c r="AB790" s="427"/>
      <c r="AC790" s="427"/>
      <c r="AD790" s="427"/>
      <c r="AE790" s="427"/>
      <c r="AF790" s="427"/>
      <c r="AG790" s="427"/>
      <c r="AH790" s="1130"/>
      <c r="AI790" s="1130"/>
      <c r="AJ790" s="1130"/>
      <c r="AK790" s="1130"/>
      <c r="AL790" s="1130"/>
      <c r="AM790" s="1130"/>
      <c r="AN790" s="1130"/>
      <c r="AO790" s="1130"/>
      <c r="AP790" s="1130"/>
      <c r="AQ790" s="1130"/>
      <c r="AR790" s="1130"/>
      <c r="AS790" s="1130"/>
      <c r="AT790" s="1130"/>
      <c r="AU790" s="1130"/>
      <c r="AV790" s="1130"/>
      <c r="AW790" s="1130"/>
      <c r="AX790" s="1130"/>
      <c r="AY790" s="1130"/>
      <c r="AZ790" s="1130"/>
      <c r="BA790" s="1130"/>
      <c r="BB790" s="1130"/>
      <c r="BC790" s="1130"/>
      <c r="BD790" s="1130"/>
      <c r="BE790" s="1130"/>
      <c r="BF790" s="1130"/>
      <c r="BG790" s="1130"/>
      <c r="BH790" s="1130"/>
      <c r="BI790" s="1130"/>
      <c r="BJ790" s="1130"/>
      <c r="BK790" s="1130"/>
      <c r="BL790" s="1130"/>
      <c r="BM790" s="1130"/>
      <c r="BN790" s="1130"/>
      <c r="BO790" s="1130"/>
      <c r="BP790" s="1130"/>
      <c r="BQ790" s="1130"/>
      <c r="BR790" s="1130"/>
      <c r="BS790" s="1130"/>
      <c r="BT790" s="1130"/>
      <c r="BU790" s="1130"/>
      <c r="BV790" s="1130"/>
      <c r="BW790" s="1130"/>
      <c r="BX790" s="1130"/>
      <c r="BY790" s="1130"/>
      <c r="BZ790" s="1130"/>
      <c r="CA790" s="1130"/>
      <c r="CB790" s="1130"/>
      <c r="CC790" s="1130"/>
      <c r="CD790" s="1130"/>
      <c r="CE790" s="1130"/>
      <c r="CF790" s="1130"/>
      <c r="CG790" s="1130"/>
      <c r="CH790" s="1130"/>
      <c r="CI790" s="1130"/>
      <c r="CJ790" s="1130"/>
      <c r="CK790" s="1130"/>
      <c r="CL790" s="1130"/>
      <c r="CM790" s="1130"/>
      <c r="CN790" s="1130"/>
      <c r="CO790" s="1130"/>
      <c r="CP790" s="1130"/>
      <c r="CQ790" s="1130"/>
      <c r="CR790" s="1130"/>
      <c r="CS790" s="1130"/>
      <c r="CT790" s="1130"/>
      <c r="CU790" s="1130"/>
      <c r="CV790" s="1131"/>
    </row>
    <row r="791" spans="1:100" s="1161" customFormat="1" ht="12.75">
      <c r="A791" s="1153" t="s">
        <v>3</v>
      </c>
      <c r="B791" s="80">
        <v>3826481</v>
      </c>
      <c r="C791" s="80">
        <v>3826481</v>
      </c>
      <c r="D791" s="80">
        <v>3226140</v>
      </c>
      <c r="E791" s="479">
        <v>84.31088511872919</v>
      </c>
      <c r="F791" s="80">
        <v>331292</v>
      </c>
      <c r="G791" s="427"/>
      <c r="H791" s="399"/>
      <c r="I791" s="1045"/>
      <c r="J791" s="1045"/>
      <c r="K791" s="427"/>
      <c r="L791" s="427"/>
      <c r="M791" s="427"/>
      <c r="N791" s="427"/>
      <c r="O791" s="427"/>
      <c r="P791" s="427"/>
      <c r="Q791" s="427"/>
      <c r="R791" s="427"/>
      <c r="S791" s="427"/>
      <c r="T791" s="427"/>
      <c r="U791" s="427"/>
      <c r="V791" s="427"/>
      <c r="W791" s="427"/>
      <c r="X791" s="427"/>
      <c r="Y791" s="427"/>
      <c r="Z791" s="427"/>
      <c r="AA791" s="427"/>
      <c r="AB791" s="427"/>
      <c r="AC791" s="427"/>
      <c r="AD791" s="427"/>
      <c r="AE791" s="427"/>
      <c r="AF791" s="427"/>
      <c r="AG791" s="427"/>
      <c r="AH791" s="1130"/>
      <c r="AI791" s="1130"/>
      <c r="AJ791" s="1130"/>
      <c r="AK791" s="1130"/>
      <c r="AL791" s="1130"/>
      <c r="AM791" s="1130"/>
      <c r="AN791" s="1130"/>
      <c r="AO791" s="1130"/>
      <c r="AP791" s="1130"/>
      <c r="AQ791" s="1130"/>
      <c r="AR791" s="1130"/>
      <c r="AS791" s="1130"/>
      <c r="AT791" s="1130"/>
      <c r="AU791" s="1130"/>
      <c r="AV791" s="1130"/>
      <c r="AW791" s="1130"/>
      <c r="AX791" s="1130"/>
      <c r="AY791" s="1130"/>
      <c r="AZ791" s="1130"/>
      <c r="BA791" s="1130"/>
      <c r="BB791" s="1130"/>
      <c r="BC791" s="1130"/>
      <c r="BD791" s="1130"/>
      <c r="BE791" s="1130"/>
      <c r="BF791" s="1130"/>
      <c r="BG791" s="1130"/>
      <c r="BH791" s="1130"/>
      <c r="BI791" s="1130"/>
      <c r="BJ791" s="1130"/>
      <c r="BK791" s="1130"/>
      <c r="BL791" s="1130"/>
      <c r="BM791" s="1130"/>
      <c r="BN791" s="1130"/>
      <c r="BO791" s="1130"/>
      <c r="BP791" s="1130"/>
      <c r="BQ791" s="1130"/>
      <c r="BR791" s="1130"/>
      <c r="BS791" s="1130"/>
      <c r="BT791" s="1130"/>
      <c r="BU791" s="1130"/>
      <c r="BV791" s="1130"/>
      <c r="BW791" s="1130"/>
      <c r="BX791" s="1130"/>
      <c r="BY791" s="1130"/>
      <c r="BZ791" s="1130"/>
      <c r="CA791" s="1130"/>
      <c r="CB791" s="1130"/>
      <c r="CC791" s="1130"/>
      <c r="CD791" s="1130"/>
      <c r="CE791" s="1130"/>
      <c r="CF791" s="1130"/>
      <c r="CG791" s="1130"/>
      <c r="CH791" s="1130"/>
      <c r="CI791" s="1130"/>
      <c r="CJ791" s="1130"/>
      <c r="CK791" s="1130"/>
      <c r="CL791" s="1130"/>
      <c r="CM791" s="1130"/>
      <c r="CN791" s="1130"/>
      <c r="CO791" s="1130"/>
      <c r="CP791" s="1130"/>
      <c r="CQ791" s="1130"/>
      <c r="CR791" s="1130"/>
      <c r="CS791" s="1130"/>
      <c r="CT791" s="1130"/>
      <c r="CU791" s="1130"/>
      <c r="CV791" s="1131"/>
    </row>
    <row r="792" spans="1:100" s="1161" customFormat="1" ht="12.75">
      <c r="A792" s="1154" t="s">
        <v>1344</v>
      </c>
      <c r="B792" s="80">
        <v>3826481</v>
      </c>
      <c r="C792" s="80">
        <v>3826481</v>
      </c>
      <c r="D792" s="80">
        <v>3226140</v>
      </c>
      <c r="E792" s="479">
        <v>84.31088511872919</v>
      </c>
      <c r="F792" s="80">
        <v>331292</v>
      </c>
      <c r="G792" s="427"/>
      <c r="H792" s="399"/>
      <c r="I792" s="1045"/>
      <c r="J792" s="1045"/>
      <c r="K792" s="427"/>
      <c r="L792" s="427"/>
      <c r="M792" s="427"/>
      <c r="N792" s="427"/>
      <c r="O792" s="427"/>
      <c r="P792" s="427"/>
      <c r="Q792" s="427"/>
      <c r="R792" s="427"/>
      <c r="S792" s="427"/>
      <c r="T792" s="427"/>
      <c r="U792" s="427"/>
      <c r="V792" s="427"/>
      <c r="W792" s="427"/>
      <c r="X792" s="427"/>
      <c r="Y792" s="427"/>
      <c r="Z792" s="427"/>
      <c r="AA792" s="427"/>
      <c r="AB792" s="427"/>
      <c r="AC792" s="427"/>
      <c r="AD792" s="427"/>
      <c r="AE792" s="427"/>
      <c r="AF792" s="427"/>
      <c r="AG792" s="427"/>
      <c r="AH792" s="1130"/>
      <c r="AI792" s="1130"/>
      <c r="AJ792" s="1130"/>
      <c r="AK792" s="1130"/>
      <c r="AL792" s="1130"/>
      <c r="AM792" s="1130"/>
      <c r="AN792" s="1130"/>
      <c r="AO792" s="1130"/>
      <c r="AP792" s="1130"/>
      <c r="AQ792" s="1130"/>
      <c r="AR792" s="1130"/>
      <c r="AS792" s="1130"/>
      <c r="AT792" s="1130"/>
      <c r="AU792" s="1130"/>
      <c r="AV792" s="1130"/>
      <c r="AW792" s="1130"/>
      <c r="AX792" s="1130"/>
      <c r="AY792" s="1130"/>
      <c r="AZ792" s="1130"/>
      <c r="BA792" s="1130"/>
      <c r="BB792" s="1130"/>
      <c r="BC792" s="1130"/>
      <c r="BD792" s="1130"/>
      <c r="BE792" s="1130"/>
      <c r="BF792" s="1130"/>
      <c r="BG792" s="1130"/>
      <c r="BH792" s="1130"/>
      <c r="BI792" s="1130"/>
      <c r="BJ792" s="1130"/>
      <c r="BK792" s="1130"/>
      <c r="BL792" s="1130"/>
      <c r="BM792" s="1130"/>
      <c r="BN792" s="1130"/>
      <c r="BO792" s="1130"/>
      <c r="BP792" s="1130"/>
      <c r="BQ792" s="1130"/>
      <c r="BR792" s="1130"/>
      <c r="BS792" s="1130"/>
      <c r="BT792" s="1130"/>
      <c r="BU792" s="1130"/>
      <c r="BV792" s="1130"/>
      <c r="BW792" s="1130"/>
      <c r="BX792" s="1130"/>
      <c r="BY792" s="1130"/>
      <c r="BZ792" s="1130"/>
      <c r="CA792" s="1130"/>
      <c r="CB792" s="1130"/>
      <c r="CC792" s="1130"/>
      <c r="CD792" s="1130"/>
      <c r="CE792" s="1130"/>
      <c r="CF792" s="1130"/>
      <c r="CG792" s="1130"/>
      <c r="CH792" s="1130"/>
      <c r="CI792" s="1130"/>
      <c r="CJ792" s="1130"/>
      <c r="CK792" s="1130"/>
      <c r="CL792" s="1130"/>
      <c r="CM792" s="1130"/>
      <c r="CN792" s="1130"/>
      <c r="CO792" s="1130"/>
      <c r="CP792" s="1130"/>
      <c r="CQ792" s="1130"/>
      <c r="CR792" s="1130"/>
      <c r="CS792" s="1130"/>
      <c r="CT792" s="1130"/>
      <c r="CU792" s="1130"/>
      <c r="CV792" s="1131"/>
    </row>
    <row r="793" spans="1:100" s="412" customFormat="1" ht="25.5">
      <c r="A793" s="413" t="s">
        <v>1347</v>
      </c>
      <c r="B793" s="80"/>
      <c r="C793" s="80"/>
      <c r="D793" s="80"/>
      <c r="E793" s="479"/>
      <c r="F793" s="80"/>
      <c r="G793" s="427"/>
      <c r="H793" s="399"/>
      <c r="I793" s="1045"/>
      <c r="J793" s="1045"/>
      <c r="K793" s="427"/>
      <c r="L793" s="427"/>
      <c r="M793" s="427"/>
      <c r="N793" s="427"/>
      <c r="O793" s="427"/>
      <c r="P793" s="427"/>
      <c r="Q793" s="427"/>
      <c r="R793" s="427"/>
      <c r="S793" s="427"/>
      <c r="T793" s="427"/>
      <c r="U793" s="427"/>
      <c r="V793" s="427"/>
      <c r="W793" s="427"/>
      <c r="X793" s="427"/>
      <c r="Y793" s="427"/>
      <c r="Z793" s="427"/>
      <c r="AA793" s="427"/>
      <c r="AB793" s="427"/>
      <c r="AC793" s="427"/>
      <c r="AD793" s="427"/>
      <c r="AE793" s="427"/>
      <c r="AF793" s="427"/>
      <c r="AG793" s="427"/>
      <c r="AH793" s="1130"/>
      <c r="AI793" s="1130"/>
      <c r="AJ793" s="1130"/>
      <c r="AK793" s="1130"/>
      <c r="AL793" s="1130"/>
      <c r="AM793" s="1130"/>
      <c r="AN793" s="1130"/>
      <c r="AO793" s="1130"/>
      <c r="AP793" s="1130"/>
      <c r="AQ793" s="1130"/>
      <c r="AR793" s="1130"/>
      <c r="AS793" s="1130"/>
      <c r="AT793" s="1130"/>
      <c r="AU793" s="1130"/>
      <c r="AV793" s="1130"/>
      <c r="AW793" s="1130"/>
      <c r="AX793" s="1130"/>
      <c r="AY793" s="1130"/>
      <c r="AZ793" s="1130"/>
      <c r="BA793" s="1130"/>
      <c r="BB793" s="1130"/>
      <c r="BC793" s="1130"/>
      <c r="BD793" s="1130"/>
      <c r="BE793" s="1130"/>
      <c r="BF793" s="1130"/>
      <c r="BG793" s="1130"/>
      <c r="BH793" s="1130"/>
      <c r="BI793" s="1130"/>
      <c r="BJ793" s="1130"/>
      <c r="BK793" s="1130"/>
      <c r="BL793" s="1130"/>
      <c r="BM793" s="1130"/>
      <c r="BN793" s="1130"/>
      <c r="BO793" s="1130"/>
      <c r="BP793" s="1130"/>
      <c r="BQ793" s="1130"/>
      <c r="BR793" s="1130"/>
      <c r="BS793" s="1130"/>
      <c r="BT793" s="1130"/>
      <c r="BU793" s="1130"/>
      <c r="BV793" s="1130"/>
      <c r="BW793" s="1130"/>
      <c r="BX793" s="1130"/>
      <c r="BY793" s="1130"/>
      <c r="BZ793" s="1130"/>
      <c r="CA793" s="1130"/>
      <c r="CB793" s="1130"/>
      <c r="CC793" s="1130"/>
      <c r="CD793" s="1130"/>
      <c r="CE793" s="1130"/>
      <c r="CF793" s="1130"/>
      <c r="CG793" s="1130"/>
      <c r="CH793" s="1130"/>
      <c r="CI793" s="1130"/>
      <c r="CJ793" s="1130"/>
      <c r="CK793" s="1130"/>
      <c r="CL793" s="1130"/>
      <c r="CM793" s="1130"/>
      <c r="CN793" s="1130"/>
      <c r="CO793" s="1130"/>
      <c r="CP793" s="1130"/>
      <c r="CQ793" s="1130"/>
      <c r="CR793" s="1130"/>
      <c r="CS793" s="1130"/>
      <c r="CT793" s="1130"/>
      <c r="CU793" s="1130"/>
      <c r="CV793" s="1131"/>
    </row>
    <row r="794" spans="1:99" s="378" customFormat="1" ht="12.75">
      <c r="A794" s="1140" t="s">
        <v>1311</v>
      </c>
      <c r="B794" s="264">
        <v>148106883</v>
      </c>
      <c r="C794" s="264">
        <v>73801590</v>
      </c>
      <c r="D794" s="264">
        <v>73801590</v>
      </c>
      <c r="E794" s="479">
        <v>49.82995287261565</v>
      </c>
      <c r="F794" s="80">
        <v>109041</v>
      </c>
      <c r="G794" s="427"/>
      <c r="H794" s="399"/>
      <c r="I794" s="1045"/>
      <c r="J794" s="1045"/>
      <c r="K794" s="427"/>
      <c r="L794" s="427"/>
      <c r="M794" s="427"/>
      <c r="N794" s="427"/>
      <c r="O794" s="427"/>
      <c r="P794" s="427"/>
      <c r="Q794" s="427"/>
      <c r="R794" s="427"/>
      <c r="S794" s="427"/>
      <c r="T794" s="427"/>
      <c r="U794" s="427"/>
      <c r="V794" s="427"/>
      <c r="W794" s="427"/>
      <c r="X794" s="427"/>
      <c r="Y794" s="427"/>
      <c r="Z794" s="427"/>
      <c r="AA794" s="427"/>
      <c r="AB794" s="427"/>
      <c r="AC794" s="427"/>
      <c r="AD794" s="427"/>
      <c r="AE794" s="427"/>
      <c r="AF794" s="427"/>
      <c r="AG794" s="427"/>
      <c r="AH794" s="427"/>
      <c r="AI794" s="427"/>
      <c r="AJ794" s="427"/>
      <c r="AK794" s="427"/>
      <c r="AL794" s="427"/>
      <c r="AM794" s="427"/>
      <c r="AN794" s="427"/>
      <c r="AO794" s="427"/>
      <c r="AP794" s="427"/>
      <c r="AQ794" s="427"/>
      <c r="AR794" s="427"/>
      <c r="AS794" s="427"/>
      <c r="AT794" s="427"/>
      <c r="AU794" s="427"/>
      <c r="AV794" s="427"/>
      <c r="AW794" s="427"/>
      <c r="AX794" s="427"/>
      <c r="AY794" s="427"/>
      <c r="AZ794" s="427"/>
      <c r="BA794" s="427"/>
      <c r="BB794" s="427"/>
      <c r="BC794" s="427"/>
      <c r="BD794" s="427"/>
      <c r="BE794" s="427"/>
      <c r="BF794" s="427"/>
      <c r="BG794" s="427"/>
      <c r="BH794" s="427"/>
      <c r="BI794" s="427"/>
      <c r="BJ794" s="427"/>
      <c r="BK794" s="427"/>
      <c r="BL794" s="427"/>
      <c r="BM794" s="427"/>
      <c r="BN794" s="427"/>
      <c r="BO794" s="427"/>
      <c r="BP794" s="427"/>
      <c r="BQ794" s="427"/>
      <c r="BR794" s="427"/>
      <c r="BS794" s="427"/>
      <c r="BT794" s="427"/>
      <c r="BU794" s="427"/>
      <c r="BV794" s="427"/>
      <c r="BW794" s="427"/>
      <c r="BX794" s="427"/>
      <c r="BY794" s="427"/>
      <c r="BZ794" s="427"/>
      <c r="CA794" s="427"/>
      <c r="CB794" s="427"/>
      <c r="CC794" s="427"/>
      <c r="CD794" s="427"/>
      <c r="CE794" s="427"/>
      <c r="CF794" s="427"/>
      <c r="CG794" s="427"/>
      <c r="CH794" s="427"/>
      <c r="CI794" s="427"/>
      <c r="CJ794" s="427"/>
      <c r="CK794" s="427"/>
      <c r="CL794" s="427"/>
      <c r="CM794" s="427"/>
      <c r="CN794" s="427"/>
      <c r="CO794" s="427"/>
      <c r="CP794" s="427"/>
      <c r="CQ794" s="427"/>
      <c r="CR794" s="427"/>
      <c r="CS794" s="427"/>
      <c r="CT794" s="427"/>
      <c r="CU794" s="427"/>
    </row>
    <row r="795" spans="1:100" s="1130" customFormat="1" ht="12.75">
      <c r="A795" s="1142" t="s">
        <v>1312</v>
      </c>
      <c r="B795" s="80">
        <v>148106883</v>
      </c>
      <c r="C795" s="80">
        <v>73801590</v>
      </c>
      <c r="D795" s="80">
        <v>73801590</v>
      </c>
      <c r="E795" s="479">
        <v>49.82995287261565</v>
      </c>
      <c r="F795" s="80">
        <v>109041</v>
      </c>
      <c r="G795" s="427"/>
      <c r="H795" s="399"/>
      <c r="I795" s="1045"/>
      <c r="J795" s="1045"/>
      <c r="K795" s="427"/>
      <c r="L795" s="427"/>
      <c r="M795" s="427"/>
      <c r="N795" s="427"/>
      <c r="O795" s="427"/>
      <c r="P795" s="427"/>
      <c r="Q795" s="427"/>
      <c r="R795" s="427"/>
      <c r="S795" s="427"/>
      <c r="T795" s="427"/>
      <c r="U795" s="427"/>
      <c r="V795" s="427"/>
      <c r="W795" s="427"/>
      <c r="X795" s="427"/>
      <c r="Y795" s="427"/>
      <c r="Z795" s="427"/>
      <c r="AA795" s="427"/>
      <c r="AB795" s="427"/>
      <c r="AC795" s="427"/>
      <c r="AD795" s="427"/>
      <c r="AE795" s="427"/>
      <c r="AF795" s="427"/>
      <c r="AG795" s="427"/>
      <c r="CV795" s="1131"/>
    </row>
    <row r="796" spans="1:100" s="1130" customFormat="1" ht="12.75" hidden="1">
      <c r="A796" s="1152" t="s">
        <v>691</v>
      </c>
      <c r="B796" s="507">
        <v>0</v>
      </c>
      <c r="C796" s="507">
        <v>0</v>
      </c>
      <c r="D796" s="507">
        <v>0</v>
      </c>
      <c r="E796" s="1155">
        <v>0</v>
      </c>
      <c r="F796" s="80">
        <v>0</v>
      </c>
      <c r="G796" s="427"/>
      <c r="H796" s="399"/>
      <c r="I796" s="1045"/>
      <c r="J796" s="1045"/>
      <c r="K796" s="427"/>
      <c r="L796" s="427"/>
      <c r="M796" s="427"/>
      <c r="N796" s="427"/>
      <c r="O796" s="427"/>
      <c r="P796" s="427"/>
      <c r="Q796" s="427"/>
      <c r="R796" s="427"/>
      <c r="S796" s="427"/>
      <c r="T796" s="427"/>
      <c r="U796" s="427"/>
      <c r="V796" s="427"/>
      <c r="W796" s="427"/>
      <c r="X796" s="427"/>
      <c r="Y796" s="427"/>
      <c r="Z796" s="427"/>
      <c r="AA796" s="427"/>
      <c r="AB796" s="427"/>
      <c r="AC796" s="427"/>
      <c r="AD796" s="427"/>
      <c r="AE796" s="427"/>
      <c r="AF796" s="427"/>
      <c r="AG796" s="427"/>
      <c r="CV796" s="1131"/>
    </row>
    <row r="797" spans="1:100" s="1161" customFormat="1" ht="12.75">
      <c r="A797" s="1156" t="s">
        <v>960</v>
      </c>
      <c r="B797" s="80">
        <v>148106883</v>
      </c>
      <c r="C797" s="80">
        <v>73801590</v>
      </c>
      <c r="D797" s="80">
        <v>47568218</v>
      </c>
      <c r="E797" s="479">
        <v>32.11749314851221</v>
      </c>
      <c r="F797" s="80">
        <v>2211889</v>
      </c>
      <c r="G797" s="427"/>
      <c r="H797" s="399"/>
      <c r="I797" s="1045"/>
      <c r="J797" s="1045"/>
      <c r="K797" s="427"/>
      <c r="L797" s="427"/>
      <c r="M797" s="427"/>
      <c r="N797" s="427"/>
      <c r="O797" s="427"/>
      <c r="P797" s="427"/>
      <c r="Q797" s="427"/>
      <c r="R797" s="427"/>
      <c r="S797" s="427"/>
      <c r="T797" s="427"/>
      <c r="U797" s="427"/>
      <c r="V797" s="427"/>
      <c r="W797" s="427"/>
      <c r="X797" s="427"/>
      <c r="Y797" s="427"/>
      <c r="Z797" s="427"/>
      <c r="AA797" s="427"/>
      <c r="AB797" s="427"/>
      <c r="AC797" s="427"/>
      <c r="AD797" s="427"/>
      <c r="AE797" s="427"/>
      <c r="AF797" s="427"/>
      <c r="AG797" s="427"/>
      <c r="AH797" s="1130"/>
      <c r="AI797" s="1130"/>
      <c r="AJ797" s="1130"/>
      <c r="AK797" s="1130"/>
      <c r="AL797" s="1130"/>
      <c r="AM797" s="1130"/>
      <c r="AN797" s="1130"/>
      <c r="AO797" s="1130"/>
      <c r="AP797" s="1130"/>
      <c r="AQ797" s="1130"/>
      <c r="AR797" s="1130"/>
      <c r="AS797" s="1130"/>
      <c r="AT797" s="1130"/>
      <c r="AU797" s="1130"/>
      <c r="AV797" s="1130"/>
      <c r="AW797" s="1130"/>
      <c r="AX797" s="1130"/>
      <c r="AY797" s="1130"/>
      <c r="AZ797" s="1130"/>
      <c r="BA797" s="1130"/>
      <c r="BB797" s="1130"/>
      <c r="BC797" s="1130"/>
      <c r="BD797" s="1130"/>
      <c r="BE797" s="1130"/>
      <c r="BF797" s="1130"/>
      <c r="BG797" s="1130"/>
      <c r="BH797" s="1130"/>
      <c r="BI797" s="1130"/>
      <c r="BJ797" s="1130"/>
      <c r="BK797" s="1130"/>
      <c r="BL797" s="1130"/>
      <c r="BM797" s="1130"/>
      <c r="BN797" s="1130"/>
      <c r="BO797" s="1130"/>
      <c r="BP797" s="1130"/>
      <c r="BQ797" s="1130"/>
      <c r="BR797" s="1130"/>
      <c r="BS797" s="1130"/>
      <c r="BT797" s="1130"/>
      <c r="BU797" s="1130"/>
      <c r="BV797" s="1130"/>
      <c r="BW797" s="1130"/>
      <c r="BX797" s="1130"/>
      <c r="BY797" s="1130"/>
      <c r="BZ797" s="1130"/>
      <c r="CA797" s="1130"/>
      <c r="CB797" s="1130"/>
      <c r="CC797" s="1130"/>
      <c r="CD797" s="1130"/>
      <c r="CE797" s="1130"/>
      <c r="CF797" s="1130"/>
      <c r="CG797" s="1130"/>
      <c r="CH797" s="1130"/>
      <c r="CI797" s="1130"/>
      <c r="CJ797" s="1130"/>
      <c r="CK797" s="1130"/>
      <c r="CL797" s="1130"/>
      <c r="CM797" s="1130"/>
      <c r="CN797" s="1130"/>
      <c r="CO797" s="1130"/>
      <c r="CP797" s="1130"/>
      <c r="CQ797" s="1130"/>
      <c r="CR797" s="1130"/>
      <c r="CS797" s="1130"/>
      <c r="CT797" s="1130"/>
      <c r="CU797" s="1130"/>
      <c r="CV797" s="1131"/>
    </row>
    <row r="798" spans="1:100" s="1161" customFormat="1" ht="12.75">
      <c r="A798" s="1142" t="s">
        <v>987</v>
      </c>
      <c r="B798" s="80">
        <v>148104072</v>
      </c>
      <c r="C798" s="80">
        <v>73798779</v>
      </c>
      <c r="D798" s="80">
        <v>47568218</v>
      </c>
      <c r="E798" s="479">
        <v>32.118102735217164</v>
      </c>
      <c r="F798" s="80">
        <v>2211889</v>
      </c>
      <c r="G798" s="427"/>
      <c r="H798" s="399"/>
      <c r="I798" s="1045"/>
      <c r="J798" s="1045"/>
      <c r="K798" s="427"/>
      <c r="L798" s="427"/>
      <c r="M798" s="427"/>
      <c r="N798" s="427"/>
      <c r="O798" s="427"/>
      <c r="P798" s="427"/>
      <c r="Q798" s="427"/>
      <c r="R798" s="427"/>
      <c r="S798" s="427"/>
      <c r="T798" s="427"/>
      <c r="U798" s="427"/>
      <c r="V798" s="427"/>
      <c r="W798" s="427"/>
      <c r="X798" s="427"/>
      <c r="Y798" s="427"/>
      <c r="Z798" s="427"/>
      <c r="AA798" s="427"/>
      <c r="AB798" s="427"/>
      <c r="AC798" s="427"/>
      <c r="AD798" s="427"/>
      <c r="AE798" s="427"/>
      <c r="AF798" s="427"/>
      <c r="AG798" s="427"/>
      <c r="AH798" s="1130"/>
      <c r="AI798" s="1130"/>
      <c r="AJ798" s="1130"/>
      <c r="AK798" s="1130"/>
      <c r="AL798" s="1130"/>
      <c r="AM798" s="1130"/>
      <c r="AN798" s="1130"/>
      <c r="AO798" s="1130"/>
      <c r="AP798" s="1130"/>
      <c r="AQ798" s="1130"/>
      <c r="AR798" s="1130"/>
      <c r="AS798" s="1130"/>
      <c r="AT798" s="1130"/>
      <c r="AU798" s="1130"/>
      <c r="AV798" s="1130"/>
      <c r="AW798" s="1130"/>
      <c r="AX798" s="1130"/>
      <c r="AY798" s="1130"/>
      <c r="AZ798" s="1130"/>
      <c r="BA798" s="1130"/>
      <c r="BB798" s="1130"/>
      <c r="BC798" s="1130"/>
      <c r="BD798" s="1130"/>
      <c r="BE798" s="1130"/>
      <c r="BF798" s="1130"/>
      <c r="BG798" s="1130"/>
      <c r="BH798" s="1130"/>
      <c r="BI798" s="1130"/>
      <c r="BJ798" s="1130"/>
      <c r="BK798" s="1130"/>
      <c r="BL798" s="1130"/>
      <c r="BM798" s="1130"/>
      <c r="BN798" s="1130"/>
      <c r="BO798" s="1130"/>
      <c r="BP798" s="1130"/>
      <c r="BQ798" s="1130"/>
      <c r="BR798" s="1130"/>
      <c r="BS798" s="1130"/>
      <c r="BT798" s="1130"/>
      <c r="BU798" s="1130"/>
      <c r="BV798" s="1130"/>
      <c r="BW798" s="1130"/>
      <c r="BX798" s="1130"/>
      <c r="BY798" s="1130"/>
      <c r="BZ798" s="1130"/>
      <c r="CA798" s="1130"/>
      <c r="CB798" s="1130"/>
      <c r="CC798" s="1130"/>
      <c r="CD798" s="1130"/>
      <c r="CE798" s="1130"/>
      <c r="CF798" s="1130"/>
      <c r="CG798" s="1130"/>
      <c r="CH798" s="1130"/>
      <c r="CI798" s="1130"/>
      <c r="CJ798" s="1130"/>
      <c r="CK798" s="1130"/>
      <c r="CL798" s="1130"/>
      <c r="CM798" s="1130"/>
      <c r="CN798" s="1130"/>
      <c r="CO798" s="1130"/>
      <c r="CP798" s="1130"/>
      <c r="CQ798" s="1130"/>
      <c r="CR798" s="1130"/>
      <c r="CS798" s="1130"/>
      <c r="CT798" s="1130"/>
      <c r="CU798" s="1130"/>
      <c r="CV798" s="1131"/>
    </row>
    <row r="799" spans="1:100" s="1161" customFormat="1" ht="12.75">
      <c r="A799" s="1153" t="s">
        <v>1496</v>
      </c>
      <c r="B799" s="80">
        <v>6964719</v>
      </c>
      <c r="C799" s="80">
        <v>1556268</v>
      </c>
      <c r="D799" s="80">
        <v>867959</v>
      </c>
      <c r="E799" s="479">
        <v>12.462225683476964</v>
      </c>
      <c r="F799" s="80">
        <v>111199</v>
      </c>
      <c r="G799" s="427"/>
      <c r="H799" s="399"/>
      <c r="I799" s="1045"/>
      <c r="J799" s="1045"/>
      <c r="K799" s="427"/>
      <c r="L799" s="427"/>
      <c r="M799" s="427"/>
      <c r="N799" s="427"/>
      <c r="O799" s="427"/>
      <c r="P799" s="427"/>
      <c r="Q799" s="427"/>
      <c r="R799" s="427"/>
      <c r="S799" s="427"/>
      <c r="T799" s="427"/>
      <c r="U799" s="427"/>
      <c r="V799" s="427"/>
      <c r="W799" s="427"/>
      <c r="X799" s="427"/>
      <c r="Y799" s="427"/>
      <c r="Z799" s="427"/>
      <c r="AA799" s="427"/>
      <c r="AB799" s="427"/>
      <c r="AC799" s="427"/>
      <c r="AD799" s="427"/>
      <c r="AE799" s="427"/>
      <c r="AF799" s="427"/>
      <c r="AG799" s="427"/>
      <c r="AH799" s="1130"/>
      <c r="AI799" s="1130"/>
      <c r="AJ799" s="1130"/>
      <c r="AK799" s="1130"/>
      <c r="AL799" s="1130"/>
      <c r="AM799" s="1130"/>
      <c r="AN799" s="1130"/>
      <c r="AO799" s="1130"/>
      <c r="AP799" s="1130"/>
      <c r="AQ799" s="1130"/>
      <c r="AR799" s="1130"/>
      <c r="AS799" s="1130"/>
      <c r="AT799" s="1130"/>
      <c r="AU799" s="1130"/>
      <c r="AV799" s="1130"/>
      <c r="AW799" s="1130"/>
      <c r="AX799" s="1130"/>
      <c r="AY799" s="1130"/>
      <c r="AZ799" s="1130"/>
      <c r="BA799" s="1130"/>
      <c r="BB799" s="1130"/>
      <c r="BC799" s="1130"/>
      <c r="BD799" s="1130"/>
      <c r="BE799" s="1130"/>
      <c r="BF799" s="1130"/>
      <c r="BG799" s="1130"/>
      <c r="BH799" s="1130"/>
      <c r="BI799" s="1130"/>
      <c r="BJ799" s="1130"/>
      <c r="BK799" s="1130"/>
      <c r="BL799" s="1130"/>
      <c r="BM799" s="1130"/>
      <c r="BN799" s="1130"/>
      <c r="BO799" s="1130"/>
      <c r="BP799" s="1130"/>
      <c r="BQ799" s="1130"/>
      <c r="BR799" s="1130"/>
      <c r="BS799" s="1130"/>
      <c r="BT799" s="1130"/>
      <c r="BU799" s="1130"/>
      <c r="BV799" s="1130"/>
      <c r="BW799" s="1130"/>
      <c r="BX799" s="1130"/>
      <c r="BY799" s="1130"/>
      <c r="BZ799" s="1130"/>
      <c r="CA799" s="1130"/>
      <c r="CB799" s="1130"/>
      <c r="CC799" s="1130"/>
      <c r="CD799" s="1130"/>
      <c r="CE799" s="1130"/>
      <c r="CF799" s="1130"/>
      <c r="CG799" s="1130"/>
      <c r="CH799" s="1130"/>
      <c r="CI799" s="1130"/>
      <c r="CJ799" s="1130"/>
      <c r="CK799" s="1130"/>
      <c r="CL799" s="1130"/>
      <c r="CM799" s="1130"/>
      <c r="CN799" s="1130"/>
      <c r="CO799" s="1130"/>
      <c r="CP799" s="1130"/>
      <c r="CQ799" s="1130"/>
      <c r="CR799" s="1130"/>
      <c r="CS799" s="1130"/>
      <c r="CT799" s="1130"/>
      <c r="CU799" s="1130"/>
      <c r="CV799" s="1131"/>
    </row>
    <row r="800" spans="1:100" s="1161" customFormat="1" ht="12.75">
      <c r="A800" s="1153" t="s">
        <v>3</v>
      </c>
      <c r="B800" s="80">
        <v>141139353</v>
      </c>
      <c r="C800" s="80">
        <v>72242511</v>
      </c>
      <c r="D800" s="80">
        <v>46700259</v>
      </c>
      <c r="E800" s="479">
        <v>33.08804951089722</v>
      </c>
      <c r="F800" s="80">
        <v>2100690</v>
      </c>
      <c r="G800" s="427"/>
      <c r="H800" s="399"/>
      <c r="I800" s="1045"/>
      <c r="J800" s="1045"/>
      <c r="K800" s="427"/>
      <c r="L800" s="427"/>
      <c r="M800" s="427"/>
      <c r="N800" s="427"/>
      <c r="O800" s="427"/>
      <c r="P800" s="427"/>
      <c r="Q800" s="427"/>
      <c r="R800" s="427"/>
      <c r="S800" s="427"/>
      <c r="T800" s="427"/>
      <c r="U800" s="427"/>
      <c r="V800" s="427"/>
      <c r="W800" s="427"/>
      <c r="X800" s="427"/>
      <c r="Y800" s="427"/>
      <c r="Z800" s="427"/>
      <c r="AA800" s="427"/>
      <c r="AB800" s="427"/>
      <c r="AC800" s="427"/>
      <c r="AD800" s="427"/>
      <c r="AE800" s="427"/>
      <c r="AF800" s="427"/>
      <c r="AG800" s="427"/>
      <c r="AH800" s="1130"/>
      <c r="AI800" s="1130"/>
      <c r="AJ800" s="1130"/>
      <c r="AK800" s="1130"/>
      <c r="AL800" s="1130"/>
      <c r="AM800" s="1130"/>
      <c r="AN800" s="1130"/>
      <c r="AO800" s="1130"/>
      <c r="AP800" s="1130"/>
      <c r="AQ800" s="1130"/>
      <c r="AR800" s="1130"/>
      <c r="AS800" s="1130"/>
      <c r="AT800" s="1130"/>
      <c r="AU800" s="1130"/>
      <c r="AV800" s="1130"/>
      <c r="AW800" s="1130"/>
      <c r="AX800" s="1130"/>
      <c r="AY800" s="1130"/>
      <c r="AZ800" s="1130"/>
      <c r="BA800" s="1130"/>
      <c r="BB800" s="1130"/>
      <c r="BC800" s="1130"/>
      <c r="BD800" s="1130"/>
      <c r="BE800" s="1130"/>
      <c r="BF800" s="1130"/>
      <c r="BG800" s="1130"/>
      <c r="BH800" s="1130"/>
      <c r="BI800" s="1130"/>
      <c r="BJ800" s="1130"/>
      <c r="BK800" s="1130"/>
      <c r="BL800" s="1130"/>
      <c r="BM800" s="1130"/>
      <c r="BN800" s="1130"/>
      <c r="BO800" s="1130"/>
      <c r="BP800" s="1130"/>
      <c r="BQ800" s="1130"/>
      <c r="BR800" s="1130"/>
      <c r="BS800" s="1130"/>
      <c r="BT800" s="1130"/>
      <c r="BU800" s="1130"/>
      <c r="BV800" s="1130"/>
      <c r="BW800" s="1130"/>
      <c r="BX800" s="1130"/>
      <c r="BY800" s="1130"/>
      <c r="BZ800" s="1130"/>
      <c r="CA800" s="1130"/>
      <c r="CB800" s="1130"/>
      <c r="CC800" s="1130"/>
      <c r="CD800" s="1130"/>
      <c r="CE800" s="1130"/>
      <c r="CF800" s="1130"/>
      <c r="CG800" s="1130"/>
      <c r="CH800" s="1130"/>
      <c r="CI800" s="1130"/>
      <c r="CJ800" s="1130"/>
      <c r="CK800" s="1130"/>
      <c r="CL800" s="1130"/>
      <c r="CM800" s="1130"/>
      <c r="CN800" s="1130"/>
      <c r="CO800" s="1130"/>
      <c r="CP800" s="1130"/>
      <c r="CQ800" s="1130"/>
      <c r="CR800" s="1130"/>
      <c r="CS800" s="1130"/>
      <c r="CT800" s="1130"/>
      <c r="CU800" s="1130"/>
      <c r="CV800" s="1131"/>
    </row>
    <row r="801" spans="1:100" s="1168" customFormat="1" ht="12.75">
      <c r="A801" s="1154" t="s">
        <v>1344</v>
      </c>
      <c r="B801" s="80">
        <v>141139353</v>
      </c>
      <c r="C801" s="80">
        <v>72242511</v>
      </c>
      <c r="D801" s="80">
        <v>46700259</v>
      </c>
      <c r="E801" s="479">
        <v>33.08804951089722</v>
      </c>
      <c r="F801" s="80">
        <v>2100690</v>
      </c>
      <c r="G801" s="427"/>
      <c r="H801" s="399"/>
      <c r="I801" s="1045"/>
      <c r="J801" s="1045"/>
      <c r="K801" s="427"/>
      <c r="L801" s="427"/>
      <c r="M801" s="427"/>
      <c r="N801" s="427"/>
      <c r="O801" s="427"/>
      <c r="P801" s="427"/>
      <c r="Q801" s="427"/>
      <c r="R801" s="427"/>
      <c r="S801" s="427"/>
      <c r="T801" s="427"/>
      <c r="U801" s="427"/>
      <c r="V801" s="427"/>
      <c r="W801" s="427"/>
      <c r="X801" s="427"/>
      <c r="Y801" s="427"/>
      <c r="Z801" s="427"/>
      <c r="AA801" s="427"/>
      <c r="AB801" s="427"/>
      <c r="AC801" s="427"/>
      <c r="AD801" s="427"/>
      <c r="AE801" s="427"/>
      <c r="AF801" s="427"/>
      <c r="AG801" s="427"/>
      <c r="AH801" s="1130"/>
      <c r="AI801" s="1130"/>
      <c r="AJ801" s="1130"/>
      <c r="AK801" s="1130"/>
      <c r="AL801" s="1130"/>
      <c r="AM801" s="1130"/>
      <c r="AN801" s="1130"/>
      <c r="AO801" s="1130"/>
      <c r="AP801" s="1130"/>
      <c r="AQ801" s="1130"/>
      <c r="AR801" s="1130"/>
      <c r="AS801" s="1130"/>
      <c r="AT801" s="1130"/>
      <c r="AU801" s="1130"/>
      <c r="AV801" s="1130"/>
      <c r="AW801" s="1130"/>
      <c r="AX801" s="1130"/>
      <c r="AY801" s="1130"/>
      <c r="AZ801" s="1130"/>
      <c r="BA801" s="1130"/>
      <c r="BB801" s="1130"/>
      <c r="BC801" s="1130"/>
      <c r="BD801" s="1130"/>
      <c r="BE801" s="1130"/>
      <c r="BF801" s="1130"/>
      <c r="BG801" s="1130"/>
      <c r="BH801" s="1130"/>
      <c r="BI801" s="1130"/>
      <c r="BJ801" s="1130"/>
      <c r="BK801" s="1130"/>
      <c r="BL801" s="1130"/>
      <c r="BM801" s="1130"/>
      <c r="BN801" s="1130"/>
      <c r="BO801" s="1130"/>
      <c r="BP801" s="1130"/>
      <c r="BQ801" s="1130"/>
      <c r="BR801" s="1130"/>
      <c r="BS801" s="1130"/>
      <c r="BT801" s="1130"/>
      <c r="BU801" s="1130"/>
      <c r="BV801" s="1130"/>
      <c r="BW801" s="1130"/>
      <c r="BX801" s="1130"/>
      <c r="BY801" s="1130"/>
      <c r="BZ801" s="1130"/>
      <c r="CA801" s="1130"/>
      <c r="CB801" s="1130"/>
      <c r="CC801" s="1130"/>
      <c r="CD801" s="1130"/>
      <c r="CE801" s="1130"/>
      <c r="CF801" s="1130"/>
      <c r="CG801" s="1130"/>
      <c r="CH801" s="1130"/>
      <c r="CI801" s="1130"/>
      <c r="CJ801" s="1130"/>
      <c r="CK801" s="1130"/>
      <c r="CL801" s="1130"/>
      <c r="CM801" s="1130"/>
      <c r="CN801" s="1130"/>
      <c r="CO801" s="1130"/>
      <c r="CP801" s="1130"/>
      <c r="CQ801" s="1130"/>
      <c r="CR801" s="1130"/>
      <c r="CS801" s="1130"/>
      <c r="CT801" s="1130"/>
      <c r="CU801" s="1130"/>
      <c r="CV801" s="1131"/>
    </row>
    <row r="802" spans="1:100" s="1168" customFormat="1" ht="12.75">
      <c r="A802" s="1142" t="s">
        <v>971</v>
      </c>
      <c r="B802" s="80">
        <v>2811</v>
      </c>
      <c r="C802" s="80">
        <v>2811</v>
      </c>
      <c r="D802" s="80">
        <v>0</v>
      </c>
      <c r="E802" s="479">
        <v>0</v>
      </c>
      <c r="F802" s="80">
        <v>0</v>
      </c>
      <c r="G802" s="427"/>
      <c r="H802" s="399"/>
      <c r="I802" s="1045"/>
      <c r="J802" s="1045"/>
      <c r="K802" s="427"/>
      <c r="L802" s="427"/>
      <c r="M802" s="427"/>
      <c r="N802" s="427"/>
      <c r="O802" s="427"/>
      <c r="P802" s="427"/>
      <c r="Q802" s="427"/>
      <c r="R802" s="427"/>
      <c r="S802" s="427"/>
      <c r="T802" s="427"/>
      <c r="U802" s="427"/>
      <c r="V802" s="427"/>
      <c r="W802" s="427"/>
      <c r="X802" s="427"/>
      <c r="Y802" s="427"/>
      <c r="Z802" s="427"/>
      <c r="AA802" s="427"/>
      <c r="AB802" s="427"/>
      <c r="AC802" s="427"/>
      <c r="AD802" s="427"/>
      <c r="AE802" s="427"/>
      <c r="AF802" s="427"/>
      <c r="AG802" s="427"/>
      <c r="AH802" s="1130"/>
      <c r="AI802" s="1130"/>
      <c r="AJ802" s="1130"/>
      <c r="AK802" s="1130"/>
      <c r="AL802" s="1130"/>
      <c r="AM802" s="1130"/>
      <c r="AN802" s="1130"/>
      <c r="AO802" s="1130"/>
      <c r="AP802" s="1130"/>
      <c r="AQ802" s="1130"/>
      <c r="AR802" s="1130"/>
      <c r="AS802" s="1130"/>
      <c r="AT802" s="1130"/>
      <c r="AU802" s="1130"/>
      <c r="AV802" s="1130"/>
      <c r="AW802" s="1130"/>
      <c r="AX802" s="1130"/>
      <c r="AY802" s="1130"/>
      <c r="AZ802" s="1130"/>
      <c r="BA802" s="1130"/>
      <c r="BB802" s="1130"/>
      <c r="BC802" s="1130"/>
      <c r="BD802" s="1130"/>
      <c r="BE802" s="1130"/>
      <c r="BF802" s="1130"/>
      <c r="BG802" s="1130"/>
      <c r="BH802" s="1130"/>
      <c r="BI802" s="1130"/>
      <c r="BJ802" s="1130"/>
      <c r="BK802" s="1130"/>
      <c r="BL802" s="1130"/>
      <c r="BM802" s="1130"/>
      <c r="BN802" s="1130"/>
      <c r="BO802" s="1130"/>
      <c r="BP802" s="1130"/>
      <c r="BQ802" s="1130"/>
      <c r="BR802" s="1130"/>
      <c r="BS802" s="1130"/>
      <c r="BT802" s="1130"/>
      <c r="BU802" s="1130"/>
      <c r="BV802" s="1130"/>
      <c r="BW802" s="1130"/>
      <c r="BX802" s="1130"/>
      <c r="BY802" s="1130"/>
      <c r="BZ802" s="1130"/>
      <c r="CA802" s="1130"/>
      <c r="CB802" s="1130"/>
      <c r="CC802" s="1130"/>
      <c r="CD802" s="1130"/>
      <c r="CE802" s="1130"/>
      <c r="CF802" s="1130"/>
      <c r="CG802" s="1130"/>
      <c r="CH802" s="1130"/>
      <c r="CI802" s="1130"/>
      <c r="CJ802" s="1130"/>
      <c r="CK802" s="1130"/>
      <c r="CL802" s="1130"/>
      <c r="CM802" s="1130"/>
      <c r="CN802" s="1130"/>
      <c r="CO802" s="1130"/>
      <c r="CP802" s="1130"/>
      <c r="CQ802" s="1130"/>
      <c r="CR802" s="1130"/>
      <c r="CS802" s="1130"/>
      <c r="CT802" s="1130"/>
      <c r="CU802" s="1130"/>
      <c r="CV802" s="1131"/>
    </row>
    <row r="803" spans="1:100" s="1168" customFormat="1" ht="12.75">
      <c r="A803" s="1153" t="s">
        <v>1756</v>
      </c>
      <c r="B803" s="80">
        <v>2811</v>
      </c>
      <c r="C803" s="80">
        <v>2811</v>
      </c>
      <c r="D803" s="80">
        <v>0</v>
      </c>
      <c r="E803" s="479">
        <v>0</v>
      </c>
      <c r="F803" s="80">
        <v>0</v>
      </c>
      <c r="G803" s="427"/>
      <c r="H803" s="399"/>
      <c r="I803" s="1045"/>
      <c r="J803" s="1045"/>
      <c r="K803" s="427"/>
      <c r="L803" s="427"/>
      <c r="M803" s="427"/>
      <c r="N803" s="427"/>
      <c r="O803" s="427"/>
      <c r="P803" s="427"/>
      <c r="Q803" s="427"/>
      <c r="R803" s="427"/>
      <c r="S803" s="427"/>
      <c r="T803" s="427"/>
      <c r="U803" s="427"/>
      <c r="V803" s="427"/>
      <c r="W803" s="427"/>
      <c r="X803" s="427"/>
      <c r="Y803" s="427"/>
      <c r="Z803" s="427"/>
      <c r="AA803" s="427"/>
      <c r="AB803" s="427"/>
      <c r="AC803" s="427"/>
      <c r="AD803" s="427"/>
      <c r="AE803" s="427"/>
      <c r="AF803" s="427"/>
      <c r="AG803" s="427"/>
      <c r="AH803" s="1130"/>
      <c r="AI803" s="1130"/>
      <c r="AJ803" s="1130"/>
      <c r="AK803" s="1130"/>
      <c r="AL803" s="1130"/>
      <c r="AM803" s="1130"/>
      <c r="AN803" s="1130"/>
      <c r="AO803" s="1130"/>
      <c r="AP803" s="1130"/>
      <c r="AQ803" s="1130"/>
      <c r="AR803" s="1130"/>
      <c r="AS803" s="1130"/>
      <c r="AT803" s="1130"/>
      <c r="AU803" s="1130"/>
      <c r="AV803" s="1130"/>
      <c r="AW803" s="1130"/>
      <c r="AX803" s="1130"/>
      <c r="AY803" s="1130"/>
      <c r="AZ803" s="1130"/>
      <c r="BA803" s="1130"/>
      <c r="BB803" s="1130"/>
      <c r="BC803" s="1130"/>
      <c r="BD803" s="1130"/>
      <c r="BE803" s="1130"/>
      <c r="BF803" s="1130"/>
      <c r="BG803" s="1130"/>
      <c r="BH803" s="1130"/>
      <c r="BI803" s="1130"/>
      <c r="BJ803" s="1130"/>
      <c r="BK803" s="1130"/>
      <c r="BL803" s="1130"/>
      <c r="BM803" s="1130"/>
      <c r="BN803" s="1130"/>
      <c r="BO803" s="1130"/>
      <c r="BP803" s="1130"/>
      <c r="BQ803" s="1130"/>
      <c r="BR803" s="1130"/>
      <c r="BS803" s="1130"/>
      <c r="BT803" s="1130"/>
      <c r="BU803" s="1130"/>
      <c r="BV803" s="1130"/>
      <c r="BW803" s="1130"/>
      <c r="BX803" s="1130"/>
      <c r="BY803" s="1130"/>
      <c r="BZ803" s="1130"/>
      <c r="CA803" s="1130"/>
      <c r="CB803" s="1130"/>
      <c r="CC803" s="1130"/>
      <c r="CD803" s="1130"/>
      <c r="CE803" s="1130"/>
      <c r="CF803" s="1130"/>
      <c r="CG803" s="1130"/>
      <c r="CH803" s="1130"/>
      <c r="CI803" s="1130"/>
      <c r="CJ803" s="1130"/>
      <c r="CK803" s="1130"/>
      <c r="CL803" s="1130"/>
      <c r="CM803" s="1130"/>
      <c r="CN803" s="1130"/>
      <c r="CO803" s="1130"/>
      <c r="CP803" s="1130"/>
      <c r="CQ803" s="1130"/>
      <c r="CR803" s="1130"/>
      <c r="CS803" s="1130"/>
      <c r="CT803" s="1130"/>
      <c r="CU803" s="1130"/>
      <c r="CV803" s="1131"/>
    </row>
    <row r="804" spans="1:94" s="1145" customFormat="1" ht="25.5">
      <c r="A804" s="413" t="s">
        <v>1364</v>
      </c>
      <c r="B804" s="80"/>
      <c r="C804" s="80"/>
      <c r="D804" s="80"/>
      <c r="E804" s="479"/>
      <c r="F804" s="80"/>
      <c r="G804" s="100"/>
      <c r="H804" s="399"/>
      <c r="I804" s="1045"/>
      <c r="J804" s="1045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429"/>
      <c r="AC804" s="429"/>
      <c r="AD804" s="429"/>
      <c r="AE804" s="429"/>
      <c r="AF804" s="429"/>
      <c r="AG804" s="429"/>
      <c r="AH804" s="429"/>
      <c r="AI804" s="429"/>
      <c r="AJ804" s="429"/>
      <c r="AK804" s="429"/>
      <c r="AL804" s="429"/>
      <c r="AM804" s="429"/>
      <c r="AN804" s="429"/>
      <c r="AO804" s="429"/>
      <c r="AP804" s="429"/>
      <c r="AQ804" s="429"/>
      <c r="AR804" s="429"/>
      <c r="AS804" s="429"/>
      <c r="AT804" s="429"/>
      <c r="AU804" s="429"/>
      <c r="AV804" s="429"/>
      <c r="AW804" s="429"/>
      <c r="AX804" s="429"/>
      <c r="AY804" s="429"/>
      <c r="AZ804" s="429"/>
      <c r="BA804" s="429"/>
      <c r="BB804" s="429"/>
      <c r="BC804" s="429"/>
      <c r="BD804" s="429"/>
      <c r="BE804" s="429"/>
      <c r="BF804" s="429"/>
      <c r="BG804" s="429"/>
      <c r="BH804" s="429"/>
      <c r="BI804" s="429"/>
      <c r="BJ804" s="429"/>
      <c r="BK804" s="429"/>
      <c r="BL804" s="429"/>
      <c r="BM804" s="429"/>
      <c r="BN804" s="429"/>
      <c r="BO804" s="429"/>
      <c r="BP804" s="429"/>
      <c r="BQ804" s="429"/>
      <c r="BR804" s="429"/>
      <c r="BS804" s="429"/>
      <c r="BT804" s="429"/>
      <c r="BU804" s="429"/>
      <c r="BV804" s="429"/>
      <c r="BW804" s="429"/>
      <c r="BX804" s="429"/>
      <c r="BY804" s="429"/>
      <c r="BZ804" s="429"/>
      <c r="CA804" s="429"/>
      <c r="CB804" s="429"/>
      <c r="CC804" s="429"/>
      <c r="CD804" s="429"/>
      <c r="CE804" s="429"/>
      <c r="CF804" s="429"/>
      <c r="CG804" s="429"/>
      <c r="CH804" s="429"/>
      <c r="CI804" s="429"/>
      <c r="CJ804" s="429"/>
      <c r="CK804" s="429"/>
      <c r="CL804" s="429"/>
      <c r="CM804" s="429"/>
      <c r="CN804" s="429"/>
      <c r="CO804" s="429"/>
      <c r="CP804" s="429"/>
    </row>
    <row r="805" spans="1:94" s="1148" customFormat="1" ht="12.75">
      <c r="A805" s="1140" t="s">
        <v>1311</v>
      </c>
      <c r="B805" s="80">
        <v>2651779</v>
      </c>
      <c r="C805" s="80">
        <v>1857659</v>
      </c>
      <c r="D805" s="80">
        <v>1857659</v>
      </c>
      <c r="E805" s="479">
        <v>70.05331138077494</v>
      </c>
      <c r="F805" s="80">
        <v>167500</v>
      </c>
      <c r="G805" s="100"/>
      <c r="H805" s="399"/>
      <c r="I805" s="1045"/>
      <c r="J805" s="1045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429"/>
      <c r="AC805" s="429"/>
      <c r="AD805" s="429"/>
      <c r="AE805" s="429"/>
      <c r="AF805" s="429"/>
      <c r="AG805" s="429"/>
      <c r="AH805" s="429"/>
      <c r="AI805" s="429"/>
      <c r="AJ805" s="429"/>
      <c r="AK805" s="429"/>
      <c r="AL805" s="429"/>
      <c r="AM805" s="429"/>
      <c r="AN805" s="429"/>
      <c r="AO805" s="429"/>
      <c r="AP805" s="429"/>
      <c r="AQ805" s="429"/>
      <c r="AR805" s="429"/>
      <c r="AS805" s="429"/>
      <c r="AT805" s="429"/>
      <c r="AU805" s="429"/>
      <c r="AV805" s="429"/>
      <c r="AW805" s="429"/>
      <c r="AX805" s="429"/>
      <c r="AY805" s="429"/>
      <c r="AZ805" s="429"/>
      <c r="BA805" s="429"/>
      <c r="BB805" s="429"/>
      <c r="BC805" s="429"/>
      <c r="BD805" s="429"/>
      <c r="BE805" s="429"/>
      <c r="BF805" s="429"/>
      <c r="BG805" s="429"/>
      <c r="BH805" s="429"/>
      <c r="BI805" s="429"/>
      <c r="BJ805" s="429"/>
      <c r="BK805" s="429"/>
      <c r="BL805" s="429"/>
      <c r="BM805" s="429"/>
      <c r="BN805" s="429"/>
      <c r="BO805" s="429"/>
      <c r="BP805" s="429"/>
      <c r="BQ805" s="429"/>
      <c r="BR805" s="429"/>
      <c r="BS805" s="429"/>
      <c r="BT805" s="429"/>
      <c r="BU805" s="429"/>
      <c r="BV805" s="429"/>
      <c r="BW805" s="429"/>
      <c r="BX805" s="429"/>
      <c r="BY805" s="429"/>
      <c r="BZ805" s="429"/>
      <c r="CA805" s="429"/>
      <c r="CB805" s="429"/>
      <c r="CC805" s="429"/>
      <c r="CD805" s="429"/>
      <c r="CE805" s="429"/>
      <c r="CF805" s="429"/>
      <c r="CG805" s="429"/>
      <c r="CH805" s="429"/>
      <c r="CI805" s="429"/>
      <c r="CJ805" s="429"/>
      <c r="CK805" s="429"/>
      <c r="CL805" s="429"/>
      <c r="CM805" s="429"/>
      <c r="CN805" s="429"/>
      <c r="CO805" s="429"/>
      <c r="CP805" s="429"/>
    </row>
    <row r="806" spans="1:94" s="1148" customFormat="1" ht="12.75">
      <c r="A806" s="1141" t="s">
        <v>1312</v>
      </c>
      <c r="B806" s="80">
        <v>2576779</v>
      </c>
      <c r="C806" s="80">
        <v>1857659</v>
      </c>
      <c r="D806" s="80">
        <v>1857659</v>
      </c>
      <c r="E806" s="479">
        <v>72.0922904137297</v>
      </c>
      <c r="F806" s="80">
        <v>167500</v>
      </c>
      <c r="G806" s="100"/>
      <c r="H806" s="399"/>
      <c r="I806" s="1045"/>
      <c r="J806" s="1045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429"/>
      <c r="AC806" s="429"/>
      <c r="AD806" s="429"/>
      <c r="AE806" s="429"/>
      <c r="AF806" s="429"/>
      <c r="AG806" s="429"/>
      <c r="AH806" s="429"/>
      <c r="AI806" s="429"/>
      <c r="AJ806" s="429"/>
      <c r="AK806" s="429"/>
      <c r="AL806" s="429"/>
      <c r="AM806" s="429"/>
      <c r="AN806" s="429"/>
      <c r="AO806" s="429"/>
      <c r="AP806" s="429"/>
      <c r="AQ806" s="429"/>
      <c r="AR806" s="429"/>
      <c r="AS806" s="429"/>
      <c r="AT806" s="429"/>
      <c r="AU806" s="429"/>
      <c r="AV806" s="429"/>
      <c r="AW806" s="429"/>
      <c r="AX806" s="429"/>
      <c r="AY806" s="429"/>
      <c r="AZ806" s="429"/>
      <c r="BA806" s="429"/>
      <c r="BB806" s="429"/>
      <c r="BC806" s="429"/>
      <c r="BD806" s="429"/>
      <c r="BE806" s="429"/>
      <c r="BF806" s="429"/>
      <c r="BG806" s="429"/>
      <c r="BH806" s="429"/>
      <c r="BI806" s="429"/>
      <c r="BJ806" s="429"/>
      <c r="BK806" s="429"/>
      <c r="BL806" s="429"/>
      <c r="BM806" s="429"/>
      <c r="BN806" s="429"/>
      <c r="BO806" s="429"/>
      <c r="BP806" s="429"/>
      <c r="BQ806" s="429"/>
      <c r="BR806" s="429"/>
      <c r="BS806" s="429"/>
      <c r="BT806" s="429"/>
      <c r="BU806" s="429"/>
      <c r="BV806" s="429"/>
      <c r="BW806" s="429"/>
      <c r="BX806" s="429"/>
      <c r="BY806" s="429"/>
      <c r="BZ806" s="429"/>
      <c r="CA806" s="429"/>
      <c r="CB806" s="429"/>
      <c r="CC806" s="429"/>
      <c r="CD806" s="429"/>
      <c r="CE806" s="429"/>
      <c r="CF806" s="429"/>
      <c r="CG806" s="429"/>
      <c r="CH806" s="429"/>
      <c r="CI806" s="429"/>
      <c r="CJ806" s="429"/>
      <c r="CK806" s="429"/>
      <c r="CL806" s="429"/>
      <c r="CM806" s="429"/>
      <c r="CN806" s="429"/>
      <c r="CO806" s="429"/>
      <c r="CP806" s="429"/>
    </row>
    <row r="807" spans="1:94" s="1148" customFormat="1" ht="12.75">
      <c r="A807" s="1141" t="s">
        <v>691</v>
      </c>
      <c r="B807" s="264">
        <v>75000</v>
      </c>
      <c r="C807" s="264">
        <v>0</v>
      </c>
      <c r="D807" s="264">
        <v>0</v>
      </c>
      <c r="E807" s="479">
        <v>0</v>
      </c>
      <c r="F807" s="80">
        <v>0</v>
      </c>
      <c r="G807" s="100"/>
      <c r="H807" s="399"/>
      <c r="I807" s="1045"/>
      <c r="J807" s="1045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429"/>
      <c r="AC807" s="429"/>
      <c r="AD807" s="429"/>
      <c r="AE807" s="429"/>
      <c r="AF807" s="429"/>
      <c r="AG807" s="429"/>
      <c r="AH807" s="429"/>
      <c r="AI807" s="429"/>
      <c r="AJ807" s="429"/>
      <c r="AK807" s="429"/>
      <c r="AL807" s="429"/>
      <c r="AM807" s="429"/>
      <c r="AN807" s="429"/>
      <c r="AO807" s="429"/>
      <c r="AP807" s="429"/>
      <c r="AQ807" s="429"/>
      <c r="AR807" s="429"/>
      <c r="AS807" s="429"/>
      <c r="AT807" s="429"/>
      <c r="AU807" s="429"/>
      <c r="AV807" s="429"/>
      <c r="AW807" s="429"/>
      <c r="AX807" s="429"/>
      <c r="AY807" s="429"/>
      <c r="AZ807" s="429"/>
      <c r="BA807" s="429"/>
      <c r="BB807" s="429"/>
      <c r="BC807" s="429"/>
      <c r="BD807" s="429"/>
      <c r="BE807" s="429"/>
      <c r="BF807" s="429"/>
      <c r="BG807" s="429"/>
      <c r="BH807" s="429"/>
      <c r="BI807" s="429"/>
      <c r="BJ807" s="429"/>
      <c r="BK807" s="429"/>
      <c r="BL807" s="429"/>
      <c r="BM807" s="429"/>
      <c r="BN807" s="429"/>
      <c r="BO807" s="429"/>
      <c r="BP807" s="429"/>
      <c r="BQ807" s="429"/>
      <c r="BR807" s="429"/>
      <c r="BS807" s="429"/>
      <c r="BT807" s="429"/>
      <c r="BU807" s="429"/>
      <c r="BV807" s="429"/>
      <c r="BW807" s="429"/>
      <c r="BX807" s="429"/>
      <c r="BY807" s="429"/>
      <c r="BZ807" s="429"/>
      <c r="CA807" s="429"/>
      <c r="CB807" s="429"/>
      <c r="CC807" s="429"/>
      <c r="CD807" s="429"/>
      <c r="CE807" s="429"/>
      <c r="CF807" s="429"/>
      <c r="CG807" s="429"/>
      <c r="CH807" s="429"/>
      <c r="CI807" s="429"/>
      <c r="CJ807" s="429"/>
      <c r="CK807" s="429"/>
      <c r="CL807" s="429"/>
      <c r="CM807" s="429"/>
      <c r="CN807" s="429"/>
      <c r="CO807" s="429"/>
      <c r="CP807" s="429"/>
    </row>
    <row r="808" spans="1:94" s="1148" customFormat="1" ht="12.75">
      <c r="A808" s="1140" t="s">
        <v>960</v>
      </c>
      <c r="B808" s="80">
        <v>2651779</v>
      </c>
      <c r="C808" s="80">
        <v>1857659</v>
      </c>
      <c r="D808" s="80">
        <v>1144541</v>
      </c>
      <c r="E808" s="479">
        <v>43.161251371249264</v>
      </c>
      <c r="F808" s="80">
        <v>76086</v>
      </c>
      <c r="G808" s="100"/>
      <c r="H808" s="399"/>
      <c r="I808" s="1045"/>
      <c r="J808" s="1045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429"/>
      <c r="AC808" s="429"/>
      <c r="AD808" s="429"/>
      <c r="AE808" s="429"/>
      <c r="AF808" s="429"/>
      <c r="AG808" s="429"/>
      <c r="AH808" s="429"/>
      <c r="AI808" s="429"/>
      <c r="AJ808" s="429"/>
      <c r="AK808" s="429"/>
      <c r="AL808" s="429"/>
      <c r="AM808" s="429"/>
      <c r="AN808" s="429"/>
      <c r="AO808" s="429"/>
      <c r="AP808" s="429"/>
      <c r="AQ808" s="429"/>
      <c r="AR808" s="429"/>
      <c r="AS808" s="429"/>
      <c r="AT808" s="429"/>
      <c r="AU808" s="429"/>
      <c r="AV808" s="429"/>
      <c r="AW808" s="429"/>
      <c r="AX808" s="429"/>
      <c r="AY808" s="429"/>
      <c r="AZ808" s="429"/>
      <c r="BA808" s="429"/>
      <c r="BB808" s="429"/>
      <c r="BC808" s="429"/>
      <c r="BD808" s="429"/>
      <c r="BE808" s="429"/>
      <c r="BF808" s="429"/>
      <c r="BG808" s="429"/>
      <c r="BH808" s="429"/>
      <c r="BI808" s="429"/>
      <c r="BJ808" s="429"/>
      <c r="BK808" s="429"/>
      <c r="BL808" s="429"/>
      <c r="BM808" s="429"/>
      <c r="BN808" s="429"/>
      <c r="BO808" s="429"/>
      <c r="BP808" s="429"/>
      <c r="BQ808" s="429"/>
      <c r="BR808" s="429"/>
      <c r="BS808" s="429"/>
      <c r="BT808" s="429"/>
      <c r="BU808" s="429"/>
      <c r="BV808" s="429"/>
      <c r="BW808" s="429"/>
      <c r="BX808" s="429"/>
      <c r="BY808" s="429"/>
      <c r="BZ808" s="429"/>
      <c r="CA808" s="429"/>
      <c r="CB808" s="429"/>
      <c r="CC808" s="429"/>
      <c r="CD808" s="429"/>
      <c r="CE808" s="429"/>
      <c r="CF808" s="429"/>
      <c r="CG808" s="429"/>
      <c r="CH808" s="429"/>
      <c r="CI808" s="429"/>
      <c r="CJ808" s="429"/>
      <c r="CK808" s="429"/>
      <c r="CL808" s="429"/>
      <c r="CM808" s="429"/>
      <c r="CN808" s="429"/>
      <c r="CO808" s="429"/>
      <c r="CP808" s="429"/>
    </row>
    <row r="809" spans="1:94" s="1145" customFormat="1" ht="12.75">
      <c r="A809" s="1141" t="s">
        <v>971</v>
      </c>
      <c r="B809" s="80">
        <v>2651779</v>
      </c>
      <c r="C809" s="80">
        <v>1857659</v>
      </c>
      <c r="D809" s="80">
        <v>1144541</v>
      </c>
      <c r="E809" s="479">
        <v>43.161251371249264</v>
      </c>
      <c r="F809" s="80">
        <v>76086</v>
      </c>
      <c r="G809" s="100"/>
      <c r="H809" s="399"/>
      <c r="I809" s="1045"/>
      <c r="J809" s="1045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429"/>
      <c r="AC809" s="429"/>
      <c r="AD809" s="429"/>
      <c r="AE809" s="429"/>
      <c r="AF809" s="429"/>
      <c r="AG809" s="429"/>
      <c r="AH809" s="429"/>
      <c r="AI809" s="429"/>
      <c r="AJ809" s="429"/>
      <c r="AK809" s="429"/>
      <c r="AL809" s="429"/>
      <c r="AM809" s="429"/>
      <c r="AN809" s="429"/>
      <c r="AO809" s="429"/>
      <c r="AP809" s="429"/>
      <c r="AQ809" s="429"/>
      <c r="AR809" s="429"/>
      <c r="AS809" s="429"/>
      <c r="AT809" s="429"/>
      <c r="AU809" s="429"/>
      <c r="AV809" s="429"/>
      <c r="AW809" s="429"/>
      <c r="AX809" s="429"/>
      <c r="AY809" s="429"/>
      <c r="AZ809" s="429"/>
      <c r="BA809" s="429"/>
      <c r="BB809" s="429"/>
      <c r="BC809" s="429"/>
      <c r="BD809" s="429"/>
      <c r="BE809" s="429"/>
      <c r="BF809" s="429"/>
      <c r="BG809" s="429"/>
      <c r="BH809" s="429"/>
      <c r="BI809" s="429"/>
      <c r="BJ809" s="429"/>
      <c r="BK809" s="429"/>
      <c r="BL809" s="429"/>
      <c r="BM809" s="429"/>
      <c r="BN809" s="429"/>
      <c r="BO809" s="429"/>
      <c r="BP809" s="429"/>
      <c r="BQ809" s="429"/>
      <c r="BR809" s="429"/>
      <c r="BS809" s="429"/>
      <c r="BT809" s="429"/>
      <c r="BU809" s="429"/>
      <c r="BV809" s="429"/>
      <c r="BW809" s="429"/>
      <c r="BX809" s="429"/>
      <c r="BY809" s="429"/>
      <c r="BZ809" s="429"/>
      <c r="CA809" s="429"/>
      <c r="CB809" s="429"/>
      <c r="CC809" s="429"/>
      <c r="CD809" s="429"/>
      <c r="CE809" s="429"/>
      <c r="CF809" s="429"/>
      <c r="CG809" s="429"/>
      <c r="CH809" s="429"/>
      <c r="CI809" s="429"/>
      <c r="CJ809" s="429"/>
      <c r="CK809" s="429"/>
      <c r="CL809" s="429"/>
      <c r="CM809" s="429"/>
      <c r="CN809" s="429"/>
      <c r="CO809" s="429"/>
      <c r="CP809" s="429"/>
    </row>
    <row r="810" spans="1:94" s="1145" customFormat="1" ht="12.75">
      <c r="A810" s="1143" t="s">
        <v>1760</v>
      </c>
      <c r="B810" s="80">
        <v>2651779</v>
      </c>
      <c r="C810" s="80">
        <v>1857659</v>
      </c>
      <c r="D810" s="80">
        <v>1144541</v>
      </c>
      <c r="E810" s="479">
        <v>43.161251371249264</v>
      </c>
      <c r="F810" s="80">
        <v>76086</v>
      </c>
      <c r="G810" s="100"/>
      <c r="H810" s="399"/>
      <c r="I810" s="1045"/>
      <c r="J810" s="1045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429"/>
      <c r="AC810" s="429"/>
      <c r="AD810" s="429"/>
      <c r="AE810" s="429"/>
      <c r="AF810" s="429"/>
      <c r="AG810" s="429"/>
      <c r="AH810" s="429"/>
      <c r="AI810" s="429"/>
      <c r="AJ810" s="429"/>
      <c r="AK810" s="429"/>
      <c r="AL810" s="429"/>
      <c r="AM810" s="429"/>
      <c r="AN810" s="429"/>
      <c r="AO810" s="429"/>
      <c r="AP810" s="429"/>
      <c r="AQ810" s="429"/>
      <c r="AR810" s="429"/>
      <c r="AS810" s="429"/>
      <c r="AT810" s="429"/>
      <c r="AU810" s="429"/>
      <c r="AV810" s="429"/>
      <c r="AW810" s="429"/>
      <c r="AX810" s="429"/>
      <c r="AY810" s="429"/>
      <c r="AZ810" s="429"/>
      <c r="BA810" s="429"/>
      <c r="BB810" s="429"/>
      <c r="BC810" s="429"/>
      <c r="BD810" s="429"/>
      <c r="BE810" s="429"/>
      <c r="BF810" s="429"/>
      <c r="BG810" s="429"/>
      <c r="BH810" s="429"/>
      <c r="BI810" s="429"/>
      <c r="BJ810" s="429"/>
      <c r="BK810" s="429"/>
      <c r="BL810" s="429"/>
      <c r="BM810" s="429"/>
      <c r="BN810" s="429"/>
      <c r="BO810" s="429"/>
      <c r="BP810" s="429"/>
      <c r="BQ810" s="429"/>
      <c r="BR810" s="429"/>
      <c r="BS810" s="429"/>
      <c r="BT810" s="429"/>
      <c r="BU810" s="429"/>
      <c r="BV810" s="429"/>
      <c r="BW810" s="429"/>
      <c r="BX810" s="429"/>
      <c r="BY810" s="429"/>
      <c r="BZ810" s="429"/>
      <c r="CA810" s="429"/>
      <c r="CB810" s="429"/>
      <c r="CC810" s="429"/>
      <c r="CD810" s="429"/>
      <c r="CE810" s="429"/>
      <c r="CF810" s="429"/>
      <c r="CG810" s="429"/>
      <c r="CH810" s="429"/>
      <c r="CI810" s="429"/>
      <c r="CJ810" s="429"/>
      <c r="CK810" s="429"/>
      <c r="CL810" s="429"/>
      <c r="CM810" s="429"/>
      <c r="CN810" s="429"/>
      <c r="CO810" s="429"/>
      <c r="CP810" s="429"/>
    </row>
    <row r="811" spans="1:94" s="1145" customFormat="1" ht="12.75">
      <c r="A811" s="330" t="s">
        <v>1357</v>
      </c>
      <c r="B811" s="80"/>
      <c r="C811" s="80"/>
      <c r="D811" s="80"/>
      <c r="E811" s="479"/>
      <c r="F811" s="80"/>
      <c r="G811" s="100"/>
      <c r="H811" s="399"/>
      <c r="I811" s="1045"/>
      <c r="J811" s="1045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429"/>
      <c r="AC811" s="429"/>
      <c r="AD811" s="429"/>
      <c r="AE811" s="429"/>
      <c r="AF811" s="429"/>
      <c r="AG811" s="429"/>
      <c r="AH811" s="429"/>
      <c r="AI811" s="429"/>
      <c r="AJ811" s="429"/>
      <c r="AK811" s="429"/>
      <c r="AL811" s="429"/>
      <c r="AM811" s="429"/>
      <c r="AN811" s="429"/>
      <c r="AO811" s="429"/>
      <c r="AP811" s="429"/>
      <c r="AQ811" s="429"/>
      <c r="AR811" s="429"/>
      <c r="AS811" s="429"/>
      <c r="AT811" s="429"/>
      <c r="AU811" s="429"/>
      <c r="AV811" s="429"/>
      <c r="AW811" s="429"/>
      <c r="AX811" s="429"/>
      <c r="AY811" s="429"/>
      <c r="AZ811" s="429"/>
      <c r="BA811" s="429"/>
      <c r="BB811" s="429"/>
      <c r="BC811" s="429"/>
      <c r="BD811" s="429"/>
      <c r="BE811" s="429"/>
      <c r="BF811" s="429"/>
      <c r="BG811" s="429"/>
      <c r="BH811" s="429"/>
      <c r="BI811" s="429"/>
      <c r="BJ811" s="429"/>
      <c r="BK811" s="429"/>
      <c r="BL811" s="429"/>
      <c r="BM811" s="429"/>
      <c r="BN811" s="429"/>
      <c r="BO811" s="429"/>
      <c r="BP811" s="429"/>
      <c r="BQ811" s="429"/>
      <c r="BR811" s="429"/>
      <c r="BS811" s="429"/>
      <c r="BT811" s="429"/>
      <c r="BU811" s="429"/>
      <c r="BV811" s="429"/>
      <c r="BW811" s="429"/>
      <c r="BX811" s="429"/>
      <c r="BY811" s="429"/>
      <c r="BZ811" s="429"/>
      <c r="CA811" s="429"/>
      <c r="CB811" s="429"/>
      <c r="CC811" s="429"/>
      <c r="CD811" s="429"/>
      <c r="CE811" s="429"/>
      <c r="CF811" s="429"/>
      <c r="CG811" s="429"/>
      <c r="CH811" s="429"/>
      <c r="CI811" s="429"/>
      <c r="CJ811" s="429"/>
      <c r="CK811" s="429"/>
      <c r="CL811" s="429"/>
      <c r="CM811" s="429"/>
      <c r="CN811" s="429"/>
      <c r="CO811" s="429"/>
      <c r="CP811" s="429"/>
    </row>
    <row r="812" spans="1:94" s="1145" customFormat="1" ht="12.75">
      <c r="A812" s="1140" t="s">
        <v>1311</v>
      </c>
      <c r="B812" s="80">
        <v>253875</v>
      </c>
      <c r="C812" s="80">
        <v>170801</v>
      </c>
      <c r="D812" s="80">
        <v>170801</v>
      </c>
      <c r="E812" s="479">
        <v>67.27759724273756</v>
      </c>
      <c r="F812" s="80">
        <v>31473</v>
      </c>
      <c r="G812" s="100"/>
      <c r="H812" s="399"/>
      <c r="I812" s="1045"/>
      <c r="J812" s="1045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429"/>
      <c r="AC812" s="429"/>
      <c r="AD812" s="429"/>
      <c r="AE812" s="429"/>
      <c r="AF812" s="429"/>
      <c r="AG812" s="429"/>
      <c r="AH812" s="429"/>
      <c r="AI812" s="429"/>
      <c r="AJ812" s="429"/>
      <c r="AK812" s="429"/>
      <c r="AL812" s="429"/>
      <c r="AM812" s="429"/>
      <c r="AN812" s="429"/>
      <c r="AO812" s="429"/>
      <c r="AP812" s="429"/>
      <c r="AQ812" s="429"/>
      <c r="AR812" s="429"/>
      <c r="AS812" s="429"/>
      <c r="AT812" s="429"/>
      <c r="AU812" s="429"/>
      <c r="AV812" s="429"/>
      <c r="AW812" s="429"/>
      <c r="AX812" s="429"/>
      <c r="AY812" s="429"/>
      <c r="AZ812" s="429"/>
      <c r="BA812" s="429"/>
      <c r="BB812" s="429"/>
      <c r="BC812" s="429"/>
      <c r="BD812" s="429"/>
      <c r="BE812" s="429"/>
      <c r="BF812" s="429"/>
      <c r="BG812" s="429"/>
      <c r="BH812" s="429"/>
      <c r="BI812" s="429"/>
      <c r="BJ812" s="429"/>
      <c r="BK812" s="429"/>
      <c r="BL812" s="429"/>
      <c r="BM812" s="429"/>
      <c r="BN812" s="429"/>
      <c r="BO812" s="429"/>
      <c r="BP812" s="429"/>
      <c r="BQ812" s="429"/>
      <c r="BR812" s="429"/>
      <c r="BS812" s="429"/>
      <c r="BT812" s="429"/>
      <c r="BU812" s="429"/>
      <c r="BV812" s="429"/>
      <c r="BW812" s="429"/>
      <c r="BX812" s="429"/>
      <c r="BY812" s="429"/>
      <c r="BZ812" s="429"/>
      <c r="CA812" s="429"/>
      <c r="CB812" s="429"/>
      <c r="CC812" s="429"/>
      <c r="CD812" s="429"/>
      <c r="CE812" s="429"/>
      <c r="CF812" s="429"/>
      <c r="CG812" s="429"/>
      <c r="CH812" s="429"/>
      <c r="CI812" s="429"/>
      <c r="CJ812" s="429"/>
      <c r="CK812" s="429"/>
      <c r="CL812" s="429"/>
      <c r="CM812" s="429"/>
      <c r="CN812" s="429"/>
      <c r="CO812" s="429"/>
      <c r="CP812" s="429"/>
    </row>
    <row r="813" spans="1:94" s="1145" customFormat="1" ht="12.75">
      <c r="A813" s="1141" t="s">
        <v>1312</v>
      </c>
      <c r="B813" s="80">
        <v>253875</v>
      </c>
      <c r="C813" s="80">
        <v>170801</v>
      </c>
      <c r="D813" s="80">
        <v>170801</v>
      </c>
      <c r="E813" s="479">
        <v>67.27759724273756</v>
      </c>
      <c r="F813" s="80">
        <v>31473</v>
      </c>
      <c r="G813" s="100"/>
      <c r="H813" s="399"/>
      <c r="I813" s="1045"/>
      <c r="J813" s="1045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429"/>
      <c r="AC813" s="429"/>
      <c r="AD813" s="429"/>
      <c r="AE813" s="429"/>
      <c r="AF813" s="429"/>
      <c r="AG813" s="429"/>
      <c r="AH813" s="429"/>
      <c r="AI813" s="429"/>
      <c r="AJ813" s="429"/>
      <c r="AK813" s="429"/>
      <c r="AL813" s="429"/>
      <c r="AM813" s="429"/>
      <c r="AN813" s="429"/>
      <c r="AO813" s="429"/>
      <c r="AP813" s="429"/>
      <c r="AQ813" s="429"/>
      <c r="AR813" s="429"/>
      <c r="AS813" s="429"/>
      <c r="AT813" s="429"/>
      <c r="AU813" s="429"/>
      <c r="AV813" s="429"/>
      <c r="AW813" s="429"/>
      <c r="AX813" s="429"/>
      <c r="AY813" s="429"/>
      <c r="AZ813" s="429"/>
      <c r="BA813" s="429"/>
      <c r="BB813" s="429"/>
      <c r="BC813" s="429"/>
      <c r="BD813" s="429"/>
      <c r="BE813" s="429"/>
      <c r="BF813" s="429"/>
      <c r="BG813" s="429"/>
      <c r="BH813" s="429"/>
      <c r="BI813" s="429"/>
      <c r="BJ813" s="429"/>
      <c r="BK813" s="429"/>
      <c r="BL813" s="429"/>
      <c r="BM813" s="429"/>
      <c r="BN813" s="429"/>
      <c r="BO813" s="429"/>
      <c r="BP813" s="429"/>
      <c r="BQ813" s="429"/>
      <c r="BR813" s="429"/>
      <c r="BS813" s="429"/>
      <c r="BT813" s="429"/>
      <c r="BU813" s="429"/>
      <c r="BV813" s="429"/>
      <c r="BW813" s="429"/>
      <c r="BX813" s="429"/>
      <c r="BY813" s="429"/>
      <c r="BZ813" s="429"/>
      <c r="CA813" s="429"/>
      <c r="CB813" s="429"/>
      <c r="CC813" s="429"/>
      <c r="CD813" s="429"/>
      <c r="CE813" s="429"/>
      <c r="CF813" s="429"/>
      <c r="CG813" s="429"/>
      <c r="CH813" s="429"/>
      <c r="CI813" s="429"/>
      <c r="CJ813" s="429"/>
      <c r="CK813" s="429"/>
      <c r="CL813" s="429"/>
      <c r="CM813" s="429"/>
      <c r="CN813" s="429"/>
      <c r="CO813" s="429"/>
      <c r="CP813" s="429"/>
    </row>
    <row r="814" spans="1:94" s="1145" customFormat="1" ht="12.75">
      <c r="A814" s="1140" t="s">
        <v>960</v>
      </c>
      <c r="B814" s="80">
        <v>253875</v>
      </c>
      <c r="C814" s="80">
        <v>170801</v>
      </c>
      <c r="D814" s="80">
        <v>130889</v>
      </c>
      <c r="E814" s="479">
        <v>51.55647464303299</v>
      </c>
      <c r="F814" s="80">
        <v>2074</v>
      </c>
      <c r="G814" s="100"/>
      <c r="H814" s="399"/>
      <c r="I814" s="1045"/>
      <c r="J814" s="1045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429"/>
      <c r="AC814" s="429"/>
      <c r="AD814" s="429"/>
      <c r="AE814" s="429"/>
      <c r="AF814" s="429"/>
      <c r="AG814" s="429"/>
      <c r="AH814" s="429"/>
      <c r="AI814" s="429"/>
      <c r="AJ814" s="429"/>
      <c r="AK814" s="429"/>
      <c r="AL814" s="429"/>
      <c r="AM814" s="429"/>
      <c r="AN814" s="429"/>
      <c r="AO814" s="429"/>
      <c r="AP814" s="429"/>
      <c r="AQ814" s="429"/>
      <c r="AR814" s="429"/>
      <c r="AS814" s="429"/>
      <c r="AT814" s="429"/>
      <c r="AU814" s="429"/>
      <c r="AV814" s="429"/>
      <c r="AW814" s="429"/>
      <c r="AX814" s="429"/>
      <c r="AY814" s="429"/>
      <c r="AZ814" s="429"/>
      <c r="BA814" s="429"/>
      <c r="BB814" s="429"/>
      <c r="BC814" s="429"/>
      <c r="BD814" s="429"/>
      <c r="BE814" s="429"/>
      <c r="BF814" s="429"/>
      <c r="BG814" s="429"/>
      <c r="BH814" s="429"/>
      <c r="BI814" s="429"/>
      <c r="BJ814" s="429"/>
      <c r="BK814" s="429"/>
      <c r="BL814" s="429"/>
      <c r="BM814" s="429"/>
      <c r="BN814" s="429"/>
      <c r="BO814" s="429"/>
      <c r="BP814" s="429"/>
      <c r="BQ814" s="429"/>
      <c r="BR814" s="429"/>
      <c r="BS814" s="429"/>
      <c r="BT814" s="429"/>
      <c r="BU814" s="429"/>
      <c r="BV814" s="429"/>
      <c r="BW814" s="429"/>
      <c r="BX814" s="429"/>
      <c r="BY814" s="429"/>
      <c r="BZ814" s="429"/>
      <c r="CA814" s="429"/>
      <c r="CB814" s="429"/>
      <c r="CC814" s="429"/>
      <c r="CD814" s="429"/>
      <c r="CE814" s="429"/>
      <c r="CF814" s="429"/>
      <c r="CG814" s="429"/>
      <c r="CH814" s="429"/>
      <c r="CI814" s="429"/>
      <c r="CJ814" s="429"/>
      <c r="CK814" s="429"/>
      <c r="CL814" s="429"/>
      <c r="CM814" s="429"/>
      <c r="CN814" s="429"/>
      <c r="CO814" s="429"/>
      <c r="CP814" s="429"/>
    </row>
    <row r="815" spans="1:94" s="1145" customFormat="1" ht="12.75">
      <c r="A815" s="1142" t="s">
        <v>987</v>
      </c>
      <c r="B815" s="80">
        <v>253875</v>
      </c>
      <c r="C815" s="80">
        <v>170801</v>
      </c>
      <c r="D815" s="80">
        <v>130889</v>
      </c>
      <c r="E815" s="479">
        <v>51.55647464303299</v>
      </c>
      <c r="F815" s="80">
        <v>2074</v>
      </c>
      <c r="G815" s="100"/>
      <c r="H815" s="399"/>
      <c r="I815" s="1045"/>
      <c r="J815" s="1045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429"/>
      <c r="AC815" s="429"/>
      <c r="AD815" s="429"/>
      <c r="AE815" s="429"/>
      <c r="AF815" s="429"/>
      <c r="AG815" s="429"/>
      <c r="AH815" s="429"/>
      <c r="AI815" s="429"/>
      <c r="AJ815" s="429"/>
      <c r="AK815" s="429"/>
      <c r="AL815" s="429"/>
      <c r="AM815" s="429"/>
      <c r="AN815" s="429"/>
      <c r="AO815" s="429"/>
      <c r="AP815" s="429"/>
      <c r="AQ815" s="429"/>
      <c r="AR815" s="429"/>
      <c r="AS815" s="429"/>
      <c r="AT815" s="429"/>
      <c r="AU815" s="429"/>
      <c r="AV815" s="429"/>
      <c r="AW815" s="429"/>
      <c r="AX815" s="429"/>
      <c r="AY815" s="429"/>
      <c r="AZ815" s="429"/>
      <c r="BA815" s="429"/>
      <c r="BB815" s="429"/>
      <c r="BC815" s="429"/>
      <c r="BD815" s="429"/>
      <c r="BE815" s="429"/>
      <c r="BF815" s="429"/>
      <c r="BG815" s="429"/>
      <c r="BH815" s="429"/>
      <c r="BI815" s="429"/>
      <c r="BJ815" s="429"/>
      <c r="BK815" s="429"/>
      <c r="BL815" s="429"/>
      <c r="BM815" s="429"/>
      <c r="BN815" s="429"/>
      <c r="BO815" s="429"/>
      <c r="BP815" s="429"/>
      <c r="BQ815" s="429"/>
      <c r="BR815" s="429"/>
      <c r="BS815" s="429"/>
      <c r="BT815" s="429"/>
      <c r="BU815" s="429"/>
      <c r="BV815" s="429"/>
      <c r="BW815" s="429"/>
      <c r="BX815" s="429"/>
      <c r="BY815" s="429"/>
      <c r="BZ815" s="429"/>
      <c r="CA815" s="429"/>
      <c r="CB815" s="429"/>
      <c r="CC815" s="429"/>
      <c r="CD815" s="429"/>
      <c r="CE815" s="429"/>
      <c r="CF815" s="429"/>
      <c r="CG815" s="429"/>
      <c r="CH815" s="429"/>
      <c r="CI815" s="429"/>
      <c r="CJ815" s="429"/>
      <c r="CK815" s="429"/>
      <c r="CL815" s="429"/>
      <c r="CM815" s="429"/>
      <c r="CN815" s="429"/>
      <c r="CO815" s="429"/>
      <c r="CP815" s="429"/>
    </row>
    <row r="816" spans="1:94" s="1145" customFormat="1" ht="12.75">
      <c r="A816" s="1143" t="s">
        <v>1496</v>
      </c>
      <c r="B816" s="80">
        <v>9276</v>
      </c>
      <c r="C816" s="80">
        <v>9276</v>
      </c>
      <c r="D816" s="80">
        <v>9276</v>
      </c>
      <c r="E816" s="479">
        <v>100</v>
      </c>
      <c r="F816" s="80">
        <v>0</v>
      </c>
      <c r="G816" s="100"/>
      <c r="H816" s="399"/>
      <c r="I816" s="1045"/>
      <c r="J816" s="1045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429"/>
      <c r="AC816" s="429"/>
      <c r="AD816" s="429"/>
      <c r="AE816" s="429"/>
      <c r="AF816" s="429"/>
      <c r="AG816" s="429"/>
      <c r="AH816" s="429"/>
      <c r="AI816" s="429"/>
      <c r="AJ816" s="429"/>
      <c r="AK816" s="429"/>
      <c r="AL816" s="429"/>
      <c r="AM816" s="429"/>
      <c r="AN816" s="429"/>
      <c r="AO816" s="429"/>
      <c r="AP816" s="429"/>
      <c r="AQ816" s="429"/>
      <c r="AR816" s="429"/>
      <c r="AS816" s="429"/>
      <c r="AT816" s="429"/>
      <c r="AU816" s="429"/>
      <c r="AV816" s="429"/>
      <c r="AW816" s="429"/>
      <c r="AX816" s="429"/>
      <c r="AY816" s="429"/>
      <c r="AZ816" s="429"/>
      <c r="BA816" s="429"/>
      <c r="BB816" s="429"/>
      <c r="BC816" s="429"/>
      <c r="BD816" s="429"/>
      <c r="BE816" s="429"/>
      <c r="BF816" s="429"/>
      <c r="BG816" s="429"/>
      <c r="BH816" s="429"/>
      <c r="BI816" s="429"/>
      <c r="BJ816" s="429"/>
      <c r="BK816" s="429"/>
      <c r="BL816" s="429"/>
      <c r="BM816" s="429"/>
      <c r="BN816" s="429"/>
      <c r="BO816" s="429"/>
      <c r="BP816" s="429"/>
      <c r="BQ816" s="429"/>
      <c r="BR816" s="429"/>
      <c r="BS816" s="429"/>
      <c r="BT816" s="429"/>
      <c r="BU816" s="429"/>
      <c r="BV816" s="429"/>
      <c r="BW816" s="429"/>
      <c r="BX816" s="429"/>
      <c r="BY816" s="429"/>
      <c r="BZ816" s="429"/>
      <c r="CA816" s="429"/>
      <c r="CB816" s="429"/>
      <c r="CC816" s="429"/>
      <c r="CD816" s="429"/>
      <c r="CE816" s="429"/>
      <c r="CF816" s="429"/>
      <c r="CG816" s="429"/>
      <c r="CH816" s="429"/>
      <c r="CI816" s="429"/>
      <c r="CJ816" s="429"/>
      <c r="CK816" s="429"/>
      <c r="CL816" s="429"/>
      <c r="CM816" s="429"/>
      <c r="CN816" s="429"/>
      <c r="CO816" s="429"/>
      <c r="CP816" s="429"/>
    </row>
    <row r="817" spans="1:94" s="1145" customFormat="1" ht="12.75">
      <c r="A817" s="1141" t="s">
        <v>964</v>
      </c>
      <c r="B817" s="80">
        <v>2089</v>
      </c>
      <c r="C817" s="80">
        <v>2089</v>
      </c>
      <c r="D817" s="80">
        <v>2088</v>
      </c>
      <c r="E817" s="479">
        <v>99.95213020584012</v>
      </c>
      <c r="F817" s="80">
        <v>0</v>
      </c>
      <c r="G817" s="100"/>
      <c r="H817" s="399"/>
      <c r="I817" s="1045"/>
      <c r="J817" s="1045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429"/>
      <c r="AC817" s="429"/>
      <c r="AD817" s="429"/>
      <c r="AE817" s="429"/>
      <c r="AF817" s="429"/>
      <c r="AG817" s="429"/>
      <c r="AH817" s="429"/>
      <c r="AI817" s="429"/>
      <c r="AJ817" s="429"/>
      <c r="AK817" s="429"/>
      <c r="AL817" s="429"/>
      <c r="AM817" s="429"/>
      <c r="AN817" s="429"/>
      <c r="AO817" s="429"/>
      <c r="AP817" s="429"/>
      <c r="AQ817" s="429"/>
      <c r="AR817" s="429"/>
      <c r="AS817" s="429"/>
      <c r="AT817" s="429"/>
      <c r="AU817" s="429"/>
      <c r="AV817" s="429"/>
      <c r="AW817" s="429"/>
      <c r="AX817" s="429"/>
      <c r="AY817" s="429"/>
      <c r="AZ817" s="429"/>
      <c r="BA817" s="429"/>
      <c r="BB817" s="429"/>
      <c r="BC817" s="429"/>
      <c r="BD817" s="429"/>
      <c r="BE817" s="429"/>
      <c r="BF817" s="429"/>
      <c r="BG817" s="429"/>
      <c r="BH817" s="429"/>
      <c r="BI817" s="429"/>
      <c r="BJ817" s="429"/>
      <c r="BK817" s="429"/>
      <c r="BL817" s="429"/>
      <c r="BM817" s="429"/>
      <c r="BN817" s="429"/>
      <c r="BO817" s="429"/>
      <c r="BP817" s="429"/>
      <c r="BQ817" s="429"/>
      <c r="BR817" s="429"/>
      <c r="BS817" s="429"/>
      <c r="BT817" s="429"/>
      <c r="BU817" s="429"/>
      <c r="BV817" s="429"/>
      <c r="BW817" s="429"/>
      <c r="BX817" s="429"/>
      <c r="BY817" s="429"/>
      <c r="BZ817" s="429"/>
      <c r="CA817" s="429"/>
      <c r="CB817" s="429"/>
      <c r="CC817" s="429"/>
      <c r="CD817" s="429"/>
      <c r="CE817" s="429"/>
      <c r="CF817" s="429"/>
      <c r="CG817" s="429"/>
      <c r="CH817" s="429"/>
      <c r="CI817" s="429"/>
      <c r="CJ817" s="429"/>
      <c r="CK817" s="429"/>
      <c r="CL817" s="429"/>
      <c r="CM817" s="429"/>
      <c r="CN817" s="429"/>
      <c r="CO817" s="429"/>
      <c r="CP817" s="429"/>
    </row>
    <row r="818" spans="1:94" s="1145" customFormat="1" ht="12.75">
      <c r="A818" s="1143" t="s">
        <v>3</v>
      </c>
      <c r="B818" s="80">
        <v>242510</v>
      </c>
      <c r="C818" s="80">
        <v>159436</v>
      </c>
      <c r="D818" s="80">
        <v>119525</v>
      </c>
      <c r="E818" s="479">
        <v>49.28662735557297</v>
      </c>
      <c r="F818" s="80">
        <v>2074</v>
      </c>
      <c r="G818" s="100"/>
      <c r="H818" s="399"/>
      <c r="I818" s="1045"/>
      <c r="J818" s="1045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429"/>
      <c r="AC818" s="429"/>
      <c r="AD818" s="429"/>
      <c r="AE818" s="429"/>
      <c r="AF818" s="429"/>
      <c r="AG818" s="429"/>
      <c r="AH818" s="429"/>
      <c r="AI818" s="429"/>
      <c r="AJ818" s="429"/>
      <c r="AK818" s="429"/>
      <c r="AL818" s="429"/>
      <c r="AM818" s="429"/>
      <c r="AN818" s="429"/>
      <c r="AO818" s="429"/>
      <c r="AP818" s="429"/>
      <c r="AQ818" s="429"/>
      <c r="AR818" s="429"/>
      <c r="AS818" s="429"/>
      <c r="AT818" s="429"/>
      <c r="AU818" s="429"/>
      <c r="AV818" s="429"/>
      <c r="AW818" s="429"/>
      <c r="AX818" s="429"/>
      <c r="AY818" s="429"/>
      <c r="AZ818" s="429"/>
      <c r="BA818" s="429"/>
      <c r="BB818" s="429"/>
      <c r="BC818" s="429"/>
      <c r="BD818" s="429"/>
      <c r="BE818" s="429"/>
      <c r="BF818" s="429"/>
      <c r="BG818" s="429"/>
      <c r="BH818" s="429"/>
      <c r="BI818" s="429"/>
      <c r="BJ818" s="429"/>
      <c r="BK818" s="429"/>
      <c r="BL818" s="429"/>
      <c r="BM818" s="429"/>
      <c r="BN818" s="429"/>
      <c r="BO818" s="429"/>
      <c r="BP818" s="429"/>
      <c r="BQ818" s="429"/>
      <c r="BR818" s="429"/>
      <c r="BS818" s="429"/>
      <c r="BT818" s="429"/>
      <c r="BU818" s="429"/>
      <c r="BV818" s="429"/>
      <c r="BW818" s="429"/>
      <c r="BX818" s="429"/>
      <c r="BY818" s="429"/>
      <c r="BZ818" s="429"/>
      <c r="CA818" s="429"/>
      <c r="CB818" s="429"/>
      <c r="CC818" s="429"/>
      <c r="CD818" s="429"/>
      <c r="CE818" s="429"/>
      <c r="CF818" s="429"/>
      <c r="CG818" s="429"/>
      <c r="CH818" s="429"/>
      <c r="CI818" s="429"/>
      <c r="CJ818" s="429"/>
      <c r="CK818" s="429"/>
      <c r="CL818" s="429"/>
      <c r="CM818" s="429"/>
      <c r="CN818" s="429"/>
      <c r="CO818" s="429"/>
      <c r="CP818" s="429"/>
    </row>
    <row r="819" spans="1:94" s="1145" customFormat="1" ht="12.75">
      <c r="A819" s="1144" t="s">
        <v>1350</v>
      </c>
      <c r="B819" s="80">
        <v>242510</v>
      </c>
      <c r="C819" s="80">
        <v>159436</v>
      </c>
      <c r="D819" s="80">
        <v>119525</v>
      </c>
      <c r="E819" s="479">
        <v>49.28662735557297</v>
      </c>
      <c r="F819" s="80">
        <v>2074</v>
      </c>
      <c r="G819" s="100"/>
      <c r="H819" s="399"/>
      <c r="I819" s="1045"/>
      <c r="J819" s="1045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429"/>
      <c r="AC819" s="429"/>
      <c r="AD819" s="429"/>
      <c r="AE819" s="429"/>
      <c r="AF819" s="429"/>
      <c r="AG819" s="429"/>
      <c r="AH819" s="429"/>
      <c r="AI819" s="429"/>
      <c r="AJ819" s="429"/>
      <c r="AK819" s="429"/>
      <c r="AL819" s="429"/>
      <c r="AM819" s="429"/>
      <c r="AN819" s="429"/>
      <c r="AO819" s="429"/>
      <c r="AP819" s="429"/>
      <c r="AQ819" s="429"/>
      <c r="AR819" s="429"/>
      <c r="AS819" s="429"/>
      <c r="AT819" s="429"/>
      <c r="AU819" s="429"/>
      <c r="AV819" s="429"/>
      <c r="AW819" s="429"/>
      <c r="AX819" s="429"/>
      <c r="AY819" s="429"/>
      <c r="AZ819" s="429"/>
      <c r="BA819" s="429"/>
      <c r="BB819" s="429"/>
      <c r="BC819" s="429"/>
      <c r="BD819" s="429"/>
      <c r="BE819" s="429"/>
      <c r="BF819" s="429"/>
      <c r="BG819" s="429"/>
      <c r="BH819" s="429"/>
      <c r="BI819" s="429"/>
      <c r="BJ819" s="429"/>
      <c r="BK819" s="429"/>
      <c r="BL819" s="429"/>
      <c r="BM819" s="429"/>
      <c r="BN819" s="429"/>
      <c r="BO819" s="429"/>
      <c r="BP819" s="429"/>
      <c r="BQ819" s="429"/>
      <c r="BR819" s="429"/>
      <c r="BS819" s="429"/>
      <c r="BT819" s="429"/>
      <c r="BU819" s="429"/>
      <c r="BV819" s="429"/>
      <c r="BW819" s="429"/>
      <c r="BX819" s="429"/>
      <c r="BY819" s="429"/>
      <c r="BZ819" s="429"/>
      <c r="CA819" s="429"/>
      <c r="CB819" s="429"/>
      <c r="CC819" s="429"/>
      <c r="CD819" s="429"/>
      <c r="CE819" s="429"/>
      <c r="CF819" s="429"/>
      <c r="CG819" s="429"/>
      <c r="CH819" s="429"/>
      <c r="CI819" s="429"/>
      <c r="CJ819" s="429"/>
      <c r="CK819" s="429"/>
      <c r="CL819" s="429"/>
      <c r="CM819" s="429"/>
      <c r="CN819" s="429"/>
      <c r="CO819" s="429"/>
      <c r="CP819" s="429"/>
    </row>
    <row r="820" spans="1:94" s="1145" customFormat="1" ht="12.75">
      <c r="A820" s="330" t="s">
        <v>1359</v>
      </c>
      <c r="B820" s="264"/>
      <c r="C820" s="264"/>
      <c r="D820" s="264"/>
      <c r="E820" s="479"/>
      <c r="F820" s="80"/>
      <c r="G820" s="100"/>
      <c r="H820" s="399"/>
      <c r="I820" s="1045"/>
      <c r="J820" s="1045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429"/>
      <c r="AC820" s="429"/>
      <c r="AD820" s="429"/>
      <c r="AE820" s="429"/>
      <c r="AF820" s="429"/>
      <c r="AG820" s="429"/>
      <c r="AH820" s="429"/>
      <c r="AI820" s="429"/>
      <c r="AJ820" s="429"/>
      <c r="AK820" s="429"/>
      <c r="AL820" s="429"/>
      <c r="AM820" s="429"/>
      <c r="AN820" s="429"/>
      <c r="AO820" s="429"/>
      <c r="AP820" s="429"/>
      <c r="AQ820" s="429"/>
      <c r="AR820" s="429"/>
      <c r="AS820" s="429"/>
      <c r="AT820" s="429"/>
      <c r="AU820" s="429"/>
      <c r="AV820" s="429"/>
      <c r="AW820" s="429"/>
      <c r="AX820" s="429"/>
      <c r="AY820" s="429"/>
      <c r="AZ820" s="429"/>
      <c r="BA820" s="429"/>
      <c r="BB820" s="429"/>
      <c r="BC820" s="429"/>
      <c r="BD820" s="429"/>
      <c r="BE820" s="429"/>
      <c r="BF820" s="429"/>
      <c r="BG820" s="429"/>
      <c r="BH820" s="429"/>
      <c r="BI820" s="429"/>
      <c r="BJ820" s="429"/>
      <c r="BK820" s="429"/>
      <c r="BL820" s="429"/>
      <c r="BM820" s="429"/>
      <c r="BN820" s="429"/>
      <c r="BO820" s="429"/>
      <c r="BP820" s="429"/>
      <c r="BQ820" s="429"/>
      <c r="BR820" s="429"/>
      <c r="BS820" s="429"/>
      <c r="BT820" s="429"/>
      <c r="BU820" s="429"/>
      <c r="BV820" s="429"/>
      <c r="BW820" s="429"/>
      <c r="BX820" s="429"/>
      <c r="BY820" s="429"/>
      <c r="BZ820" s="429"/>
      <c r="CA820" s="429"/>
      <c r="CB820" s="429"/>
      <c r="CC820" s="429"/>
      <c r="CD820" s="429"/>
      <c r="CE820" s="429"/>
      <c r="CF820" s="429"/>
      <c r="CG820" s="429"/>
      <c r="CH820" s="429"/>
      <c r="CI820" s="429"/>
      <c r="CJ820" s="429"/>
      <c r="CK820" s="429"/>
      <c r="CL820" s="429"/>
      <c r="CM820" s="429"/>
      <c r="CN820" s="429"/>
      <c r="CO820" s="429"/>
      <c r="CP820" s="429"/>
    </row>
    <row r="821" spans="1:94" s="1145" customFormat="1" ht="12.75">
      <c r="A821" s="1140" t="s">
        <v>1311</v>
      </c>
      <c r="B821" s="264">
        <v>3344025</v>
      </c>
      <c r="C821" s="264">
        <v>1836050</v>
      </c>
      <c r="D821" s="264">
        <v>3344025</v>
      </c>
      <c r="E821" s="479">
        <v>100</v>
      </c>
      <c r="F821" s="80">
        <v>0</v>
      </c>
      <c r="G821" s="100"/>
      <c r="H821" s="399"/>
      <c r="I821" s="1045"/>
      <c r="J821" s="1045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429"/>
      <c r="AC821" s="429"/>
      <c r="AD821" s="429"/>
      <c r="AE821" s="429"/>
      <c r="AF821" s="429"/>
      <c r="AG821" s="429"/>
      <c r="AH821" s="429"/>
      <c r="AI821" s="429"/>
      <c r="AJ821" s="429"/>
      <c r="AK821" s="429"/>
      <c r="AL821" s="429"/>
      <c r="AM821" s="429"/>
      <c r="AN821" s="429"/>
      <c r="AO821" s="429"/>
      <c r="AP821" s="429"/>
      <c r="AQ821" s="429"/>
      <c r="AR821" s="429"/>
      <c r="AS821" s="429"/>
      <c r="AT821" s="429"/>
      <c r="AU821" s="429"/>
      <c r="AV821" s="429"/>
      <c r="AW821" s="429"/>
      <c r="AX821" s="429"/>
      <c r="AY821" s="429"/>
      <c r="AZ821" s="429"/>
      <c r="BA821" s="429"/>
      <c r="BB821" s="429"/>
      <c r="BC821" s="429"/>
      <c r="BD821" s="429"/>
      <c r="BE821" s="429"/>
      <c r="BF821" s="429"/>
      <c r="BG821" s="429"/>
      <c r="BH821" s="429"/>
      <c r="BI821" s="429"/>
      <c r="BJ821" s="429"/>
      <c r="BK821" s="429"/>
      <c r="BL821" s="429"/>
      <c r="BM821" s="429"/>
      <c r="BN821" s="429"/>
      <c r="BO821" s="429"/>
      <c r="BP821" s="429"/>
      <c r="BQ821" s="429"/>
      <c r="BR821" s="429"/>
      <c r="BS821" s="429"/>
      <c r="BT821" s="429"/>
      <c r="BU821" s="429"/>
      <c r="BV821" s="429"/>
      <c r="BW821" s="429"/>
      <c r="BX821" s="429"/>
      <c r="BY821" s="429"/>
      <c r="BZ821" s="429"/>
      <c r="CA821" s="429"/>
      <c r="CB821" s="429"/>
      <c r="CC821" s="429"/>
      <c r="CD821" s="429"/>
      <c r="CE821" s="429"/>
      <c r="CF821" s="429"/>
      <c r="CG821" s="429"/>
      <c r="CH821" s="429"/>
      <c r="CI821" s="429"/>
      <c r="CJ821" s="429"/>
      <c r="CK821" s="429"/>
      <c r="CL821" s="429"/>
      <c r="CM821" s="429"/>
      <c r="CN821" s="429"/>
      <c r="CO821" s="429"/>
      <c r="CP821" s="429"/>
    </row>
    <row r="822" spans="1:94" s="1145" customFormat="1" ht="12.75">
      <c r="A822" s="491" t="s">
        <v>692</v>
      </c>
      <c r="B822" s="264">
        <v>3344025</v>
      </c>
      <c r="C822" s="264">
        <v>1836050</v>
      </c>
      <c r="D822" s="264">
        <v>3344025</v>
      </c>
      <c r="E822" s="479">
        <v>100</v>
      </c>
      <c r="F822" s="80">
        <v>0</v>
      </c>
      <c r="G822" s="100"/>
      <c r="H822" s="399"/>
      <c r="I822" s="1045"/>
      <c r="J822" s="1045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429"/>
      <c r="AC822" s="429"/>
      <c r="AD822" s="429"/>
      <c r="AE822" s="429"/>
      <c r="AF822" s="429"/>
      <c r="AG822" s="429"/>
      <c r="AH822" s="429"/>
      <c r="AI822" s="429"/>
      <c r="AJ822" s="429"/>
      <c r="AK822" s="429"/>
      <c r="AL822" s="429"/>
      <c r="AM822" s="429"/>
      <c r="AN822" s="429"/>
      <c r="AO822" s="429"/>
      <c r="AP822" s="429"/>
      <c r="AQ822" s="429"/>
      <c r="AR822" s="429"/>
      <c r="AS822" s="429"/>
      <c r="AT822" s="429"/>
      <c r="AU822" s="429"/>
      <c r="AV822" s="429"/>
      <c r="AW822" s="429"/>
      <c r="AX822" s="429"/>
      <c r="AY822" s="429"/>
      <c r="AZ822" s="429"/>
      <c r="BA822" s="429"/>
      <c r="BB822" s="429"/>
      <c r="BC822" s="429"/>
      <c r="BD822" s="429"/>
      <c r="BE822" s="429"/>
      <c r="BF822" s="429"/>
      <c r="BG822" s="429"/>
      <c r="BH822" s="429"/>
      <c r="BI822" s="429"/>
      <c r="BJ822" s="429"/>
      <c r="BK822" s="429"/>
      <c r="BL822" s="429"/>
      <c r="BM822" s="429"/>
      <c r="BN822" s="429"/>
      <c r="BO822" s="429"/>
      <c r="BP822" s="429"/>
      <c r="BQ822" s="429"/>
      <c r="BR822" s="429"/>
      <c r="BS822" s="429"/>
      <c r="BT822" s="429"/>
      <c r="BU822" s="429"/>
      <c r="BV822" s="429"/>
      <c r="BW822" s="429"/>
      <c r="BX822" s="429"/>
      <c r="BY822" s="429"/>
      <c r="BZ822" s="429"/>
      <c r="CA822" s="429"/>
      <c r="CB822" s="429"/>
      <c r="CC822" s="429"/>
      <c r="CD822" s="429"/>
      <c r="CE822" s="429"/>
      <c r="CF822" s="429"/>
      <c r="CG822" s="429"/>
      <c r="CH822" s="429"/>
      <c r="CI822" s="429"/>
      <c r="CJ822" s="429"/>
      <c r="CK822" s="429"/>
      <c r="CL822" s="429"/>
      <c r="CM822" s="429"/>
      <c r="CN822" s="429"/>
      <c r="CO822" s="429"/>
      <c r="CP822" s="429"/>
    </row>
    <row r="823" spans="1:94" s="1145" customFormat="1" ht="12.75">
      <c r="A823" s="1140" t="s">
        <v>960</v>
      </c>
      <c r="B823" s="264">
        <v>3344025</v>
      </c>
      <c r="C823" s="264">
        <v>1836050</v>
      </c>
      <c r="D823" s="264">
        <v>762691</v>
      </c>
      <c r="E823" s="479">
        <v>22.80757470413648</v>
      </c>
      <c r="F823" s="80">
        <v>62208</v>
      </c>
      <c r="G823" s="100"/>
      <c r="H823" s="399"/>
      <c r="I823" s="1045"/>
      <c r="J823" s="1045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429"/>
      <c r="AC823" s="429"/>
      <c r="AD823" s="429"/>
      <c r="AE823" s="429"/>
      <c r="AF823" s="429"/>
      <c r="AG823" s="429"/>
      <c r="AH823" s="429"/>
      <c r="AI823" s="429"/>
      <c r="AJ823" s="429"/>
      <c r="AK823" s="429"/>
      <c r="AL823" s="429"/>
      <c r="AM823" s="429"/>
      <c r="AN823" s="429"/>
      <c r="AO823" s="429"/>
      <c r="AP823" s="429"/>
      <c r="AQ823" s="429"/>
      <c r="AR823" s="429"/>
      <c r="AS823" s="429"/>
      <c r="AT823" s="429"/>
      <c r="AU823" s="429"/>
      <c r="AV823" s="429"/>
      <c r="AW823" s="429"/>
      <c r="AX823" s="429"/>
      <c r="AY823" s="429"/>
      <c r="AZ823" s="429"/>
      <c r="BA823" s="429"/>
      <c r="BB823" s="429"/>
      <c r="BC823" s="429"/>
      <c r="BD823" s="429"/>
      <c r="BE823" s="429"/>
      <c r="BF823" s="429"/>
      <c r="BG823" s="429"/>
      <c r="BH823" s="429"/>
      <c r="BI823" s="429"/>
      <c r="BJ823" s="429"/>
      <c r="BK823" s="429"/>
      <c r="BL823" s="429"/>
      <c r="BM823" s="429"/>
      <c r="BN823" s="429"/>
      <c r="BO823" s="429"/>
      <c r="BP823" s="429"/>
      <c r="BQ823" s="429"/>
      <c r="BR823" s="429"/>
      <c r="BS823" s="429"/>
      <c r="BT823" s="429"/>
      <c r="BU823" s="429"/>
      <c r="BV823" s="429"/>
      <c r="BW823" s="429"/>
      <c r="BX823" s="429"/>
      <c r="BY823" s="429"/>
      <c r="BZ823" s="429"/>
      <c r="CA823" s="429"/>
      <c r="CB823" s="429"/>
      <c r="CC823" s="429"/>
      <c r="CD823" s="429"/>
      <c r="CE823" s="429"/>
      <c r="CF823" s="429"/>
      <c r="CG823" s="429"/>
      <c r="CH823" s="429"/>
      <c r="CI823" s="429"/>
      <c r="CJ823" s="429"/>
      <c r="CK823" s="429"/>
      <c r="CL823" s="429"/>
      <c r="CM823" s="429"/>
      <c r="CN823" s="429"/>
      <c r="CO823" s="429"/>
      <c r="CP823" s="429"/>
    </row>
    <row r="824" spans="1:94" s="1145" customFormat="1" ht="12.75">
      <c r="A824" s="1141" t="s">
        <v>987</v>
      </c>
      <c r="B824" s="264">
        <v>3344025</v>
      </c>
      <c r="C824" s="264">
        <v>1836050</v>
      </c>
      <c r="D824" s="264">
        <v>762691</v>
      </c>
      <c r="E824" s="479">
        <v>22.80757470413648</v>
      </c>
      <c r="F824" s="80">
        <v>62208</v>
      </c>
      <c r="G824" s="100"/>
      <c r="H824" s="399"/>
      <c r="I824" s="1045"/>
      <c r="J824" s="1045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429"/>
      <c r="AC824" s="429"/>
      <c r="AD824" s="429"/>
      <c r="AE824" s="429"/>
      <c r="AF824" s="429"/>
      <c r="AG824" s="429"/>
      <c r="AH824" s="429"/>
      <c r="AI824" s="429"/>
      <c r="AJ824" s="429"/>
      <c r="AK824" s="429"/>
      <c r="AL824" s="429"/>
      <c r="AM824" s="429"/>
      <c r="AN824" s="429"/>
      <c r="AO824" s="429"/>
      <c r="AP824" s="429"/>
      <c r="AQ824" s="429"/>
      <c r="AR824" s="429"/>
      <c r="AS824" s="429"/>
      <c r="AT824" s="429"/>
      <c r="AU824" s="429"/>
      <c r="AV824" s="429"/>
      <c r="AW824" s="429"/>
      <c r="AX824" s="429"/>
      <c r="AY824" s="429"/>
      <c r="AZ824" s="429"/>
      <c r="BA824" s="429"/>
      <c r="BB824" s="429"/>
      <c r="BC824" s="429"/>
      <c r="BD824" s="429"/>
      <c r="BE824" s="429"/>
      <c r="BF824" s="429"/>
      <c r="BG824" s="429"/>
      <c r="BH824" s="429"/>
      <c r="BI824" s="429"/>
      <c r="BJ824" s="429"/>
      <c r="BK824" s="429"/>
      <c r="BL824" s="429"/>
      <c r="BM824" s="429"/>
      <c r="BN824" s="429"/>
      <c r="BO824" s="429"/>
      <c r="BP824" s="429"/>
      <c r="BQ824" s="429"/>
      <c r="BR824" s="429"/>
      <c r="BS824" s="429"/>
      <c r="BT824" s="429"/>
      <c r="BU824" s="429"/>
      <c r="BV824" s="429"/>
      <c r="BW824" s="429"/>
      <c r="BX824" s="429"/>
      <c r="BY824" s="429"/>
      <c r="BZ824" s="429"/>
      <c r="CA824" s="429"/>
      <c r="CB824" s="429"/>
      <c r="CC824" s="429"/>
      <c r="CD824" s="429"/>
      <c r="CE824" s="429"/>
      <c r="CF824" s="429"/>
      <c r="CG824" s="429"/>
      <c r="CH824" s="429"/>
      <c r="CI824" s="429"/>
      <c r="CJ824" s="429"/>
      <c r="CK824" s="429"/>
      <c r="CL824" s="429"/>
      <c r="CM824" s="429"/>
      <c r="CN824" s="429"/>
      <c r="CO824" s="429"/>
      <c r="CP824" s="429"/>
    </row>
    <row r="825" spans="1:94" s="1145" customFormat="1" ht="12.75">
      <c r="A825" s="1143" t="s">
        <v>1496</v>
      </c>
      <c r="B825" s="264">
        <v>1149709</v>
      </c>
      <c r="C825" s="264">
        <v>157712</v>
      </c>
      <c r="D825" s="264">
        <v>156512</v>
      </c>
      <c r="E825" s="479">
        <v>13.613183857828373</v>
      </c>
      <c r="F825" s="80">
        <v>37208</v>
      </c>
      <c r="G825" s="100"/>
      <c r="H825" s="399"/>
      <c r="I825" s="1045"/>
      <c r="J825" s="1045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429"/>
      <c r="AC825" s="429"/>
      <c r="AD825" s="429"/>
      <c r="AE825" s="429"/>
      <c r="AF825" s="429"/>
      <c r="AG825" s="429"/>
      <c r="AH825" s="429"/>
      <c r="AI825" s="429"/>
      <c r="AJ825" s="429"/>
      <c r="AK825" s="429"/>
      <c r="AL825" s="429"/>
      <c r="AM825" s="429"/>
      <c r="AN825" s="429"/>
      <c r="AO825" s="429"/>
      <c r="AP825" s="429"/>
      <c r="AQ825" s="429"/>
      <c r="AR825" s="429"/>
      <c r="AS825" s="429"/>
      <c r="AT825" s="429"/>
      <c r="AU825" s="429"/>
      <c r="AV825" s="429"/>
      <c r="AW825" s="429"/>
      <c r="AX825" s="429"/>
      <c r="AY825" s="429"/>
      <c r="AZ825" s="429"/>
      <c r="BA825" s="429"/>
      <c r="BB825" s="429"/>
      <c r="BC825" s="429"/>
      <c r="BD825" s="429"/>
      <c r="BE825" s="429"/>
      <c r="BF825" s="429"/>
      <c r="BG825" s="429"/>
      <c r="BH825" s="429"/>
      <c r="BI825" s="429"/>
      <c r="BJ825" s="429"/>
      <c r="BK825" s="429"/>
      <c r="BL825" s="429"/>
      <c r="BM825" s="429"/>
      <c r="BN825" s="429"/>
      <c r="BO825" s="429"/>
      <c r="BP825" s="429"/>
      <c r="BQ825" s="429"/>
      <c r="BR825" s="429"/>
      <c r="BS825" s="429"/>
      <c r="BT825" s="429"/>
      <c r="BU825" s="429"/>
      <c r="BV825" s="429"/>
      <c r="BW825" s="429"/>
      <c r="BX825" s="429"/>
      <c r="BY825" s="429"/>
      <c r="BZ825" s="429"/>
      <c r="CA825" s="429"/>
      <c r="CB825" s="429"/>
      <c r="CC825" s="429"/>
      <c r="CD825" s="429"/>
      <c r="CE825" s="429"/>
      <c r="CF825" s="429"/>
      <c r="CG825" s="429"/>
      <c r="CH825" s="429"/>
      <c r="CI825" s="429"/>
      <c r="CJ825" s="429"/>
      <c r="CK825" s="429"/>
      <c r="CL825" s="429"/>
      <c r="CM825" s="429"/>
      <c r="CN825" s="429"/>
      <c r="CO825" s="429"/>
      <c r="CP825" s="429"/>
    </row>
    <row r="826" spans="1:94" s="1145" customFormat="1" ht="12.75">
      <c r="A826" s="1143" t="s">
        <v>3</v>
      </c>
      <c r="B826" s="264">
        <v>2194316</v>
      </c>
      <c r="C826" s="264">
        <v>1678338</v>
      </c>
      <c r="D826" s="264">
        <v>606179</v>
      </c>
      <c r="E826" s="479">
        <v>27.624963770031297</v>
      </c>
      <c r="F826" s="80">
        <v>25000</v>
      </c>
      <c r="G826" s="100"/>
      <c r="H826" s="399"/>
      <c r="I826" s="1045"/>
      <c r="J826" s="1045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429"/>
      <c r="AC826" s="429"/>
      <c r="AD826" s="429"/>
      <c r="AE826" s="429"/>
      <c r="AF826" s="429"/>
      <c r="AG826" s="429"/>
      <c r="AH826" s="429"/>
      <c r="AI826" s="429"/>
      <c r="AJ826" s="429"/>
      <c r="AK826" s="429"/>
      <c r="AL826" s="429"/>
      <c r="AM826" s="429"/>
      <c r="AN826" s="429"/>
      <c r="AO826" s="429"/>
      <c r="AP826" s="429"/>
      <c r="AQ826" s="429"/>
      <c r="AR826" s="429"/>
      <c r="AS826" s="429"/>
      <c r="AT826" s="429"/>
      <c r="AU826" s="429"/>
      <c r="AV826" s="429"/>
      <c r="AW826" s="429"/>
      <c r="AX826" s="429"/>
      <c r="AY826" s="429"/>
      <c r="AZ826" s="429"/>
      <c r="BA826" s="429"/>
      <c r="BB826" s="429"/>
      <c r="BC826" s="429"/>
      <c r="BD826" s="429"/>
      <c r="BE826" s="429"/>
      <c r="BF826" s="429"/>
      <c r="BG826" s="429"/>
      <c r="BH826" s="429"/>
      <c r="BI826" s="429"/>
      <c r="BJ826" s="429"/>
      <c r="BK826" s="429"/>
      <c r="BL826" s="429"/>
      <c r="BM826" s="429"/>
      <c r="BN826" s="429"/>
      <c r="BO826" s="429"/>
      <c r="BP826" s="429"/>
      <c r="BQ826" s="429"/>
      <c r="BR826" s="429"/>
      <c r="BS826" s="429"/>
      <c r="BT826" s="429"/>
      <c r="BU826" s="429"/>
      <c r="BV826" s="429"/>
      <c r="BW826" s="429"/>
      <c r="BX826" s="429"/>
      <c r="BY826" s="429"/>
      <c r="BZ826" s="429"/>
      <c r="CA826" s="429"/>
      <c r="CB826" s="429"/>
      <c r="CC826" s="429"/>
      <c r="CD826" s="429"/>
      <c r="CE826" s="429"/>
      <c r="CF826" s="429"/>
      <c r="CG826" s="429"/>
      <c r="CH826" s="429"/>
      <c r="CI826" s="429"/>
      <c r="CJ826" s="429"/>
      <c r="CK826" s="429"/>
      <c r="CL826" s="429"/>
      <c r="CM826" s="429"/>
      <c r="CN826" s="429"/>
      <c r="CO826" s="429"/>
      <c r="CP826" s="429"/>
    </row>
    <row r="827" spans="1:94" s="1145" customFormat="1" ht="12.75">
      <c r="A827" s="1144" t="s">
        <v>1344</v>
      </c>
      <c r="B827" s="264">
        <v>50000</v>
      </c>
      <c r="C827" s="264">
        <v>25000</v>
      </c>
      <c r="D827" s="264">
        <v>25000</v>
      </c>
      <c r="E827" s="479">
        <v>50</v>
      </c>
      <c r="F827" s="80">
        <v>25000</v>
      </c>
      <c r="G827" s="100"/>
      <c r="H827" s="399"/>
      <c r="I827" s="1045"/>
      <c r="J827" s="1045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429"/>
      <c r="AC827" s="429"/>
      <c r="AD827" s="429"/>
      <c r="AE827" s="429"/>
      <c r="AF827" s="429"/>
      <c r="AG827" s="429"/>
      <c r="AH827" s="429"/>
      <c r="AI827" s="429"/>
      <c r="AJ827" s="429"/>
      <c r="AK827" s="429"/>
      <c r="AL827" s="429"/>
      <c r="AM827" s="429"/>
      <c r="AN827" s="429"/>
      <c r="AO827" s="429"/>
      <c r="AP827" s="429"/>
      <c r="AQ827" s="429"/>
      <c r="AR827" s="429"/>
      <c r="AS827" s="429"/>
      <c r="AT827" s="429"/>
      <c r="AU827" s="429"/>
      <c r="AV827" s="429"/>
      <c r="AW827" s="429"/>
      <c r="AX827" s="429"/>
      <c r="AY827" s="429"/>
      <c r="AZ827" s="429"/>
      <c r="BA827" s="429"/>
      <c r="BB827" s="429"/>
      <c r="BC827" s="429"/>
      <c r="BD827" s="429"/>
      <c r="BE827" s="429"/>
      <c r="BF827" s="429"/>
      <c r="BG827" s="429"/>
      <c r="BH827" s="429"/>
      <c r="BI827" s="429"/>
      <c r="BJ827" s="429"/>
      <c r="BK827" s="429"/>
      <c r="BL827" s="429"/>
      <c r="BM827" s="429"/>
      <c r="BN827" s="429"/>
      <c r="BO827" s="429"/>
      <c r="BP827" s="429"/>
      <c r="BQ827" s="429"/>
      <c r="BR827" s="429"/>
      <c r="BS827" s="429"/>
      <c r="BT827" s="429"/>
      <c r="BU827" s="429"/>
      <c r="BV827" s="429"/>
      <c r="BW827" s="429"/>
      <c r="BX827" s="429"/>
      <c r="BY827" s="429"/>
      <c r="BZ827" s="429"/>
      <c r="CA827" s="429"/>
      <c r="CB827" s="429"/>
      <c r="CC827" s="429"/>
      <c r="CD827" s="429"/>
      <c r="CE827" s="429"/>
      <c r="CF827" s="429"/>
      <c r="CG827" s="429"/>
      <c r="CH827" s="429"/>
      <c r="CI827" s="429"/>
      <c r="CJ827" s="429"/>
      <c r="CK827" s="429"/>
      <c r="CL827" s="429"/>
      <c r="CM827" s="429"/>
      <c r="CN827" s="429"/>
      <c r="CO827" s="429"/>
      <c r="CP827" s="429"/>
    </row>
    <row r="828" spans="1:94" s="1145" customFormat="1" ht="12.75">
      <c r="A828" s="1144" t="s">
        <v>24</v>
      </c>
      <c r="B828" s="264">
        <v>2144316</v>
      </c>
      <c r="C828" s="264">
        <v>1653338</v>
      </c>
      <c r="D828" s="264">
        <v>581179</v>
      </c>
      <c r="E828" s="479">
        <v>27.103234784425428</v>
      </c>
      <c r="F828" s="80">
        <v>0</v>
      </c>
      <c r="G828" s="100"/>
      <c r="H828" s="399"/>
      <c r="I828" s="1045"/>
      <c r="J828" s="1045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429"/>
      <c r="AC828" s="429"/>
      <c r="AD828" s="429"/>
      <c r="AE828" s="429"/>
      <c r="AF828" s="429"/>
      <c r="AG828" s="429"/>
      <c r="AH828" s="429"/>
      <c r="AI828" s="429"/>
      <c r="AJ828" s="429"/>
      <c r="AK828" s="429"/>
      <c r="AL828" s="429"/>
      <c r="AM828" s="429"/>
      <c r="AN828" s="429"/>
      <c r="AO828" s="429"/>
      <c r="AP828" s="429"/>
      <c r="AQ828" s="429"/>
      <c r="AR828" s="429"/>
      <c r="AS828" s="429"/>
      <c r="AT828" s="429"/>
      <c r="AU828" s="429"/>
      <c r="AV828" s="429"/>
      <c r="AW828" s="429"/>
      <c r="AX828" s="429"/>
      <c r="AY828" s="429"/>
      <c r="AZ828" s="429"/>
      <c r="BA828" s="429"/>
      <c r="BB828" s="429"/>
      <c r="BC828" s="429"/>
      <c r="BD828" s="429"/>
      <c r="BE828" s="429"/>
      <c r="BF828" s="429"/>
      <c r="BG828" s="429"/>
      <c r="BH828" s="429"/>
      <c r="BI828" s="429"/>
      <c r="BJ828" s="429"/>
      <c r="BK828" s="429"/>
      <c r="BL828" s="429"/>
      <c r="BM828" s="429"/>
      <c r="BN828" s="429"/>
      <c r="BO828" s="429"/>
      <c r="BP828" s="429"/>
      <c r="BQ828" s="429"/>
      <c r="BR828" s="429"/>
      <c r="BS828" s="429"/>
      <c r="BT828" s="429"/>
      <c r="BU828" s="429"/>
      <c r="BV828" s="429"/>
      <c r="BW828" s="429"/>
      <c r="BX828" s="429"/>
      <c r="BY828" s="429"/>
      <c r="BZ828" s="429"/>
      <c r="CA828" s="429"/>
      <c r="CB828" s="429"/>
      <c r="CC828" s="429"/>
      <c r="CD828" s="429"/>
      <c r="CE828" s="429"/>
      <c r="CF828" s="429"/>
      <c r="CG828" s="429"/>
      <c r="CH828" s="429"/>
      <c r="CI828" s="429"/>
      <c r="CJ828" s="429"/>
      <c r="CK828" s="429"/>
      <c r="CL828" s="429"/>
      <c r="CM828" s="429"/>
      <c r="CN828" s="429"/>
      <c r="CO828" s="429"/>
      <c r="CP828" s="429"/>
    </row>
    <row r="829" spans="1:10" ht="12.75">
      <c r="A829" s="416" t="s">
        <v>1374</v>
      </c>
      <c r="B829" s="1172"/>
      <c r="C829" s="1172"/>
      <c r="D829" s="1172"/>
      <c r="E829" s="479"/>
      <c r="F829" s="80"/>
      <c r="H829" s="399"/>
      <c r="I829" s="1045"/>
      <c r="J829" s="1045"/>
    </row>
    <row r="830" spans="1:94" s="1147" customFormat="1" ht="12.75">
      <c r="A830" s="413" t="s">
        <v>1333</v>
      </c>
      <c r="B830" s="41"/>
      <c r="C830" s="41"/>
      <c r="D830" s="41"/>
      <c r="E830" s="479"/>
      <c r="F830" s="80"/>
      <c r="G830" s="100"/>
      <c r="H830" s="399"/>
      <c r="I830" s="1045"/>
      <c r="J830" s="1045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146"/>
      <c r="AC830" s="1146"/>
      <c r="AD830" s="1146"/>
      <c r="AE830" s="1146"/>
      <c r="AF830" s="1146"/>
      <c r="AG830" s="1146"/>
      <c r="AH830" s="1146"/>
      <c r="AI830" s="1146"/>
      <c r="AJ830" s="1146"/>
      <c r="AK830" s="1146"/>
      <c r="AL830" s="1146"/>
      <c r="AM830" s="1146"/>
      <c r="AN830" s="1146"/>
      <c r="AO830" s="1146"/>
      <c r="AP830" s="1146"/>
      <c r="AQ830" s="1146"/>
      <c r="AR830" s="1146"/>
      <c r="AS830" s="1146"/>
      <c r="AT830" s="1146"/>
      <c r="AU830" s="1146"/>
      <c r="AV830" s="1146"/>
      <c r="AW830" s="1146"/>
      <c r="AX830" s="1146"/>
      <c r="AY830" s="1146"/>
      <c r="AZ830" s="1146"/>
      <c r="BA830" s="1146"/>
      <c r="BB830" s="1146"/>
      <c r="BC830" s="1146"/>
      <c r="BD830" s="1146"/>
      <c r="BE830" s="1146"/>
      <c r="BF830" s="1146"/>
      <c r="BG830" s="1146"/>
      <c r="BH830" s="1146"/>
      <c r="BI830" s="1146"/>
      <c r="BJ830" s="1146"/>
      <c r="BK830" s="1146"/>
      <c r="BL830" s="1146"/>
      <c r="BM830" s="1146"/>
      <c r="BN830" s="1146"/>
      <c r="BO830" s="1146"/>
      <c r="BP830" s="1146"/>
      <c r="BQ830" s="1146"/>
      <c r="BR830" s="1146"/>
      <c r="BS830" s="1146"/>
      <c r="BT830" s="1146"/>
      <c r="BU830" s="1146"/>
      <c r="BV830" s="1146"/>
      <c r="BW830" s="1146"/>
      <c r="BX830" s="1146"/>
      <c r="BY830" s="1146"/>
      <c r="BZ830" s="1146"/>
      <c r="CA830" s="1146"/>
      <c r="CB830" s="1146"/>
      <c r="CC830" s="1146"/>
      <c r="CD830" s="1146"/>
      <c r="CE830" s="1146"/>
      <c r="CF830" s="1146"/>
      <c r="CG830" s="1146"/>
      <c r="CH830" s="1146"/>
      <c r="CI830" s="1146"/>
      <c r="CJ830" s="1146"/>
      <c r="CK830" s="1146"/>
      <c r="CL830" s="1146"/>
      <c r="CM830" s="1146"/>
      <c r="CN830" s="1146"/>
      <c r="CO830" s="1146"/>
      <c r="CP830" s="1146"/>
    </row>
    <row r="831" spans="1:94" s="1157" customFormat="1" ht="12.75">
      <c r="A831" s="1140" t="s">
        <v>1311</v>
      </c>
      <c r="B831" s="80">
        <v>123822555</v>
      </c>
      <c r="C831" s="80">
        <v>98767611</v>
      </c>
      <c r="D831" s="264">
        <v>76365611</v>
      </c>
      <c r="E831" s="479">
        <v>61.67342533030432</v>
      </c>
      <c r="F831" s="80">
        <v>11073494</v>
      </c>
      <c r="G831" s="100"/>
      <c r="H831" s="399"/>
      <c r="I831" s="1045"/>
      <c r="J831" s="1045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146"/>
      <c r="AC831" s="1146"/>
      <c r="AD831" s="1146"/>
      <c r="AE831" s="1146"/>
      <c r="AF831" s="1146"/>
      <c r="AG831" s="1146"/>
      <c r="AH831" s="1146"/>
      <c r="AI831" s="1146"/>
      <c r="AJ831" s="1146"/>
      <c r="AK831" s="1146"/>
      <c r="AL831" s="1146"/>
      <c r="AM831" s="1146"/>
      <c r="AN831" s="1146"/>
      <c r="AO831" s="1146"/>
      <c r="AP831" s="1146"/>
      <c r="AQ831" s="1146"/>
      <c r="AR831" s="1146"/>
      <c r="AS831" s="1146"/>
      <c r="AT831" s="1146"/>
      <c r="AU831" s="1146"/>
      <c r="AV831" s="1146"/>
      <c r="AW831" s="1146"/>
      <c r="AX831" s="1146"/>
      <c r="AY831" s="1146"/>
      <c r="AZ831" s="1146"/>
      <c r="BA831" s="1146"/>
      <c r="BB831" s="1146"/>
      <c r="BC831" s="1146"/>
      <c r="BD831" s="1146"/>
      <c r="BE831" s="1146"/>
      <c r="BF831" s="1146"/>
      <c r="BG831" s="1146"/>
      <c r="BH831" s="1146"/>
      <c r="BI831" s="1146"/>
      <c r="BJ831" s="1146"/>
      <c r="BK831" s="1146"/>
      <c r="BL831" s="1146"/>
      <c r="BM831" s="1146"/>
      <c r="BN831" s="1146"/>
      <c r="BO831" s="1146"/>
      <c r="BP831" s="1146"/>
      <c r="BQ831" s="1146"/>
      <c r="BR831" s="1146"/>
      <c r="BS831" s="1146"/>
      <c r="BT831" s="1146"/>
      <c r="BU831" s="1146"/>
      <c r="BV831" s="1146"/>
      <c r="BW831" s="1146"/>
      <c r="BX831" s="1146"/>
      <c r="BY831" s="1146"/>
      <c r="BZ831" s="1146"/>
      <c r="CA831" s="1146"/>
      <c r="CB831" s="1146"/>
      <c r="CC831" s="1146"/>
      <c r="CD831" s="1146"/>
      <c r="CE831" s="1146"/>
      <c r="CF831" s="1146"/>
      <c r="CG831" s="1146"/>
      <c r="CH831" s="1146"/>
      <c r="CI831" s="1146"/>
      <c r="CJ831" s="1146"/>
      <c r="CK831" s="1146"/>
      <c r="CL831" s="1146"/>
      <c r="CM831" s="1146"/>
      <c r="CN831" s="1146"/>
      <c r="CO831" s="1146"/>
      <c r="CP831" s="1146"/>
    </row>
    <row r="832" spans="1:94" s="1157" customFormat="1" ht="12.75">
      <c r="A832" s="1142" t="s">
        <v>1312</v>
      </c>
      <c r="B832" s="80">
        <v>38391555</v>
      </c>
      <c r="C832" s="80">
        <v>31260376</v>
      </c>
      <c r="D832" s="80">
        <v>31260376</v>
      </c>
      <c r="E832" s="479">
        <v>81.42513633532165</v>
      </c>
      <c r="F832" s="80">
        <v>5077958</v>
      </c>
      <c r="G832" s="100"/>
      <c r="H832" s="399"/>
      <c r="I832" s="1045"/>
      <c r="J832" s="1045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146"/>
      <c r="AC832" s="1146"/>
      <c r="AD832" s="1146"/>
      <c r="AE832" s="1146"/>
      <c r="AF832" s="1146"/>
      <c r="AG832" s="1146"/>
      <c r="AH832" s="1146"/>
      <c r="AI832" s="1146"/>
      <c r="AJ832" s="1146"/>
      <c r="AK832" s="1146"/>
      <c r="AL832" s="1146"/>
      <c r="AM832" s="1146"/>
      <c r="AN832" s="1146"/>
      <c r="AO832" s="1146"/>
      <c r="AP832" s="1146"/>
      <c r="AQ832" s="1146"/>
      <c r="AR832" s="1146"/>
      <c r="AS832" s="1146"/>
      <c r="AT832" s="1146"/>
      <c r="AU832" s="1146"/>
      <c r="AV832" s="1146"/>
      <c r="AW832" s="1146"/>
      <c r="AX832" s="1146"/>
      <c r="AY832" s="1146"/>
      <c r="AZ832" s="1146"/>
      <c r="BA832" s="1146"/>
      <c r="BB832" s="1146"/>
      <c r="BC832" s="1146"/>
      <c r="BD832" s="1146"/>
      <c r="BE832" s="1146"/>
      <c r="BF832" s="1146"/>
      <c r="BG832" s="1146"/>
      <c r="BH832" s="1146"/>
      <c r="BI832" s="1146"/>
      <c r="BJ832" s="1146"/>
      <c r="BK832" s="1146"/>
      <c r="BL832" s="1146"/>
      <c r="BM832" s="1146"/>
      <c r="BN832" s="1146"/>
      <c r="BO832" s="1146"/>
      <c r="BP832" s="1146"/>
      <c r="BQ832" s="1146"/>
      <c r="BR832" s="1146"/>
      <c r="BS832" s="1146"/>
      <c r="BT832" s="1146"/>
      <c r="BU832" s="1146"/>
      <c r="BV832" s="1146"/>
      <c r="BW832" s="1146"/>
      <c r="BX832" s="1146"/>
      <c r="BY832" s="1146"/>
      <c r="BZ832" s="1146"/>
      <c r="CA832" s="1146"/>
      <c r="CB832" s="1146"/>
      <c r="CC832" s="1146"/>
      <c r="CD832" s="1146"/>
      <c r="CE832" s="1146"/>
      <c r="CF832" s="1146"/>
      <c r="CG832" s="1146"/>
      <c r="CH832" s="1146"/>
      <c r="CI832" s="1146"/>
      <c r="CJ832" s="1146"/>
      <c r="CK832" s="1146"/>
      <c r="CL832" s="1146"/>
      <c r="CM832" s="1146"/>
      <c r="CN832" s="1146"/>
      <c r="CO832" s="1146"/>
      <c r="CP832" s="1146"/>
    </row>
    <row r="833" spans="1:94" s="1157" customFormat="1" ht="12.75" hidden="1">
      <c r="A833" s="1152" t="s">
        <v>691</v>
      </c>
      <c r="B833" s="507">
        <v>0</v>
      </c>
      <c r="C833" s="507">
        <v>0</v>
      </c>
      <c r="D833" s="507">
        <v>0</v>
      </c>
      <c r="E833" s="479" t="e">
        <v>#DIV/0!</v>
      </c>
      <c r="F833" s="80">
        <v>0</v>
      </c>
      <c r="G833" s="100"/>
      <c r="H833" s="399"/>
      <c r="I833" s="1045"/>
      <c r="J833" s="1045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146"/>
      <c r="AC833" s="1146"/>
      <c r="AD833" s="1146"/>
      <c r="AE833" s="1146"/>
      <c r="AF833" s="1146"/>
      <c r="AG833" s="1146"/>
      <c r="AH833" s="1146"/>
      <c r="AI833" s="1146"/>
      <c r="AJ833" s="1146"/>
      <c r="AK833" s="1146"/>
      <c r="AL833" s="1146"/>
      <c r="AM833" s="1146"/>
      <c r="AN833" s="1146"/>
      <c r="AO833" s="1146"/>
      <c r="AP833" s="1146"/>
      <c r="AQ833" s="1146"/>
      <c r="AR833" s="1146"/>
      <c r="AS833" s="1146"/>
      <c r="AT833" s="1146"/>
      <c r="AU833" s="1146"/>
      <c r="AV833" s="1146"/>
      <c r="AW833" s="1146"/>
      <c r="AX833" s="1146"/>
      <c r="AY833" s="1146"/>
      <c r="AZ833" s="1146"/>
      <c r="BA833" s="1146"/>
      <c r="BB833" s="1146"/>
      <c r="BC833" s="1146"/>
      <c r="BD833" s="1146"/>
      <c r="BE833" s="1146"/>
      <c r="BF833" s="1146"/>
      <c r="BG833" s="1146"/>
      <c r="BH833" s="1146"/>
      <c r="BI833" s="1146"/>
      <c r="BJ833" s="1146"/>
      <c r="BK833" s="1146"/>
      <c r="BL833" s="1146"/>
      <c r="BM833" s="1146"/>
      <c r="BN833" s="1146"/>
      <c r="BO833" s="1146"/>
      <c r="BP833" s="1146"/>
      <c r="BQ833" s="1146"/>
      <c r="BR833" s="1146"/>
      <c r="BS833" s="1146"/>
      <c r="BT833" s="1146"/>
      <c r="BU833" s="1146"/>
      <c r="BV833" s="1146"/>
      <c r="BW833" s="1146"/>
      <c r="BX833" s="1146"/>
      <c r="BY833" s="1146"/>
      <c r="BZ833" s="1146"/>
      <c r="CA833" s="1146"/>
      <c r="CB833" s="1146"/>
      <c r="CC833" s="1146"/>
      <c r="CD833" s="1146"/>
      <c r="CE833" s="1146"/>
      <c r="CF833" s="1146"/>
      <c r="CG833" s="1146"/>
      <c r="CH833" s="1146"/>
      <c r="CI833" s="1146"/>
      <c r="CJ833" s="1146"/>
      <c r="CK833" s="1146"/>
      <c r="CL833" s="1146"/>
      <c r="CM833" s="1146"/>
      <c r="CN833" s="1146"/>
      <c r="CO833" s="1146"/>
      <c r="CP833" s="1146"/>
    </row>
    <row r="834" spans="1:94" s="1157" customFormat="1" ht="12.75">
      <c r="A834" s="1142" t="s">
        <v>692</v>
      </c>
      <c r="B834" s="264">
        <v>85431000</v>
      </c>
      <c r="C834" s="264">
        <v>67507235</v>
      </c>
      <c r="D834" s="264">
        <v>45105235</v>
      </c>
      <c r="E834" s="479">
        <v>52.79726914117826</v>
      </c>
      <c r="F834" s="80">
        <v>5995536</v>
      </c>
      <c r="G834" s="100"/>
      <c r="H834" s="399"/>
      <c r="I834" s="1045"/>
      <c r="J834" s="1045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146"/>
      <c r="AC834" s="1146"/>
      <c r="AD834" s="1146"/>
      <c r="AE834" s="1146"/>
      <c r="AF834" s="1146"/>
      <c r="AG834" s="1146"/>
      <c r="AH834" s="1146"/>
      <c r="AI834" s="1146"/>
      <c r="AJ834" s="1146"/>
      <c r="AK834" s="1146"/>
      <c r="AL834" s="1146"/>
      <c r="AM834" s="1146"/>
      <c r="AN834" s="1146"/>
      <c r="AO834" s="1146"/>
      <c r="AP834" s="1146"/>
      <c r="AQ834" s="1146"/>
      <c r="AR834" s="1146"/>
      <c r="AS834" s="1146"/>
      <c r="AT834" s="1146"/>
      <c r="AU834" s="1146"/>
      <c r="AV834" s="1146"/>
      <c r="AW834" s="1146"/>
      <c r="AX834" s="1146"/>
      <c r="AY834" s="1146"/>
      <c r="AZ834" s="1146"/>
      <c r="BA834" s="1146"/>
      <c r="BB834" s="1146"/>
      <c r="BC834" s="1146"/>
      <c r="BD834" s="1146"/>
      <c r="BE834" s="1146"/>
      <c r="BF834" s="1146"/>
      <c r="BG834" s="1146"/>
      <c r="BH834" s="1146"/>
      <c r="BI834" s="1146"/>
      <c r="BJ834" s="1146"/>
      <c r="BK834" s="1146"/>
      <c r="BL834" s="1146"/>
      <c r="BM834" s="1146"/>
      <c r="BN834" s="1146"/>
      <c r="BO834" s="1146"/>
      <c r="BP834" s="1146"/>
      <c r="BQ834" s="1146"/>
      <c r="BR834" s="1146"/>
      <c r="BS834" s="1146"/>
      <c r="BT834" s="1146"/>
      <c r="BU834" s="1146"/>
      <c r="BV834" s="1146"/>
      <c r="BW834" s="1146"/>
      <c r="BX834" s="1146"/>
      <c r="BY834" s="1146"/>
      <c r="BZ834" s="1146"/>
      <c r="CA834" s="1146"/>
      <c r="CB834" s="1146"/>
      <c r="CC834" s="1146"/>
      <c r="CD834" s="1146"/>
      <c r="CE834" s="1146"/>
      <c r="CF834" s="1146"/>
      <c r="CG834" s="1146"/>
      <c r="CH834" s="1146"/>
      <c r="CI834" s="1146"/>
      <c r="CJ834" s="1146"/>
      <c r="CK834" s="1146"/>
      <c r="CL834" s="1146"/>
      <c r="CM834" s="1146"/>
      <c r="CN834" s="1146"/>
      <c r="CO834" s="1146"/>
      <c r="CP834" s="1146"/>
    </row>
    <row r="835" spans="1:94" s="1157" customFormat="1" ht="12.75">
      <c r="A835" s="1156" t="s">
        <v>960</v>
      </c>
      <c r="B835" s="80">
        <v>135538555</v>
      </c>
      <c r="C835" s="80">
        <v>106799551</v>
      </c>
      <c r="D835" s="80">
        <v>61031515</v>
      </c>
      <c r="E835" s="479">
        <v>45.02889602150473</v>
      </c>
      <c r="F835" s="80">
        <v>7134129</v>
      </c>
      <c r="G835" s="100"/>
      <c r="H835" s="399"/>
      <c r="I835" s="1045"/>
      <c r="J835" s="1045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146"/>
      <c r="AC835" s="1146"/>
      <c r="AD835" s="1146"/>
      <c r="AE835" s="1146"/>
      <c r="AF835" s="1146"/>
      <c r="AG835" s="1146"/>
      <c r="AH835" s="1146"/>
      <c r="AI835" s="1146"/>
      <c r="AJ835" s="1146"/>
      <c r="AK835" s="1146"/>
      <c r="AL835" s="1146"/>
      <c r="AM835" s="1146"/>
      <c r="AN835" s="1146"/>
      <c r="AO835" s="1146"/>
      <c r="AP835" s="1146"/>
      <c r="AQ835" s="1146"/>
      <c r="AR835" s="1146"/>
      <c r="AS835" s="1146"/>
      <c r="AT835" s="1146"/>
      <c r="AU835" s="1146"/>
      <c r="AV835" s="1146"/>
      <c r="AW835" s="1146"/>
      <c r="AX835" s="1146"/>
      <c r="AY835" s="1146"/>
      <c r="AZ835" s="1146"/>
      <c r="BA835" s="1146"/>
      <c r="BB835" s="1146"/>
      <c r="BC835" s="1146"/>
      <c r="BD835" s="1146"/>
      <c r="BE835" s="1146"/>
      <c r="BF835" s="1146"/>
      <c r="BG835" s="1146"/>
      <c r="BH835" s="1146"/>
      <c r="BI835" s="1146"/>
      <c r="BJ835" s="1146"/>
      <c r="BK835" s="1146"/>
      <c r="BL835" s="1146"/>
      <c r="BM835" s="1146"/>
      <c r="BN835" s="1146"/>
      <c r="BO835" s="1146"/>
      <c r="BP835" s="1146"/>
      <c r="BQ835" s="1146"/>
      <c r="BR835" s="1146"/>
      <c r="BS835" s="1146"/>
      <c r="BT835" s="1146"/>
      <c r="BU835" s="1146"/>
      <c r="BV835" s="1146"/>
      <c r="BW835" s="1146"/>
      <c r="BX835" s="1146"/>
      <c r="BY835" s="1146"/>
      <c r="BZ835" s="1146"/>
      <c r="CA835" s="1146"/>
      <c r="CB835" s="1146"/>
      <c r="CC835" s="1146"/>
      <c r="CD835" s="1146"/>
      <c r="CE835" s="1146"/>
      <c r="CF835" s="1146"/>
      <c r="CG835" s="1146"/>
      <c r="CH835" s="1146"/>
      <c r="CI835" s="1146"/>
      <c r="CJ835" s="1146"/>
      <c r="CK835" s="1146"/>
      <c r="CL835" s="1146"/>
      <c r="CM835" s="1146"/>
      <c r="CN835" s="1146"/>
      <c r="CO835" s="1146"/>
      <c r="CP835" s="1146"/>
    </row>
    <row r="836" spans="1:110" s="1161" customFormat="1" ht="12.75">
      <c r="A836" s="1142" t="s">
        <v>987</v>
      </c>
      <c r="B836" s="264">
        <v>2737000</v>
      </c>
      <c r="C836" s="264">
        <v>2737000</v>
      </c>
      <c r="D836" s="264">
        <v>0</v>
      </c>
      <c r="E836" s="479">
        <v>0</v>
      </c>
      <c r="F836" s="80">
        <v>0</v>
      </c>
      <c r="G836" s="1173"/>
      <c r="H836" s="399"/>
      <c r="I836" s="1045"/>
      <c r="J836" s="1045"/>
      <c r="K836" s="1174"/>
      <c r="L836" s="1174"/>
      <c r="M836" s="1175"/>
      <c r="N836" s="427"/>
      <c r="O836" s="427"/>
      <c r="P836" s="427"/>
      <c r="Q836" s="427"/>
      <c r="R836" s="427"/>
      <c r="S836" s="427"/>
      <c r="T836" s="427"/>
      <c r="U836" s="427"/>
      <c r="V836" s="427"/>
      <c r="W836" s="427"/>
      <c r="X836" s="427"/>
      <c r="Y836" s="427"/>
      <c r="Z836" s="427"/>
      <c r="AA836" s="427"/>
      <c r="AB836" s="427"/>
      <c r="AC836" s="427"/>
      <c r="AD836" s="427"/>
      <c r="AE836" s="427"/>
      <c r="AF836" s="427"/>
      <c r="AG836" s="427"/>
      <c r="AH836" s="427"/>
      <c r="AI836" s="427"/>
      <c r="AJ836" s="427"/>
      <c r="AK836" s="427"/>
      <c r="AL836" s="427"/>
      <c r="AM836" s="427"/>
      <c r="AN836" s="427"/>
      <c r="AO836" s="427"/>
      <c r="AP836" s="427"/>
      <c r="AQ836" s="427"/>
      <c r="AR836" s="1130"/>
      <c r="AS836" s="1130"/>
      <c r="AT836" s="1130"/>
      <c r="AU836" s="1130"/>
      <c r="AV836" s="1130"/>
      <c r="AW836" s="1130"/>
      <c r="AX836" s="1130"/>
      <c r="AY836" s="1130"/>
      <c r="AZ836" s="1130"/>
      <c r="BA836" s="1130"/>
      <c r="BB836" s="1130"/>
      <c r="BC836" s="1130"/>
      <c r="BD836" s="1130"/>
      <c r="BE836" s="1130"/>
      <c r="BF836" s="1130"/>
      <c r="BG836" s="1130"/>
      <c r="BH836" s="1130"/>
      <c r="BI836" s="1130"/>
      <c r="BJ836" s="1130"/>
      <c r="BK836" s="1130"/>
      <c r="BL836" s="1130"/>
      <c r="BM836" s="1130"/>
      <c r="BN836" s="1130"/>
      <c r="BO836" s="1130"/>
      <c r="BP836" s="1130"/>
      <c r="BQ836" s="1130"/>
      <c r="BR836" s="1130"/>
      <c r="BS836" s="1130"/>
      <c r="BT836" s="1130"/>
      <c r="BU836" s="1130"/>
      <c r="BV836" s="1130"/>
      <c r="BW836" s="1130"/>
      <c r="BX836" s="1130"/>
      <c r="BY836" s="1130"/>
      <c r="BZ836" s="1130"/>
      <c r="CA836" s="1130"/>
      <c r="CB836" s="1130"/>
      <c r="CC836" s="1130"/>
      <c r="CD836" s="1130"/>
      <c r="CE836" s="1130"/>
      <c r="CF836" s="1130"/>
      <c r="CG836" s="1130"/>
      <c r="CH836" s="1130"/>
      <c r="CI836" s="1130"/>
      <c r="CJ836" s="1130"/>
      <c r="CK836" s="1130"/>
      <c r="CL836" s="1130"/>
      <c r="CM836" s="1130"/>
      <c r="CN836" s="1130"/>
      <c r="CO836" s="1130"/>
      <c r="CP836" s="1130"/>
      <c r="CQ836" s="1130"/>
      <c r="CR836" s="1130"/>
      <c r="CS836" s="1130"/>
      <c r="CT836" s="1130"/>
      <c r="CU836" s="1130"/>
      <c r="CV836" s="1131"/>
      <c r="CW836" s="1131"/>
      <c r="CX836" s="1131"/>
      <c r="CY836" s="1131"/>
      <c r="CZ836" s="1131"/>
      <c r="DA836" s="1131"/>
      <c r="DB836" s="1131"/>
      <c r="DC836" s="1131"/>
      <c r="DD836" s="1131"/>
      <c r="DE836" s="1131"/>
      <c r="DF836" s="1131"/>
    </row>
    <row r="837" spans="1:110" s="1161" customFormat="1" ht="12.75">
      <c r="A837" s="1153" t="s">
        <v>3</v>
      </c>
      <c r="B837" s="264">
        <v>2737000</v>
      </c>
      <c r="C837" s="264">
        <v>2737000</v>
      </c>
      <c r="D837" s="264">
        <v>0</v>
      </c>
      <c r="E837" s="479">
        <v>0</v>
      </c>
      <c r="F837" s="80">
        <v>0</v>
      </c>
      <c r="G837" s="1173"/>
      <c r="H837" s="399"/>
      <c r="I837" s="1045"/>
      <c r="J837" s="1045"/>
      <c r="K837" s="1174"/>
      <c r="L837" s="1174"/>
      <c r="M837" s="1175"/>
      <c r="N837" s="427"/>
      <c r="O837" s="427"/>
      <c r="P837" s="427"/>
      <c r="Q837" s="427"/>
      <c r="R837" s="427"/>
      <c r="S837" s="427"/>
      <c r="T837" s="427"/>
      <c r="U837" s="427"/>
      <c r="V837" s="427"/>
      <c r="W837" s="427"/>
      <c r="X837" s="427"/>
      <c r="Y837" s="427"/>
      <c r="Z837" s="427"/>
      <c r="AA837" s="427"/>
      <c r="AB837" s="427"/>
      <c r="AC837" s="427"/>
      <c r="AD837" s="427"/>
      <c r="AE837" s="427"/>
      <c r="AF837" s="427"/>
      <c r="AG837" s="427"/>
      <c r="AH837" s="427"/>
      <c r="AI837" s="427"/>
      <c r="AJ837" s="427"/>
      <c r="AK837" s="427"/>
      <c r="AL837" s="427"/>
      <c r="AM837" s="427"/>
      <c r="AN837" s="427"/>
      <c r="AO837" s="427"/>
      <c r="AP837" s="427"/>
      <c r="AQ837" s="427"/>
      <c r="AR837" s="1130"/>
      <c r="AS837" s="1130"/>
      <c r="AT837" s="1130"/>
      <c r="AU837" s="1130"/>
      <c r="AV837" s="1130"/>
      <c r="AW837" s="1130"/>
      <c r="AX837" s="1130"/>
      <c r="AY837" s="1130"/>
      <c r="AZ837" s="1130"/>
      <c r="BA837" s="1130"/>
      <c r="BB837" s="1130"/>
      <c r="BC837" s="1130"/>
      <c r="BD837" s="1130"/>
      <c r="BE837" s="1130"/>
      <c r="BF837" s="1130"/>
      <c r="BG837" s="1130"/>
      <c r="BH837" s="1130"/>
      <c r="BI837" s="1130"/>
      <c r="BJ837" s="1130"/>
      <c r="BK837" s="1130"/>
      <c r="BL837" s="1130"/>
      <c r="BM837" s="1130"/>
      <c r="BN837" s="1130"/>
      <c r="BO837" s="1130"/>
      <c r="BP837" s="1130"/>
      <c r="BQ837" s="1130"/>
      <c r="BR837" s="1130"/>
      <c r="BS837" s="1130"/>
      <c r="BT837" s="1130"/>
      <c r="BU837" s="1130"/>
      <c r="BV837" s="1130"/>
      <c r="BW837" s="1130"/>
      <c r="BX837" s="1130"/>
      <c r="BY837" s="1130"/>
      <c r="BZ837" s="1130"/>
      <c r="CA837" s="1130"/>
      <c r="CB837" s="1130"/>
      <c r="CC837" s="1130"/>
      <c r="CD837" s="1130"/>
      <c r="CE837" s="1130"/>
      <c r="CF837" s="1130"/>
      <c r="CG837" s="1130"/>
      <c r="CH837" s="1130"/>
      <c r="CI837" s="1130"/>
      <c r="CJ837" s="1130"/>
      <c r="CK837" s="1130"/>
      <c r="CL837" s="1130"/>
      <c r="CM837" s="1130"/>
      <c r="CN837" s="1130"/>
      <c r="CO837" s="1130"/>
      <c r="CP837" s="1130"/>
      <c r="CQ837" s="1130"/>
      <c r="CR837" s="1130"/>
      <c r="CS837" s="1130"/>
      <c r="CT837" s="1130"/>
      <c r="CU837" s="1130"/>
      <c r="CV837" s="1131"/>
      <c r="CW837" s="1131"/>
      <c r="CX837" s="1131"/>
      <c r="CY837" s="1131"/>
      <c r="CZ837" s="1131"/>
      <c r="DA837" s="1131"/>
      <c r="DB837" s="1131"/>
      <c r="DC837" s="1131"/>
      <c r="DD837" s="1131"/>
      <c r="DE837" s="1131"/>
      <c r="DF837" s="1131"/>
    </row>
    <row r="838" spans="1:110" s="1168" customFormat="1" ht="12.75">
      <c r="A838" s="1154" t="s">
        <v>12</v>
      </c>
      <c r="B838" s="264">
        <v>1497000</v>
      </c>
      <c r="C838" s="264">
        <v>1497000</v>
      </c>
      <c r="D838" s="264">
        <v>0</v>
      </c>
      <c r="E838" s="479">
        <v>0</v>
      </c>
      <c r="F838" s="80">
        <v>0</v>
      </c>
      <c r="G838" s="1173"/>
      <c r="H838" s="399"/>
      <c r="I838" s="1045"/>
      <c r="J838" s="1045"/>
      <c r="K838" s="1174"/>
      <c r="L838" s="1174"/>
      <c r="M838" s="1175"/>
      <c r="N838" s="427"/>
      <c r="O838" s="427"/>
      <c r="P838" s="427"/>
      <c r="Q838" s="427"/>
      <c r="R838" s="427"/>
      <c r="S838" s="427"/>
      <c r="T838" s="427"/>
      <c r="U838" s="427"/>
      <c r="V838" s="427"/>
      <c r="W838" s="427"/>
      <c r="X838" s="427"/>
      <c r="Y838" s="427"/>
      <c r="Z838" s="427"/>
      <c r="AA838" s="427"/>
      <c r="AB838" s="427"/>
      <c r="AC838" s="427"/>
      <c r="AD838" s="427"/>
      <c r="AE838" s="427"/>
      <c r="AF838" s="427"/>
      <c r="AG838" s="427"/>
      <c r="AH838" s="427"/>
      <c r="AI838" s="427"/>
      <c r="AJ838" s="427"/>
      <c r="AK838" s="427"/>
      <c r="AL838" s="427"/>
      <c r="AM838" s="427"/>
      <c r="AN838" s="427"/>
      <c r="AO838" s="427"/>
      <c r="AP838" s="427"/>
      <c r="AQ838" s="427"/>
      <c r="AR838" s="1130"/>
      <c r="AS838" s="1130"/>
      <c r="AT838" s="1130"/>
      <c r="AU838" s="1130"/>
      <c r="AV838" s="1130"/>
      <c r="AW838" s="1130"/>
      <c r="AX838" s="1130"/>
      <c r="AY838" s="1130"/>
      <c r="AZ838" s="1130"/>
      <c r="BA838" s="1130"/>
      <c r="BB838" s="1130"/>
      <c r="BC838" s="1130"/>
      <c r="BD838" s="1130"/>
      <c r="BE838" s="1130"/>
      <c r="BF838" s="1130"/>
      <c r="BG838" s="1130"/>
      <c r="BH838" s="1130"/>
      <c r="BI838" s="1130"/>
      <c r="BJ838" s="1130"/>
      <c r="BK838" s="1130"/>
      <c r="BL838" s="1130"/>
      <c r="BM838" s="1130"/>
      <c r="BN838" s="1130"/>
      <c r="BO838" s="1130"/>
      <c r="BP838" s="1130"/>
      <c r="BQ838" s="1130"/>
      <c r="BR838" s="1130"/>
      <c r="BS838" s="1130"/>
      <c r="BT838" s="1130"/>
      <c r="BU838" s="1130"/>
      <c r="BV838" s="1130"/>
      <c r="BW838" s="1130"/>
      <c r="BX838" s="1130"/>
      <c r="BY838" s="1130"/>
      <c r="BZ838" s="1130"/>
      <c r="CA838" s="1130"/>
      <c r="CB838" s="1130"/>
      <c r="CC838" s="1130"/>
      <c r="CD838" s="1130"/>
      <c r="CE838" s="1130"/>
      <c r="CF838" s="1130"/>
      <c r="CG838" s="1130"/>
      <c r="CH838" s="1130"/>
      <c r="CI838" s="1130"/>
      <c r="CJ838" s="1130"/>
      <c r="CK838" s="1130"/>
      <c r="CL838" s="1130"/>
      <c r="CM838" s="1130"/>
      <c r="CN838" s="1130"/>
      <c r="CO838" s="1130"/>
      <c r="CP838" s="1130"/>
      <c r="CQ838" s="1130"/>
      <c r="CR838" s="1130"/>
      <c r="CS838" s="1130"/>
      <c r="CT838" s="1130"/>
      <c r="CU838" s="1130"/>
      <c r="CV838" s="1131"/>
      <c r="CW838" s="1131"/>
      <c r="CX838" s="1131"/>
      <c r="CY838" s="1131"/>
      <c r="CZ838" s="1131"/>
      <c r="DA838" s="1131"/>
      <c r="DB838" s="1131"/>
      <c r="DC838" s="1131"/>
      <c r="DD838" s="1131"/>
      <c r="DE838" s="1131"/>
      <c r="DF838" s="1131"/>
    </row>
    <row r="839" spans="1:110" s="1168" customFormat="1" ht="12.75">
      <c r="A839" s="1154" t="s">
        <v>24</v>
      </c>
      <c r="B839" s="264">
        <v>1240000</v>
      </c>
      <c r="C839" s="264">
        <v>1240000</v>
      </c>
      <c r="D839" s="264">
        <v>0</v>
      </c>
      <c r="E839" s="479">
        <v>0</v>
      </c>
      <c r="F839" s="80">
        <v>0</v>
      </c>
      <c r="G839" s="1173"/>
      <c r="H839" s="399"/>
      <c r="I839" s="1045"/>
      <c r="J839" s="1045"/>
      <c r="K839" s="1174"/>
      <c r="L839" s="1174"/>
      <c r="M839" s="1175"/>
      <c r="N839" s="427"/>
      <c r="O839" s="427"/>
      <c r="P839" s="427"/>
      <c r="Q839" s="427"/>
      <c r="R839" s="427"/>
      <c r="S839" s="427"/>
      <c r="T839" s="427"/>
      <c r="U839" s="427"/>
      <c r="V839" s="427"/>
      <c r="W839" s="427"/>
      <c r="X839" s="427"/>
      <c r="Y839" s="427"/>
      <c r="Z839" s="427"/>
      <c r="AA839" s="427"/>
      <c r="AB839" s="427"/>
      <c r="AC839" s="427"/>
      <c r="AD839" s="427"/>
      <c r="AE839" s="427"/>
      <c r="AF839" s="427"/>
      <c r="AG839" s="427"/>
      <c r="AH839" s="427"/>
      <c r="AI839" s="427"/>
      <c r="AJ839" s="427"/>
      <c r="AK839" s="427"/>
      <c r="AL839" s="427"/>
      <c r="AM839" s="427"/>
      <c r="AN839" s="427"/>
      <c r="AO839" s="427"/>
      <c r="AP839" s="427"/>
      <c r="AQ839" s="427"/>
      <c r="AR839" s="1130"/>
      <c r="AS839" s="1130"/>
      <c r="AT839" s="1130"/>
      <c r="AU839" s="1130"/>
      <c r="AV839" s="1130"/>
      <c r="AW839" s="1130"/>
      <c r="AX839" s="1130"/>
      <c r="AY839" s="1130"/>
      <c r="AZ839" s="1130"/>
      <c r="BA839" s="1130"/>
      <c r="BB839" s="1130"/>
      <c r="BC839" s="1130"/>
      <c r="BD839" s="1130"/>
      <c r="BE839" s="1130"/>
      <c r="BF839" s="1130"/>
      <c r="BG839" s="1130"/>
      <c r="BH839" s="1130"/>
      <c r="BI839" s="1130"/>
      <c r="BJ839" s="1130"/>
      <c r="BK839" s="1130"/>
      <c r="BL839" s="1130"/>
      <c r="BM839" s="1130"/>
      <c r="BN839" s="1130"/>
      <c r="BO839" s="1130"/>
      <c r="BP839" s="1130"/>
      <c r="BQ839" s="1130"/>
      <c r="BR839" s="1130"/>
      <c r="BS839" s="1130"/>
      <c r="BT839" s="1130"/>
      <c r="BU839" s="1130"/>
      <c r="BV839" s="1130"/>
      <c r="BW839" s="1130"/>
      <c r="BX839" s="1130"/>
      <c r="BY839" s="1130"/>
      <c r="BZ839" s="1130"/>
      <c r="CA839" s="1130"/>
      <c r="CB839" s="1130"/>
      <c r="CC839" s="1130"/>
      <c r="CD839" s="1130"/>
      <c r="CE839" s="1130"/>
      <c r="CF839" s="1130"/>
      <c r="CG839" s="1130"/>
      <c r="CH839" s="1130"/>
      <c r="CI839" s="1130"/>
      <c r="CJ839" s="1130"/>
      <c r="CK839" s="1130"/>
      <c r="CL839" s="1130"/>
      <c r="CM839" s="1130"/>
      <c r="CN839" s="1130"/>
      <c r="CO839" s="1130"/>
      <c r="CP839" s="1130"/>
      <c r="CQ839" s="1130"/>
      <c r="CR839" s="1130"/>
      <c r="CS839" s="1130"/>
      <c r="CT839" s="1130"/>
      <c r="CU839" s="1130"/>
      <c r="CV839" s="1131"/>
      <c r="CW839" s="1131"/>
      <c r="CX839" s="1131"/>
      <c r="CY839" s="1131"/>
      <c r="CZ839" s="1131"/>
      <c r="DA839" s="1131"/>
      <c r="DB839" s="1131"/>
      <c r="DC839" s="1131"/>
      <c r="DD839" s="1131"/>
      <c r="DE839" s="1131"/>
      <c r="DF839" s="1131"/>
    </row>
    <row r="840" spans="1:94" s="1147" customFormat="1" ht="12.75">
      <c r="A840" s="1142" t="s">
        <v>971</v>
      </c>
      <c r="B840" s="264">
        <v>132801555</v>
      </c>
      <c r="C840" s="264">
        <v>104062551</v>
      </c>
      <c r="D840" s="264">
        <v>61031515</v>
      </c>
      <c r="E840" s="479">
        <v>45.956927989284466</v>
      </c>
      <c r="F840" s="80">
        <v>7134129</v>
      </c>
      <c r="G840" s="100"/>
      <c r="H840" s="399"/>
      <c r="I840" s="1045"/>
      <c r="J840" s="1045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146"/>
      <c r="AC840" s="1146"/>
      <c r="AD840" s="1146"/>
      <c r="AE840" s="1146"/>
      <c r="AF840" s="1146"/>
      <c r="AG840" s="1146"/>
      <c r="AH840" s="1146"/>
      <c r="AI840" s="1146"/>
      <c r="AJ840" s="1146"/>
      <c r="AK840" s="1146"/>
      <c r="AL840" s="1146"/>
      <c r="AM840" s="1146"/>
      <c r="AN840" s="1146"/>
      <c r="AO840" s="1146"/>
      <c r="AP840" s="1146"/>
      <c r="AQ840" s="1146"/>
      <c r="AR840" s="1146"/>
      <c r="AS840" s="1146"/>
      <c r="AT840" s="1146"/>
      <c r="AU840" s="1146"/>
      <c r="AV840" s="1146"/>
      <c r="AW840" s="1146"/>
      <c r="AX840" s="1146"/>
      <c r="AY840" s="1146"/>
      <c r="AZ840" s="1146"/>
      <c r="BA840" s="1146"/>
      <c r="BB840" s="1146"/>
      <c r="BC840" s="1146"/>
      <c r="BD840" s="1146"/>
      <c r="BE840" s="1146"/>
      <c r="BF840" s="1146"/>
      <c r="BG840" s="1146"/>
      <c r="BH840" s="1146"/>
      <c r="BI840" s="1146"/>
      <c r="BJ840" s="1146"/>
      <c r="BK840" s="1146"/>
      <c r="BL840" s="1146"/>
      <c r="BM840" s="1146"/>
      <c r="BN840" s="1146"/>
      <c r="BO840" s="1146"/>
      <c r="BP840" s="1146"/>
      <c r="BQ840" s="1146"/>
      <c r="BR840" s="1146"/>
      <c r="BS840" s="1146"/>
      <c r="BT840" s="1146"/>
      <c r="BU840" s="1146"/>
      <c r="BV840" s="1146"/>
      <c r="BW840" s="1146"/>
      <c r="BX840" s="1146"/>
      <c r="BY840" s="1146"/>
      <c r="BZ840" s="1146"/>
      <c r="CA840" s="1146"/>
      <c r="CB840" s="1146"/>
      <c r="CC840" s="1146"/>
      <c r="CD840" s="1146"/>
      <c r="CE840" s="1146"/>
      <c r="CF840" s="1146"/>
      <c r="CG840" s="1146"/>
      <c r="CH840" s="1146"/>
      <c r="CI840" s="1146"/>
      <c r="CJ840" s="1146"/>
      <c r="CK840" s="1146"/>
      <c r="CL840" s="1146"/>
      <c r="CM840" s="1146"/>
      <c r="CN840" s="1146"/>
      <c r="CO840" s="1146"/>
      <c r="CP840" s="1146"/>
    </row>
    <row r="841" spans="1:94" s="1147" customFormat="1" ht="12.75">
      <c r="A841" s="1142" t="s">
        <v>1334</v>
      </c>
      <c r="B841" s="264">
        <v>2453760</v>
      </c>
      <c r="C841" s="264">
        <v>383200</v>
      </c>
      <c r="D841" s="264">
        <v>50209</v>
      </c>
      <c r="E841" s="479">
        <v>2.046206637976004</v>
      </c>
      <c r="F841" s="80">
        <v>0</v>
      </c>
      <c r="G841" s="100"/>
      <c r="H841" s="399"/>
      <c r="I841" s="1045"/>
      <c r="J841" s="1045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146"/>
      <c r="AC841" s="1146"/>
      <c r="AD841" s="1146"/>
      <c r="AE841" s="1146"/>
      <c r="AF841" s="1146"/>
      <c r="AG841" s="1146"/>
      <c r="AH841" s="1146"/>
      <c r="AI841" s="1146"/>
      <c r="AJ841" s="1146"/>
      <c r="AK841" s="1146"/>
      <c r="AL841" s="1146"/>
      <c r="AM841" s="1146"/>
      <c r="AN841" s="1146"/>
      <c r="AO841" s="1146"/>
      <c r="AP841" s="1146"/>
      <c r="AQ841" s="1146"/>
      <c r="AR841" s="1146"/>
      <c r="AS841" s="1146"/>
      <c r="AT841" s="1146"/>
      <c r="AU841" s="1146"/>
      <c r="AV841" s="1146"/>
      <c r="AW841" s="1146"/>
      <c r="AX841" s="1146"/>
      <c r="AY841" s="1146"/>
      <c r="AZ841" s="1146"/>
      <c r="BA841" s="1146"/>
      <c r="BB841" s="1146"/>
      <c r="BC841" s="1146"/>
      <c r="BD841" s="1146"/>
      <c r="BE841" s="1146"/>
      <c r="BF841" s="1146"/>
      <c r="BG841" s="1146"/>
      <c r="BH841" s="1146"/>
      <c r="BI841" s="1146"/>
      <c r="BJ841" s="1146"/>
      <c r="BK841" s="1146"/>
      <c r="BL841" s="1146"/>
      <c r="BM841" s="1146"/>
      <c r="BN841" s="1146"/>
      <c r="BO841" s="1146"/>
      <c r="BP841" s="1146"/>
      <c r="BQ841" s="1146"/>
      <c r="BR841" s="1146"/>
      <c r="BS841" s="1146"/>
      <c r="BT841" s="1146"/>
      <c r="BU841" s="1146"/>
      <c r="BV841" s="1146"/>
      <c r="BW841" s="1146"/>
      <c r="BX841" s="1146"/>
      <c r="BY841" s="1146"/>
      <c r="BZ841" s="1146"/>
      <c r="CA841" s="1146"/>
      <c r="CB841" s="1146"/>
      <c r="CC841" s="1146"/>
      <c r="CD841" s="1146"/>
      <c r="CE841" s="1146"/>
      <c r="CF841" s="1146"/>
      <c r="CG841" s="1146"/>
      <c r="CH841" s="1146"/>
      <c r="CI841" s="1146"/>
      <c r="CJ841" s="1146"/>
      <c r="CK841" s="1146"/>
      <c r="CL841" s="1146"/>
      <c r="CM841" s="1146"/>
      <c r="CN841" s="1146"/>
      <c r="CO841" s="1146"/>
      <c r="CP841" s="1146"/>
    </row>
    <row r="842" spans="1:94" s="1147" customFormat="1" ht="12.75">
      <c r="A842" s="1153" t="s">
        <v>1760</v>
      </c>
      <c r="B842" s="264">
        <v>130347795</v>
      </c>
      <c r="C842" s="264">
        <v>103679351</v>
      </c>
      <c r="D842" s="264">
        <v>60981306</v>
      </c>
      <c r="E842" s="479">
        <v>46.78353477325796</v>
      </c>
      <c r="F842" s="80">
        <v>7134129</v>
      </c>
      <c r="G842" s="100"/>
      <c r="H842" s="399"/>
      <c r="I842" s="1045"/>
      <c r="J842" s="1045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146"/>
      <c r="AC842" s="1146"/>
      <c r="AD842" s="1146"/>
      <c r="AE842" s="1146"/>
      <c r="AF842" s="1146"/>
      <c r="AG842" s="1146"/>
      <c r="AH842" s="1146"/>
      <c r="AI842" s="1146"/>
      <c r="AJ842" s="1146"/>
      <c r="AK842" s="1146"/>
      <c r="AL842" s="1146"/>
      <c r="AM842" s="1146"/>
      <c r="AN842" s="1146"/>
      <c r="AO842" s="1146"/>
      <c r="AP842" s="1146"/>
      <c r="AQ842" s="1146"/>
      <c r="AR842" s="1146"/>
      <c r="AS842" s="1146"/>
      <c r="AT842" s="1146"/>
      <c r="AU842" s="1146"/>
      <c r="AV842" s="1146"/>
      <c r="AW842" s="1146"/>
      <c r="AX842" s="1146"/>
      <c r="AY842" s="1146"/>
      <c r="AZ842" s="1146"/>
      <c r="BA842" s="1146"/>
      <c r="BB842" s="1146"/>
      <c r="BC842" s="1146"/>
      <c r="BD842" s="1146"/>
      <c r="BE842" s="1146"/>
      <c r="BF842" s="1146"/>
      <c r="BG842" s="1146"/>
      <c r="BH842" s="1146"/>
      <c r="BI842" s="1146"/>
      <c r="BJ842" s="1146"/>
      <c r="BK842" s="1146"/>
      <c r="BL842" s="1146"/>
      <c r="BM842" s="1146"/>
      <c r="BN842" s="1146"/>
      <c r="BO842" s="1146"/>
      <c r="BP842" s="1146"/>
      <c r="BQ842" s="1146"/>
      <c r="BR842" s="1146"/>
      <c r="BS842" s="1146"/>
      <c r="BT842" s="1146"/>
      <c r="BU842" s="1146"/>
      <c r="BV842" s="1146"/>
      <c r="BW842" s="1146"/>
      <c r="BX842" s="1146"/>
      <c r="BY842" s="1146"/>
      <c r="BZ842" s="1146"/>
      <c r="CA842" s="1146"/>
      <c r="CB842" s="1146"/>
      <c r="CC842" s="1146"/>
      <c r="CD842" s="1146"/>
      <c r="CE842" s="1146"/>
      <c r="CF842" s="1146"/>
      <c r="CG842" s="1146"/>
      <c r="CH842" s="1146"/>
      <c r="CI842" s="1146"/>
      <c r="CJ842" s="1146"/>
      <c r="CK842" s="1146"/>
      <c r="CL842" s="1146"/>
      <c r="CM842" s="1146"/>
      <c r="CN842" s="1146"/>
      <c r="CO842" s="1146"/>
      <c r="CP842" s="1146"/>
    </row>
    <row r="843" spans="1:94" s="1147" customFormat="1" ht="12.75">
      <c r="A843" s="1156" t="s">
        <v>975</v>
      </c>
      <c r="B843" s="264">
        <v>-11716000</v>
      </c>
      <c r="C843" s="264">
        <v>-8031940</v>
      </c>
      <c r="D843" s="264">
        <v>15334096</v>
      </c>
      <c r="E843" s="479" t="s">
        <v>545</v>
      </c>
      <c r="F843" s="80">
        <v>3939365</v>
      </c>
      <c r="G843" s="100"/>
      <c r="H843" s="399"/>
      <c r="I843" s="1045"/>
      <c r="J843" s="1045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146"/>
      <c r="AC843" s="1146"/>
      <c r="AD843" s="1146"/>
      <c r="AE843" s="1146"/>
      <c r="AF843" s="1146"/>
      <c r="AG843" s="1146"/>
      <c r="AH843" s="1146"/>
      <c r="AI843" s="1146"/>
      <c r="AJ843" s="1146"/>
      <c r="AK843" s="1146"/>
      <c r="AL843" s="1146"/>
      <c r="AM843" s="1146"/>
      <c r="AN843" s="1146"/>
      <c r="AO843" s="1146"/>
      <c r="AP843" s="1146"/>
      <c r="AQ843" s="1146"/>
      <c r="AR843" s="1146"/>
      <c r="AS843" s="1146"/>
      <c r="AT843" s="1146"/>
      <c r="AU843" s="1146"/>
      <c r="AV843" s="1146"/>
      <c r="AW843" s="1146"/>
      <c r="AX843" s="1146"/>
      <c r="AY843" s="1146"/>
      <c r="AZ843" s="1146"/>
      <c r="BA843" s="1146"/>
      <c r="BB843" s="1146"/>
      <c r="BC843" s="1146"/>
      <c r="BD843" s="1146"/>
      <c r="BE843" s="1146"/>
      <c r="BF843" s="1146"/>
      <c r="BG843" s="1146"/>
      <c r="BH843" s="1146"/>
      <c r="BI843" s="1146"/>
      <c r="BJ843" s="1146"/>
      <c r="BK843" s="1146"/>
      <c r="BL843" s="1146"/>
      <c r="BM843" s="1146"/>
      <c r="BN843" s="1146"/>
      <c r="BO843" s="1146"/>
      <c r="BP843" s="1146"/>
      <c r="BQ843" s="1146"/>
      <c r="BR843" s="1146"/>
      <c r="BS843" s="1146"/>
      <c r="BT843" s="1146"/>
      <c r="BU843" s="1146"/>
      <c r="BV843" s="1146"/>
      <c r="BW843" s="1146"/>
      <c r="BX843" s="1146"/>
      <c r="BY843" s="1146"/>
      <c r="BZ843" s="1146"/>
      <c r="CA843" s="1146"/>
      <c r="CB843" s="1146"/>
      <c r="CC843" s="1146"/>
      <c r="CD843" s="1146"/>
      <c r="CE843" s="1146"/>
      <c r="CF843" s="1146"/>
      <c r="CG843" s="1146"/>
      <c r="CH843" s="1146"/>
      <c r="CI843" s="1146"/>
      <c r="CJ843" s="1146"/>
      <c r="CK843" s="1146"/>
      <c r="CL843" s="1146"/>
      <c r="CM843" s="1146"/>
      <c r="CN843" s="1146"/>
      <c r="CO843" s="1146"/>
      <c r="CP843" s="1146"/>
    </row>
    <row r="844" spans="1:94" s="1147" customFormat="1" ht="24.75" customHeight="1">
      <c r="A844" s="1176" t="s">
        <v>1321</v>
      </c>
      <c r="B844" s="264">
        <v>11716000</v>
      </c>
      <c r="C844" s="264">
        <v>8031940</v>
      </c>
      <c r="D844" s="264" t="s">
        <v>545</v>
      </c>
      <c r="E844" s="479" t="s">
        <v>545</v>
      </c>
      <c r="F844" s="80" t="s">
        <v>545</v>
      </c>
      <c r="G844" s="100"/>
      <c r="H844" s="399"/>
      <c r="I844" s="1045"/>
      <c r="J844" s="1045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146"/>
      <c r="AC844" s="1146"/>
      <c r="AD844" s="1146"/>
      <c r="AE844" s="1146"/>
      <c r="AF844" s="1146"/>
      <c r="AG844" s="1146"/>
      <c r="AH844" s="1146"/>
      <c r="AI844" s="1146"/>
      <c r="AJ844" s="1146"/>
      <c r="AK844" s="1146"/>
      <c r="AL844" s="1146"/>
      <c r="AM844" s="1146"/>
      <c r="AN844" s="1146"/>
      <c r="AO844" s="1146"/>
      <c r="AP844" s="1146"/>
      <c r="AQ844" s="1146"/>
      <c r="AR844" s="1146"/>
      <c r="AS844" s="1146"/>
      <c r="AT844" s="1146"/>
      <c r="AU844" s="1146"/>
      <c r="AV844" s="1146"/>
      <c r="AW844" s="1146"/>
      <c r="AX844" s="1146"/>
      <c r="AY844" s="1146"/>
      <c r="AZ844" s="1146"/>
      <c r="BA844" s="1146"/>
      <c r="BB844" s="1146"/>
      <c r="BC844" s="1146"/>
      <c r="BD844" s="1146"/>
      <c r="BE844" s="1146"/>
      <c r="BF844" s="1146"/>
      <c r="BG844" s="1146"/>
      <c r="BH844" s="1146"/>
      <c r="BI844" s="1146"/>
      <c r="BJ844" s="1146"/>
      <c r="BK844" s="1146"/>
      <c r="BL844" s="1146"/>
      <c r="BM844" s="1146"/>
      <c r="BN844" s="1146"/>
      <c r="BO844" s="1146"/>
      <c r="BP844" s="1146"/>
      <c r="BQ844" s="1146"/>
      <c r="BR844" s="1146"/>
      <c r="BS844" s="1146"/>
      <c r="BT844" s="1146"/>
      <c r="BU844" s="1146"/>
      <c r="BV844" s="1146"/>
      <c r="BW844" s="1146"/>
      <c r="BX844" s="1146"/>
      <c r="BY844" s="1146"/>
      <c r="BZ844" s="1146"/>
      <c r="CA844" s="1146"/>
      <c r="CB844" s="1146"/>
      <c r="CC844" s="1146"/>
      <c r="CD844" s="1146"/>
      <c r="CE844" s="1146"/>
      <c r="CF844" s="1146"/>
      <c r="CG844" s="1146"/>
      <c r="CH844" s="1146"/>
      <c r="CI844" s="1146"/>
      <c r="CJ844" s="1146"/>
      <c r="CK844" s="1146"/>
      <c r="CL844" s="1146"/>
      <c r="CM844" s="1146"/>
      <c r="CN844" s="1146"/>
      <c r="CO844" s="1146"/>
      <c r="CP844" s="1146"/>
    </row>
    <row r="845" spans="1:94" s="1147" customFormat="1" ht="12.75" customHeight="1">
      <c r="A845" s="1134" t="s">
        <v>1336</v>
      </c>
      <c r="B845" s="264"/>
      <c r="C845" s="264"/>
      <c r="D845" s="264"/>
      <c r="E845" s="479"/>
      <c r="F845" s="80"/>
      <c r="G845" s="100"/>
      <c r="H845" s="399"/>
      <c r="I845" s="1045"/>
      <c r="J845" s="1045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146"/>
      <c r="AC845" s="1146"/>
      <c r="AD845" s="1146"/>
      <c r="AE845" s="1146"/>
      <c r="AF845" s="1146"/>
      <c r="AG845" s="1146"/>
      <c r="AH845" s="1146"/>
      <c r="AI845" s="1146"/>
      <c r="AJ845" s="1146"/>
      <c r="AK845" s="1146"/>
      <c r="AL845" s="1146"/>
      <c r="AM845" s="1146"/>
      <c r="AN845" s="1146"/>
      <c r="AO845" s="1146"/>
      <c r="AP845" s="1146"/>
      <c r="AQ845" s="1146"/>
      <c r="AR845" s="1146"/>
      <c r="AS845" s="1146"/>
      <c r="AT845" s="1146"/>
      <c r="AU845" s="1146"/>
      <c r="AV845" s="1146"/>
      <c r="AW845" s="1146"/>
      <c r="AX845" s="1146"/>
      <c r="AY845" s="1146"/>
      <c r="AZ845" s="1146"/>
      <c r="BA845" s="1146"/>
      <c r="BB845" s="1146"/>
      <c r="BC845" s="1146"/>
      <c r="BD845" s="1146"/>
      <c r="BE845" s="1146"/>
      <c r="BF845" s="1146"/>
      <c r="BG845" s="1146"/>
      <c r="BH845" s="1146"/>
      <c r="BI845" s="1146"/>
      <c r="BJ845" s="1146"/>
      <c r="BK845" s="1146"/>
      <c r="BL845" s="1146"/>
      <c r="BM845" s="1146"/>
      <c r="BN845" s="1146"/>
      <c r="BO845" s="1146"/>
      <c r="BP845" s="1146"/>
      <c r="BQ845" s="1146"/>
      <c r="BR845" s="1146"/>
      <c r="BS845" s="1146"/>
      <c r="BT845" s="1146"/>
      <c r="BU845" s="1146"/>
      <c r="BV845" s="1146"/>
      <c r="BW845" s="1146"/>
      <c r="BX845" s="1146"/>
      <c r="BY845" s="1146"/>
      <c r="BZ845" s="1146"/>
      <c r="CA845" s="1146"/>
      <c r="CB845" s="1146"/>
      <c r="CC845" s="1146"/>
      <c r="CD845" s="1146"/>
      <c r="CE845" s="1146"/>
      <c r="CF845" s="1146"/>
      <c r="CG845" s="1146"/>
      <c r="CH845" s="1146"/>
      <c r="CI845" s="1146"/>
      <c r="CJ845" s="1146"/>
      <c r="CK845" s="1146"/>
      <c r="CL845" s="1146"/>
      <c r="CM845" s="1146"/>
      <c r="CN845" s="1146"/>
      <c r="CO845" s="1146"/>
      <c r="CP845" s="1146"/>
    </row>
    <row r="846" spans="1:94" s="1147" customFormat="1" ht="12.75" customHeight="1">
      <c r="A846" s="853" t="s">
        <v>1311</v>
      </c>
      <c r="B846" s="264">
        <v>106989772</v>
      </c>
      <c r="C846" s="264">
        <v>87067361</v>
      </c>
      <c r="D846" s="264">
        <v>64665361</v>
      </c>
      <c r="E846" s="479">
        <v>60.440694274963036</v>
      </c>
      <c r="F846" s="80">
        <v>9201199</v>
      </c>
      <c r="G846" s="100"/>
      <c r="H846" s="399"/>
      <c r="I846" s="1045"/>
      <c r="J846" s="1045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146"/>
      <c r="AC846" s="1146"/>
      <c r="AD846" s="1146"/>
      <c r="AE846" s="1146"/>
      <c r="AF846" s="1146"/>
      <c r="AG846" s="1146"/>
      <c r="AH846" s="1146"/>
      <c r="AI846" s="1146"/>
      <c r="AJ846" s="1146"/>
      <c r="AK846" s="1146"/>
      <c r="AL846" s="1146"/>
      <c r="AM846" s="1146"/>
      <c r="AN846" s="1146"/>
      <c r="AO846" s="1146"/>
      <c r="AP846" s="1146"/>
      <c r="AQ846" s="1146"/>
      <c r="AR846" s="1146"/>
      <c r="AS846" s="1146"/>
      <c r="AT846" s="1146"/>
      <c r="AU846" s="1146"/>
      <c r="AV846" s="1146"/>
      <c r="AW846" s="1146"/>
      <c r="AX846" s="1146"/>
      <c r="AY846" s="1146"/>
      <c r="AZ846" s="1146"/>
      <c r="BA846" s="1146"/>
      <c r="BB846" s="1146"/>
      <c r="BC846" s="1146"/>
      <c r="BD846" s="1146"/>
      <c r="BE846" s="1146"/>
      <c r="BF846" s="1146"/>
      <c r="BG846" s="1146"/>
      <c r="BH846" s="1146"/>
      <c r="BI846" s="1146"/>
      <c r="BJ846" s="1146"/>
      <c r="BK846" s="1146"/>
      <c r="BL846" s="1146"/>
      <c r="BM846" s="1146"/>
      <c r="BN846" s="1146"/>
      <c r="BO846" s="1146"/>
      <c r="BP846" s="1146"/>
      <c r="BQ846" s="1146"/>
      <c r="BR846" s="1146"/>
      <c r="BS846" s="1146"/>
      <c r="BT846" s="1146"/>
      <c r="BU846" s="1146"/>
      <c r="BV846" s="1146"/>
      <c r="BW846" s="1146"/>
      <c r="BX846" s="1146"/>
      <c r="BY846" s="1146"/>
      <c r="BZ846" s="1146"/>
      <c r="CA846" s="1146"/>
      <c r="CB846" s="1146"/>
      <c r="CC846" s="1146"/>
      <c r="CD846" s="1146"/>
      <c r="CE846" s="1146"/>
      <c r="CF846" s="1146"/>
      <c r="CG846" s="1146"/>
      <c r="CH846" s="1146"/>
      <c r="CI846" s="1146"/>
      <c r="CJ846" s="1146"/>
      <c r="CK846" s="1146"/>
      <c r="CL846" s="1146"/>
      <c r="CM846" s="1146"/>
      <c r="CN846" s="1146"/>
      <c r="CO846" s="1146"/>
      <c r="CP846" s="1146"/>
    </row>
    <row r="847" spans="1:94" s="1147" customFormat="1" ht="12.75" customHeight="1">
      <c r="A847" s="1165" t="s">
        <v>1312</v>
      </c>
      <c r="B847" s="264">
        <v>21558772</v>
      </c>
      <c r="C847" s="264">
        <v>19560126</v>
      </c>
      <c r="D847" s="264">
        <v>19560126</v>
      </c>
      <c r="E847" s="479">
        <v>90.72931426706494</v>
      </c>
      <c r="F847" s="80">
        <v>3205663</v>
      </c>
      <c r="G847" s="100"/>
      <c r="H847" s="399"/>
      <c r="I847" s="1045"/>
      <c r="J847" s="1045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146"/>
      <c r="AC847" s="1146"/>
      <c r="AD847" s="1146"/>
      <c r="AE847" s="1146"/>
      <c r="AF847" s="1146"/>
      <c r="AG847" s="1146"/>
      <c r="AH847" s="1146"/>
      <c r="AI847" s="1146"/>
      <c r="AJ847" s="1146"/>
      <c r="AK847" s="1146"/>
      <c r="AL847" s="1146"/>
      <c r="AM847" s="1146"/>
      <c r="AN847" s="1146"/>
      <c r="AO847" s="1146"/>
      <c r="AP847" s="1146"/>
      <c r="AQ847" s="1146"/>
      <c r="AR847" s="1146"/>
      <c r="AS847" s="1146"/>
      <c r="AT847" s="1146"/>
      <c r="AU847" s="1146"/>
      <c r="AV847" s="1146"/>
      <c r="AW847" s="1146"/>
      <c r="AX847" s="1146"/>
      <c r="AY847" s="1146"/>
      <c r="AZ847" s="1146"/>
      <c r="BA847" s="1146"/>
      <c r="BB847" s="1146"/>
      <c r="BC847" s="1146"/>
      <c r="BD847" s="1146"/>
      <c r="BE847" s="1146"/>
      <c r="BF847" s="1146"/>
      <c r="BG847" s="1146"/>
      <c r="BH847" s="1146"/>
      <c r="BI847" s="1146"/>
      <c r="BJ847" s="1146"/>
      <c r="BK847" s="1146"/>
      <c r="BL847" s="1146"/>
      <c r="BM847" s="1146"/>
      <c r="BN847" s="1146"/>
      <c r="BO847" s="1146"/>
      <c r="BP847" s="1146"/>
      <c r="BQ847" s="1146"/>
      <c r="BR847" s="1146"/>
      <c r="BS847" s="1146"/>
      <c r="BT847" s="1146"/>
      <c r="BU847" s="1146"/>
      <c r="BV847" s="1146"/>
      <c r="BW847" s="1146"/>
      <c r="BX847" s="1146"/>
      <c r="BY847" s="1146"/>
      <c r="BZ847" s="1146"/>
      <c r="CA847" s="1146"/>
      <c r="CB847" s="1146"/>
      <c r="CC847" s="1146"/>
      <c r="CD847" s="1146"/>
      <c r="CE847" s="1146"/>
      <c r="CF847" s="1146"/>
      <c r="CG847" s="1146"/>
      <c r="CH847" s="1146"/>
      <c r="CI847" s="1146"/>
      <c r="CJ847" s="1146"/>
      <c r="CK847" s="1146"/>
      <c r="CL847" s="1146"/>
      <c r="CM847" s="1146"/>
      <c r="CN847" s="1146"/>
      <c r="CO847" s="1146"/>
      <c r="CP847" s="1146"/>
    </row>
    <row r="848" spans="1:94" s="1147" customFormat="1" ht="12.75" customHeight="1">
      <c r="A848" s="1165" t="s">
        <v>692</v>
      </c>
      <c r="B848" s="264">
        <v>85431000</v>
      </c>
      <c r="C848" s="264">
        <v>67507235</v>
      </c>
      <c r="D848" s="264">
        <v>45105235</v>
      </c>
      <c r="E848" s="479">
        <v>52.79726914117826</v>
      </c>
      <c r="F848" s="80">
        <v>5995536</v>
      </c>
      <c r="G848" s="100"/>
      <c r="H848" s="399"/>
      <c r="I848" s="1045"/>
      <c r="J848" s="1045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146"/>
      <c r="AC848" s="1146"/>
      <c r="AD848" s="1146"/>
      <c r="AE848" s="1146"/>
      <c r="AF848" s="1146"/>
      <c r="AG848" s="1146"/>
      <c r="AH848" s="1146"/>
      <c r="AI848" s="1146"/>
      <c r="AJ848" s="1146"/>
      <c r="AK848" s="1146"/>
      <c r="AL848" s="1146"/>
      <c r="AM848" s="1146"/>
      <c r="AN848" s="1146"/>
      <c r="AO848" s="1146"/>
      <c r="AP848" s="1146"/>
      <c r="AQ848" s="1146"/>
      <c r="AR848" s="1146"/>
      <c r="AS848" s="1146"/>
      <c r="AT848" s="1146"/>
      <c r="AU848" s="1146"/>
      <c r="AV848" s="1146"/>
      <c r="AW848" s="1146"/>
      <c r="AX848" s="1146"/>
      <c r="AY848" s="1146"/>
      <c r="AZ848" s="1146"/>
      <c r="BA848" s="1146"/>
      <c r="BB848" s="1146"/>
      <c r="BC848" s="1146"/>
      <c r="BD848" s="1146"/>
      <c r="BE848" s="1146"/>
      <c r="BF848" s="1146"/>
      <c r="BG848" s="1146"/>
      <c r="BH848" s="1146"/>
      <c r="BI848" s="1146"/>
      <c r="BJ848" s="1146"/>
      <c r="BK848" s="1146"/>
      <c r="BL848" s="1146"/>
      <c r="BM848" s="1146"/>
      <c r="BN848" s="1146"/>
      <c r="BO848" s="1146"/>
      <c r="BP848" s="1146"/>
      <c r="BQ848" s="1146"/>
      <c r="BR848" s="1146"/>
      <c r="BS848" s="1146"/>
      <c r="BT848" s="1146"/>
      <c r="BU848" s="1146"/>
      <c r="BV848" s="1146"/>
      <c r="BW848" s="1146"/>
      <c r="BX848" s="1146"/>
      <c r="BY848" s="1146"/>
      <c r="BZ848" s="1146"/>
      <c r="CA848" s="1146"/>
      <c r="CB848" s="1146"/>
      <c r="CC848" s="1146"/>
      <c r="CD848" s="1146"/>
      <c r="CE848" s="1146"/>
      <c r="CF848" s="1146"/>
      <c r="CG848" s="1146"/>
      <c r="CH848" s="1146"/>
      <c r="CI848" s="1146"/>
      <c r="CJ848" s="1146"/>
      <c r="CK848" s="1146"/>
      <c r="CL848" s="1146"/>
      <c r="CM848" s="1146"/>
      <c r="CN848" s="1146"/>
      <c r="CO848" s="1146"/>
      <c r="CP848" s="1146"/>
    </row>
    <row r="849" spans="1:94" s="1147" customFormat="1" ht="12.75" customHeight="1">
      <c r="A849" s="853" t="s">
        <v>960</v>
      </c>
      <c r="B849" s="264">
        <v>118705772</v>
      </c>
      <c r="C849" s="264">
        <v>95099301</v>
      </c>
      <c r="D849" s="264">
        <v>51738852</v>
      </c>
      <c r="E849" s="479">
        <v>43.58579294695122</v>
      </c>
      <c r="F849" s="80">
        <v>5685943</v>
      </c>
      <c r="G849" s="100"/>
      <c r="H849" s="399"/>
      <c r="I849" s="1045"/>
      <c r="J849" s="1045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146"/>
      <c r="AC849" s="1146"/>
      <c r="AD849" s="1146"/>
      <c r="AE849" s="1146"/>
      <c r="AF849" s="1146"/>
      <c r="AG849" s="1146"/>
      <c r="AH849" s="1146"/>
      <c r="AI849" s="1146"/>
      <c r="AJ849" s="1146"/>
      <c r="AK849" s="1146"/>
      <c r="AL849" s="1146"/>
      <c r="AM849" s="1146"/>
      <c r="AN849" s="1146"/>
      <c r="AO849" s="1146"/>
      <c r="AP849" s="1146"/>
      <c r="AQ849" s="1146"/>
      <c r="AR849" s="1146"/>
      <c r="AS849" s="1146"/>
      <c r="AT849" s="1146"/>
      <c r="AU849" s="1146"/>
      <c r="AV849" s="1146"/>
      <c r="AW849" s="1146"/>
      <c r="AX849" s="1146"/>
      <c r="AY849" s="1146"/>
      <c r="AZ849" s="1146"/>
      <c r="BA849" s="1146"/>
      <c r="BB849" s="1146"/>
      <c r="BC849" s="1146"/>
      <c r="BD849" s="1146"/>
      <c r="BE849" s="1146"/>
      <c r="BF849" s="1146"/>
      <c r="BG849" s="1146"/>
      <c r="BH849" s="1146"/>
      <c r="BI849" s="1146"/>
      <c r="BJ849" s="1146"/>
      <c r="BK849" s="1146"/>
      <c r="BL849" s="1146"/>
      <c r="BM849" s="1146"/>
      <c r="BN849" s="1146"/>
      <c r="BO849" s="1146"/>
      <c r="BP849" s="1146"/>
      <c r="BQ849" s="1146"/>
      <c r="BR849" s="1146"/>
      <c r="BS849" s="1146"/>
      <c r="BT849" s="1146"/>
      <c r="BU849" s="1146"/>
      <c r="BV849" s="1146"/>
      <c r="BW849" s="1146"/>
      <c r="BX849" s="1146"/>
      <c r="BY849" s="1146"/>
      <c r="BZ849" s="1146"/>
      <c r="CA849" s="1146"/>
      <c r="CB849" s="1146"/>
      <c r="CC849" s="1146"/>
      <c r="CD849" s="1146"/>
      <c r="CE849" s="1146"/>
      <c r="CF849" s="1146"/>
      <c r="CG849" s="1146"/>
      <c r="CH849" s="1146"/>
      <c r="CI849" s="1146"/>
      <c r="CJ849" s="1146"/>
      <c r="CK849" s="1146"/>
      <c r="CL849" s="1146"/>
      <c r="CM849" s="1146"/>
      <c r="CN849" s="1146"/>
      <c r="CO849" s="1146"/>
      <c r="CP849" s="1146"/>
    </row>
    <row r="850" spans="1:94" s="1147" customFormat="1" ht="12.75" customHeight="1">
      <c r="A850" s="1165" t="s">
        <v>987</v>
      </c>
      <c r="B850" s="264">
        <v>2737000</v>
      </c>
      <c r="C850" s="264">
        <v>2737000</v>
      </c>
      <c r="D850" s="264">
        <v>0</v>
      </c>
      <c r="E850" s="479">
        <v>0</v>
      </c>
      <c r="F850" s="80">
        <v>0</v>
      </c>
      <c r="G850" s="100"/>
      <c r="H850" s="399"/>
      <c r="I850" s="1045"/>
      <c r="J850" s="1045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146"/>
      <c r="AC850" s="1146"/>
      <c r="AD850" s="1146"/>
      <c r="AE850" s="1146"/>
      <c r="AF850" s="1146"/>
      <c r="AG850" s="1146"/>
      <c r="AH850" s="1146"/>
      <c r="AI850" s="1146"/>
      <c r="AJ850" s="1146"/>
      <c r="AK850" s="1146"/>
      <c r="AL850" s="1146"/>
      <c r="AM850" s="1146"/>
      <c r="AN850" s="1146"/>
      <c r="AO850" s="1146"/>
      <c r="AP850" s="1146"/>
      <c r="AQ850" s="1146"/>
      <c r="AR850" s="1146"/>
      <c r="AS850" s="1146"/>
      <c r="AT850" s="1146"/>
      <c r="AU850" s="1146"/>
      <c r="AV850" s="1146"/>
      <c r="AW850" s="1146"/>
      <c r="AX850" s="1146"/>
      <c r="AY850" s="1146"/>
      <c r="AZ850" s="1146"/>
      <c r="BA850" s="1146"/>
      <c r="BB850" s="1146"/>
      <c r="BC850" s="1146"/>
      <c r="BD850" s="1146"/>
      <c r="BE850" s="1146"/>
      <c r="BF850" s="1146"/>
      <c r="BG850" s="1146"/>
      <c r="BH850" s="1146"/>
      <c r="BI850" s="1146"/>
      <c r="BJ850" s="1146"/>
      <c r="BK850" s="1146"/>
      <c r="BL850" s="1146"/>
      <c r="BM850" s="1146"/>
      <c r="BN850" s="1146"/>
      <c r="BO850" s="1146"/>
      <c r="BP850" s="1146"/>
      <c r="BQ850" s="1146"/>
      <c r="BR850" s="1146"/>
      <c r="BS850" s="1146"/>
      <c r="BT850" s="1146"/>
      <c r="BU850" s="1146"/>
      <c r="BV850" s="1146"/>
      <c r="BW850" s="1146"/>
      <c r="BX850" s="1146"/>
      <c r="BY850" s="1146"/>
      <c r="BZ850" s="1146"/>
      <c r="CA850" s="1146"/>
      <c r="CB850" s="1146"/>
      <c r="CC850" s="1146"/>
      <c r="CD850" s="1146"/>
      <c r="CE850" s="1146"/>
      <c r="CF850" s="1146"/>
      <c r="CG850" s="1146"/>
      <c r="CH850" s="1146"/>
      <c r="CI850" s="1146"/>
      <c r="CJ850" s="1146"/>
      <c r="CK850" s="1146"/>
      <c r="CL850" s="1146"/>
      <c r="CM850" s="1146"/>
      <c r="CN850" s="1146"/>
      <c r="CO850" s="1146"/>
      <c r="CP850" s="1146"/>
    </row>
    <row r="851" spans="1:94" s="1147" customFormat="1" ht="12.75" customHeight="1">
      <c r="A851" s="1166" t="s">
        <v>3</v>
      </c>
      <c r="B851" s="264">
        <v>2737000</v>
      </c>
      <c r="C851" s="264">
        <v>2737000</v>
      </c>
      <c r="D851" s="264">
        <v>0</v>
      </c>
      <c r="E851" s="479">
        <v>0</v>
      </c>
      <c r="F851" s="80">
        <v>0</v>
      </c>
      <c r="G851" s="100"/>
      <c r="H851" s="399"/>
      <c r="I851" s="1045"/>
      <c r="J851" s="1045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146"/>
      <c r="AC851" s="1146"/>
      <c r="AD851" s="1146"/>
      <c r="AE851" s="1146"/>
      <c r="AF851" s="1146"/>
      <c r="AG851" s="1146"/>
      <c r="AH851" s="1146"/>
      <c r="AI851" s="1146"/>
      <c r="AJ851" s="1146"/>
      <c r="AK851" s="1146"/>
      <c r="AL851" s="1146"/>
      <c r="AM851" s="1146"/>
      <c r="AN851" s="1146"/>
      <c r="AO851" s="1146"/>
      <c r="AP851" s="1146"/>
      <c r="AQ851" s="1146"/>
      <c r="AR851" s="1146"/>
      <c r="AS851" s="1146"/>
      <c r="AT851" s="1146"/>
      <c r="AU851" s="1146"/>
      <c r="AV851" s="1146"/>
      <c r="AW851" s="1146"/>
      <c r="AX851" s="1146"/>
      <c r="AY851" s="1146"/>
      <c r="AZ851" s="1146"/>
      <c r="BA851" s="1146"/>
      <c r="BB851" s="1146"/>
      <c r="BC851" s="1146"/>
      <c r="BD851" s="1146"/>
      <c r="BE851" s="1146"/>
      <c r="BF851" s="1146"/>
      <c r="BG851" s="1146"/>
      <c r="BH851" s="1146"/>
      <c r="BI851" s="1146"/>
      <c r="BJ851" s="1146"/>
      <c r="BK851" s="1146"/>
      <c r="BL851" s="1146"/>
      <c r="BM851" s="1146"/>
      <c r="BN851" s="1146"/>
      <c r="BO851" s="1146"/>
      <c r="BP851" s="1146"/>
      <c r="BQ851" s="1146"/>
      <c r="BR851" s="1146"/>
      <c r="BS851" s="1146"/>
      <c r="BT851" s="1146"/>
      <c r="BU851" s="1146"/>
      <c r="BV851" s="1146"/>
      <c r="BW851" s="1146"/>
      <c r="BX851" s="1146"/>
      <c r="BY851" s="1146"/>
      <c r="BZ851" s="1146"/>
      <c r="CA851" s="1146"/>
      <c r="CB851" s="1146"/>
      <c r="CC851" s="1146"/>
      <c r="CD851" s="1146"/>
      <c r="CE851" s="1146"/>
      <c r="CF851" s="1146"/>
      <c r="CG851" s="1146"/>
      <c r="CH851" s="1146"/>
      <c r="CI851" s="1146"/>
      <c r="CJ851" s="1146"/>
      <c r="CK851" s="1146"/>
      <c r="CL851" s="1146"/>
      <c r="CM851" s="1146"/>
      <c r="CN851" s="1146"/>
      <c r="CO851" s="1146"/>
      <c r="CP851" s="1146"/>
    </row>
    <row r="852" spans="1:94" s="1147" customFormat="1" ht="12.75" customHeight="1">
      <c r="A852" s="1167" t="s">
        <v>12</v>
      </c>
      <c r="B852" s="264">
        <v>1497000</v>
      </c>
      <c r="C852" s="264">
        <v>1497000</v>
      </c>
      <c r="D852" s="264">
        <v>0</v>
      </c>
      <c r="E852" s="479">
        <v>0</v>
      </c>
      <c r="F852" s="80">
        <v>0</v>
      </c>
      <c r="G852" s="100"/>
      <c r="H852" s="399"/>
      <c r="I852" s="1045"/>
      <c r="J852" s="1045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146"/>
      <c r="AC852" s="1146"/>
      <c r="AD852" s="1146"/>
      <c r="AE852" s="1146"/>
      <c r="AF852" s="1146"/>
      <c r="AG852" s="1146"/>
      <c r="AH852" s="1146"/>
      <c r="AI852" s="1146"/>
      <c r="AJ852" s="1146"/>
      <c r="AK852" s="1146"/>
      <c r="AL852" s="1146"/>
      <c r="AM852" s="1146"/>
      <c r="AN852" s="1146"/>
      <c r="AO852" s="1146"/>
      <c r="AP852" s="1146"/>
      <c r="AQ852" s="1146"/>
      <c r="AR852" s="1146"/>
      <c r="AS852" s="1146"/>
      <c r="AT852" s="1146"/>
      <c r="AU852" s="1146"/>
      <c r="AV852" s="1146"/>
      <c r="AW852" s="1146"/>
      <c r="AX852" s="1146"/>
      <c r="AY852" s="1146"/>
      <c r="AZ852" s="1146"/>
      <c r="BA852" s="1146"/>
      <c r="BB852" s="1146"/>
      <c r="BC852" s="1146"/>
      <c r="BD852" s="1146"/>
      <c r="BE852" s="1146"/>
      <c r="BF852" s="1146"/>
      <c r="BG852" s="1146"/>
      <c r="BH852" s="1146"/>
      <c r="BI852" s="1146"/>
      <c r="BJ852" s="1146"/>
      <c r="BK852" s="1146"/>
      <c r="BL852" s="1146"/>
      <c r="BM852" s="1146"/>
      <c r="BN852" s="1146"/>
      <c r="BO852" s="1146"/>
      <c r="BP852" s="1146"/>
      <c r="BQ852" s="1146"/>
      <c r="BR852" s="1146"/>
      <c r="BS852" s="1146"/>
      <c r="BT852" s="1146"/>
      <c r="BU852" s="1146"/>
      <c r="BV852" s="1146"/>
      <c r="BW852" s="1146"/>
      <c r="BX852" s="1146"/>
      <c r="BY852" s="1146"/>
      <c r="BZ852" s="1146"/>
      <c r="CA852" s="1146"/>
      <c r="CB852" s="1146"/>
      <c r="CC852" s="1146"/>
      <c r="CD852" s="1146"/>
      <c r="CE852" s="1146"/>
      <c r="CF852" s="1146"/>
      <c r="CG852" s="1146"/>
      <c r="CH852" s="1146"/>
      <c r="CI852" s="1146"/>
      <c r="CJ852" s="1146"/>
      <c r="CK852" s="1146"/>
      <c r="CL852" s="1146"/>
      <c r="CM852" s="1146"/>
      <c r="CN852" s="1146"/>
      <c r="CO852" s="1146"/>
      <c r="CP852" s="1146"/>
    </row>
    <row r="853" spans="1:94" s="1147" customFormat="1" ht="12.75" customHeight="1">
      <c r="A853" s="1167" t="s">
        <v>24</v>
      </c>
      <c r="B853" s="264">
        <v>1240000</v>
      </c>
      <c r="C853" s="264">
        <v>1240000</v>
      </c>
      <c r="D853" s="264">
        <v>0</v>
      </c>
      <c r="E853" s="479">
        <v>0</v>
      </c>
      <c r="F853" s="80">
        <v>0</v>
      </c>
      <c r="G853" s="100"/>
      <c r="H853" s="399"/>
      <c r="I853" s="1045"/>
      <c r="J853" s="1045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146"/>
      <c r="AC853" s="1146"/>
      <c r="AD853" s="1146"/>
      <c r="AE853" s="1146"/>
      <c r="AF853" s="1146"/>
      <c r="AG853" s="1146"/>
      <c r="AH853" s="1146"/>
      <c r="AI853" s="1146"/>
      <c r="AJ853" s="1146"/>
      <c r="AK853" s="1146"/>
      <c r="AL853" s="1146"/>
      <c r="AM853" s="1146"/>
      <c r="AN853" s="1146"/>
      <c r="AO853" s="1146"/>
      <c r="AP853" s="1146"/>
      <c r="AQ853" s="1146"/>
      <c r="AR853" s="1146"/>
      <c r="AS853" s="1146"/>
      <c r="AT853" s="1146"/>
      <c r="AU853" s="1146"/>
      <c r="AV853" s="1146"/>
      <c r="AW853" s="1146"/>
      <c r="AX853" s="1146"/>
      <c r="AY853" s="1146"/>
      <c r="AZ853" s="1146"/>
      <c r="BA853" s="1146"/>
      <c r="BB853" s="1146"/>
      <c r="BC853" s="1146"/>
      <c r="BD853" s="1146"/>
      <c r="BE853" s="1146"/>
      <c r="BF853" s="1146"/>
      <c r="BG853" s="1146"/>
      <c r="BH853" s="1146"/>
      <c r="BI853" s="1146"/>
      <c r="BJ853" s="1146"/>
      <c r="BK853" s="1146"/>
      <c r="BL853" s="1146"/>
      <c r="BM853" s="1146"/>
      <c r="BN853" s="1146"/>
      <c r="BO853" s="1146"/>
      <c r="BP853" s="1146"/>
      <c r="BQ853" s="1146"/>
      <c r="BR853" s="1146"/>
      <c r="BS853" s="1146"/>
      <c r="BT853" s="1146"/>
      <c r="BU853" s="1146"/>
      <c r="BV853" s="1146"/>
      <c r="BW853" s="1146"/>
      <c r="BX853" s="1146"/>
      <c r="BY853" s="1146"/>
      <c r="BZ853" s="1146"/>
      <c r="CA853" s="1146"/>
      <c r="CB853" s="1146"/>
      <c r="CC853" s="1146"/>
      <c r="CD853" s="1146"/>
      <c r="CE853" s="1146"/>
      <c r="CF853" s="1146"/>
      <c r="CG853" s="1146"/>
      <c r="CH853" s="1146"/>
      <c r="CI853" s="1146"/>
      <c r="CJ853" s="1146"/>
      <c r="CK853" s="1146"/>
      <c r="CL853" s="1146"/>
      <c r="CM853" s="1146"/>
      <c r="CN853" s="1146"/>
      <c r="CO853" s="1146"/>
      <c r="CP853" s="1146"/>
    </row>
    <row r="854" spans="1:94" s="1147" customFormat="1" ht="12.75" customHeight="1">
      <c r="A854" s="1165" t="s">
        <v>971</v>
      </c>
      <c r="B854" s="264">
        <v>115968772</v>
      </c>
      <c r="C854" s="264">
        <v>92362301</v>
      </c>
      <c r="D854" s="264">
        <v>51738852</v>
      </c>
      <c r="E854" s="479">
        <v>44.61446914346907</v>
      </c>
      <c r="F854" s="80">
        <v>5685943</v>
      </c>
      <c r="G854" s="100"/>
      <c r="H854" s="399"/>
      <c r="I854" s="1045"/>
      <c r="J854" s="1045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146"/>
      <c r="AC854" s="1146"/>
      <c r="AD854" s="1146"/>
      <c r="AE854" s="1146"/>
      <c r="AF854" s="1146"/>
      <c r="AG854" s="1146"/>
      <c r="AH854" s="1146"/>
      <c r="AI854" s="1146"/>
      <c r="AJ854" s="1146"/>
      <c r="AK854" s="1146"/>
      <c r="AL854" s="1146"/>
      <c r="AM854" s="1146"/>
      <c r="AN854" s="1146"/>
      <c r="AO854" s="1146"/>
      <c r="AP854" s="1146"/>
      <c r="AQ854" s="1146"/>
      <c r="AR854" s="1146"/>
      <c r="AS854" s="1146"/>
      <c r="AT854" s="1146"/>
      <c r="AU854" s="1146"/>
      <c r="AV854" s="1146"/>
      <c r="AW854" s="1146"/>
      <c r="AX854" s="1146"/>
      <c r="AY854" s="1146"/>
      <c r="AZ854" s="1146"/>
      <c r="BA854" s="1146"/>
      <c r="BB854" s="1146"/>
      <c r="BC854" s="1146"/>
      <c r="BD854" s="1146"/>
      <c r="BE854" s="1146"/>
      <c r="BF854" s="1146"/>
      <c r="BG854" s="1146"/>
      <c r="BH854" s="1146"/>
      <c r="BI854" s="1146"/>
      <c r="BJ854" s="1146"/>
      <c r="BK854" s="1146"/>
      <c r="BL854" s="1146"/>
      <c r="BM854" s="1146"/>
      <c r="BN854" s="1146"/>
      <c r="BO854" s="1146"/>
      <c r="BP854" s="1146"/>
      <c r="BQ854" s="1146"/>
      <c r="BR854" s="1146"/>
      <c r="BS854" s="1146"/>
      <c r="BT854" s="1146"/>
      <c r="BU854" s="1146"/>
      <c r="BV854" s="1146"/>
      <c r="BW854" s="1146"/>
      <c r="BX854" s="1146"/>
      <c r="BY854" s="1146"/>
      <c r="BZ854" s="1146"/>
      <c r="CA854" s="1146"/>
      <c r="CB854" s="1146"/>
      <c r="CC854" s="1146"/>
      <c r="CD854" s="1146"/>
      <c r="CE854" s="1146"/>
      <c r="CF854" s="1146"/>
      <c r="CG854" s="1146"/>
      <c r="CH854" s="1146"/>
      <c r="CI854" s="1146"/>
      <c r="CJ854" s="1146"/>
      <c r="CK854" s="1146"/>
      <c r="CL854" s="1146"/>
      <c r="CM854" s="1146"/>
      <c r="CN854" s="1146"/>
      <c r="CO854" s="1146"/>
      <c r="CP854" s="1146"/>
    </row>
    <row r="855" spans="1:94" s="1147" customFormat="1" ht="12.75" customHeight="1">
      <c r="A855" s="1166" t="s">
        <v>1334</v>
      </c>
      <c r="B855" s="264">
        <v>280000</v>
      </c>
      <c r="C855" s="264">
        <v>280000</v>
      </c>
      <c r="D855" s="264">
        <v>12484</v>
      </c>
      <c r="E855" s="479">
        <v>4.458571428571428</v>
      </c>
      <c r="F855" s="80">
        <v>0</v>
      </c>
      <c r="G855" s="100"/>
      <c r="H855" s="399"/>
      <c r="I855" s="1045"/>
      <c r="J855" s="1045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146"/>
      <c r="AC855" s="1146"/>
      <c r="AD855" s="1146"/>
      <c r="AE855" s="1146"/>
      <c r="AF855" s="1146"/>
      <c r="AG855" s="1146"/>
      <c r="AH855" s="1146"/>
      <c r="AI855" s="1146"/>
      <c r="AJ855" s="1146"/>
      <c r="AK855" s="1146"/>
      <c r="AL855" s="1146"/>
      <c r="AM855" s="1146"/>
      <c r="AN855" s="1146"/>
      <c r="AO855" s="1146"/>
      <c r="AP855" s="1146"/>
      <c r="AQ855" s="1146"/>
      <c r="AR855" s="1146"/>
      <c r="AS855" s="1146"/>
      <c r="AT855" s="1146"/>
      <c r="AU855" s="1146"/>
      <c r="AV855" s="1146"/>
      <c r="AW855" s="1146"/>
      <c r="AX855" s="1146"/>
      <c r="AY855" s="1146"/>
      <c r="AZ855" s="1146"/>
      <c r="BA855" s="1146"/>
      <c r="BB855" s="1146"/>
      <c r="BC855" s="1146"/>
      <c r="BD855" s="1146"/>
      <c r="BE855" s="1146"/>
      <c r="BF855" s="1146"/>
      <c r="BG855" s="1146"/>
      <c r="BH855" s="1146"/>
      <c r="BI855" s="1146"/>
      <c r="BJ855" s="1146"/>
      <c r="BK855" s="1146"/>
      <c r="BL855" s="1146"/>
      <c r="BM855" s="1146"/>
      <c r="BN855" s="1146"/>
      <c r="BO855" s="1146"/>
      <c r="BP855" s="1146"/>
      <c r="BQ855" s="1146"/>
      <c r="BR855" s="1146"/>
      <c r="BS855" s="1146"/>
      <c r="BT855" s="1146"/>
      <c r="BU855" s="1146"/>
      <c r="BV855" s="1146"/>
      <c r="BW855" s="1146"/>
      <c r="BX855" s="1146"/>
      <c r="BY855" s="1146"/>
      <c r="BZ855" s="1146"/>
      <c r="CA855" s="1146"/>
      <c r="CB855" s="1146"/>
      <c r="CC855" s="1146"/>
      <c r="CD855" s="1146"/>
      <c r="CE855" s="1146"/>
      <c r="CF855" s="1146"/>
      <c r="CG855" s="1146"/>
      <c r="CH855" s="1146"/>
      <c r="CI855" s="1146"/>
      <c r="CJ855" s="1146"/>
      <c r="CK855" s="1146"/>
      <c r="CL855" s="1146"/>
      <c r="CM855" s="1146"/>
      <c r="CN855" s="1146"/>
      <c r="CO855" s="1146"/>
      <c r="CP855" s="1146"/>
    </row>
    <row r="856" spans="1:94" s="1147" customFormat="1" ht="12.75" customHeight="1">
      <c r="A856" s="1166" t="s">
        <v>1760</v>
      </c>
      <c r="B856" s="264">
        <v>115688772</v>
      </c>
      <c r="C856" s="264">
        <v>92082301</v>
      </c>
      <c r="D856" s="264">
        <v>51726368</v>
      </c>
      <c r="E856" s="479">
        <v>44.71165792995019</v>
      </c>
      <c r="F856" s="80">
        <v>5685943</v>
      </c>
      <c r="G856" s="100"/>
      <c r="H856" s="399"/>
      <c r="I856" s="1045"/>
      <c r="J856" s="1045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146"/>
      <c r="AC856" s="1146"/>
      <c r="AD856" s="1146"/>
      <c r="AE856" s="1146"/>
      <c r="AF856" s="1146"/>
      <c r="AG856" s="1146"/>
      <c r="AH856" s="1146"/>
      <c r="AI856" s="1146"/>
      <c r="AJ856" s="1146"/>
      <c r="AK856" s="1146"/>
      <c r="AL856" s="1146"/>
      <c r="AM856" s="1146"/>
      <c r="AN856" s="1146"/>
      <c r="AO856" s="1146"/>
      <c r="AP856" s="1146"/>
      <c r="AQ856" s="1146"/>
      <c r="AR856" s="1146"/>
      <c r="AS856" s="1146"/>
      <c r="AT856" s="1146"/>
      <c r="AU856" s="1146"/>
      <c r="AV856" s="1146"/>
      <c r="AW856" s="1146"/>
      <c r="AX856" s="1146"/>
      <c r="AY856" s="1146"/>
      <c r="AZ856" s="1146"/>
      <c r="BA856" s="1146"/>
      <c r="BB856" s="1146"/>
      <c r="BC856" s="1146"/>
      <c r="BD856" s="1146"/>
      <c r="BE856" s="1146"/>
      <c r="BF856" s="1146"/>
      <c r="BG856" s="1146"/>
      <c r="BH856" s="1146"/>
      <c r="BI856" s="1146"/>
      <c r="BJ856" s="1146"/>
      <c r="BK856" s="1146"/>
      <c r="BL856" s="1146"/>
      <c r="BM856" s="1146"/>
      <c r="BN856" s="1146"/>
      <c r="BO856" s="1146"/>
      <c r="BP856" s="1146"/>
      <c r="BQ856" s="1146"/>
      <c r="BR856" s="1146"/>
      <c r="BS856" s="1146"/>
      <c r="BT856" s="1146"/>
      <c r="BU856" s="1146"/>
      <c r="BV856" s="1146"/>
      <c r="BW856" s="1146"/>
      <c r="BX856" s="1146"/>
      <c r="BY856" s="1146"/>
      <c r="BZ856" s="1146"/>
      <c r="CA856" s="1146"/>
      <c r="CB856" s="1146"/>
      <c r="CC856" s="1146"/>
      <c r="CD856" s="1146"/>
      <c r="CE856" s="1146"/>
      <c r="CF856" s="1146"/>
      <c r="CG856" s="1146"/>
      <c r="CH856" s="1146"/>
      <c r="CI856" s="1146"/>
      <c r="CJ856" s="1146"/>
      <c r="CK856" s="1146"/>
      <c r="CL856" s="1146"/>
      <c r="CM856" s="1146"/>
      <c r="CN856" s="1146"/>
      <c r="CO856" s="1146"/>
      <c r="CP856" s="1146"/>
    </row>
    <row r="857" spans="1:94" s="1147" customFormat="1" ht="12.75" customHeight="1">
      <c r="A857" s="853" t="s">
        <v>975</v>
      </c>
      <c r="B857" s="264">
        <v>-11716000</v>
      </c>
      <c r="C857" s="264">
        <v>-8031940</v>
      </c>
      <c r="D857" s="264">
        <v>12926509</v>
      </c>
      <c r="E857" s="479" t="s">
        <v>545</v>
      </c>
      <c r="F857" s="80">
        <v>3515256</v>
      </c>
      <c r="G857" s="100"/>
      <c r="H857" s="399"/>
      <c r="I857" s="1045"/>
      <c r="J857" s="1045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146"/>
      <c r="AC857" s="1146"/>
      <c r="AD857" s="1146"/>
      <c r="AE857" s="1146"/>
      <c r="AF857" s="1146"/>
      <c r="AG857" s="1146"/>
      <c r="AH857" s="1146"/>
      <c r="AI857" s="1146"/>
      <c r="AJ857" s="1146"/>
      <c r="AK857" s="1146"/>
      <c r="AL857" s="1146"/>
      <c r="AM857" s="1146"/>
      <c r="AN857" s="1146"/>
      <c r="AO857" s="1146"/>
      <c r="AP857" s="1146"/>
      <c r="AQ857" s="1146"/>
      <c r="AR857" s="1146"/>
      <c r="AS857" s="1146"/>
      <c r="AT857" s="1146"/>
      <c r="AU857" s="1146"/>
      <c r="AV857" s="1146"/>
      <c r="AW857" s="1146"/>
      <c r="AX857" s="1146"/>
      <c r="AY857" s="1146"/>
      <c r="AZ857" s="1146"/>
      <c r="BA857" s="1146"/>
      <c r="BB857" s="1146"/>
      <c r="BC857" s="1146"/>
      <c r="BD857" s="1146"/>
      <c r="BE857" s="1146"/>
      <c r="BF857" s="1146"/>
      <c r="BG857" s="1146"/>
      <c r="BH857" s="1146"/>
      <c r="BI857" s="1146"/>
      <c r="BJ857" s="1146"/>
      <c r="BK857" s="1146"/>
      <c r="BL857" s="1146"/>
      <c r="BM857" s="1146"/>
      <c r="BN857" s="1146"/>
      <c r="BO857" s="1146"/>
      <c r="BP857" s="1146"/>
      <c r="BQ857" s="1146"/>
      <c r="BR857" s="1146"/>
      <c r="BS857" s="1146"/>
      <c r="BT857" s="1146"/>
      <c r="BU857" s="1146"/>
      <c r="BV857" s="1146"/>
      <c r="BW857" s="1146"/>
      <c r="BX857" s="1146"/>
      <c r="BY857" s="1146"/>
      <c r="BZ857" s="1146"/>
      <c r="CA857" s="1146"/>
      <c r="CB857" s="1146"/>
      <c r="CC857" s="1146"/>
      <c r="CD857" s="1146"/>
      <c r="CE857" s="1146"/>
      <c r="CF857" s="1146"/>
      <c r="CG857" s="1146"/>
      <c r="CH857" s="1146"/>
      <c r="CI857" s="1146"/>
      <c r="CJ857" s="1146"/>
      <c r="CK857" s="1146"/>
      <c r="CL857" s="1146"/>
      <c r="CM857" s="1146"/>
      <c r="CN857" s="1146"/>
      <c r="CO857" s="1146"/>
      <c r="CP857" s="1146"/>
    </row>
    <row r="858" spans="1:94" s="1147" customFormat="1" ht="25.5">
      <c r="A858" s="508" t="s">
        <v>1321</v>
      </c>
      <c r="B858" s="264">
        <v>11716000</v>
      </c>
      <c r="C858" s="264">
        <v>8031940</v>
      </c>
      <c r="D858" s="264" t="s">
        <v>545</v>
      </c>
      <c r="E858" s="479" t="s">
        <v>545</v>
      </c>
      <c r="F858" s="80" t="s">
        <v>545</v>
      </c>
      <c r="G858" s="100"/>
      <c r="H858" s="399"/>
      <c r="I858" s="1045"/>
      <c r="J858" s="1045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146"/>
      <c r="AC858" s="1146"/>
      <c r="AD858" s="1146"/>
      <c r="AE858" s="1146"/>
      <c r="AF858" s="1146"/>
      <c r="AG858" s="1146"/>
      <c r="AH858" s="1146"/>
      <c r="AI858" s="1146"/>
      <c r="AJ858" s="1146"/>
      <c r="AK858" s="1146"/>
      <c r="AL858" s="1146"/>
      <c r="AM858" s="1146"/>
      <c r="AN858" s="1146"/>
      <c r="AO858" s="1146"/>
      <c r="AP858" s="1146"/>
      <c r="AQ858" s="1146"/>
      <c r="AR858" s="1146"/>
      <c r="AS858" s="1146"/>
      <c r="AT858" s="1146"/>
      <c r="AU858" s="1146"/>
      <c r="AV858" s="1146"/>
      <c r="AW858" s="1146"/>
      <c r="AX858" s="1146"/>
      <c r="AY858" s="1146"/>
      <c r="AZ858" s="1146"/>
      <c r="BA858" s="1146"/>
      <c r="BB858" s="1146"/>
      <c r="BC858" s="1146"/>
      <c r="BD858" s="1146"/>
      <c r="BE858" s="1146"/>
      <c r="BF858" s="1146"/>
      <c r="BG858" s="1146"/>
      <c r="BH858" s="1146"/>
      <c r="BI858" s="1146"/>
      <c r="BJ858" s="1146"/>
      <c r="BK858" s="1146"/>
      <c r="BL858" s="1146"/>
      <c r="BM858" s="1146"/>
      <c r="BN858" s="1146"/>
      <c r="BO858" s="1146"/>
      <c r="BP858" s="1146"/>
      <c r="BQ858" s="1146"/>
      <c r="BR858" s="1146"/>
      <c r="BS858" s="1146"/>
      <c r="BT858" s="1146"/>
      <c r="BU858" s="1146"/>
      <c r="BV858" s="1146"/>
      <c r="BW858" s="1146"/>
      <c r="BX858" s="1146"/>
      <c r="BY858" s="1146"/>
      <c r="BZ858" s="1146"/>
      <c r="CA858" s="1146"/>
      <c r="CB858" s="1146"/>
      <c r="CC858" s="1146"/>
      <c r="CD858" s="1146"/>
      <c r="CE858" s="1146"/>
      <c r="CF858" s="1146"/>
      <c r="CG858" s="1146"/>
      <c r="CH858" s="1146"/>
      <c r="CI858" s="1146"/>
      <c r="CJ858" s="1146"/>
      <c r="CK858" s="1146"/>
      <c r="CL858" s="1146"/>
      <c r="CM858" s="1146"/>
      <c r="CN858" s="1146"/>
      <c r="CO858" s="1146"/>
      <c r="CP858" s="1146"/>
    </row>
    <row r="859" spans="1:94" s="1147" customFormat="1" ht="12.75" customHeight="1">
      <c r="A859" s="1134" t="s">
        <v>1337</v>
      </c>
      <c r="B859" s="264"/>
      <c r="C859" s="264"/>
      <c r="D859" s="264"/>
      <c r="E859" s="479"/>
      <c r="F859" s="80"/>
      <c r="G859" s="100"/>
      <c r="H859" s="399"/>
      <c r="I859" s="1045"/>
      <c r="J859" s="1045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146"/>
      <c r="AC859" s="1146"/>
      <c r="AD859" s="1146"/>
      <c r="AE859" s="1146"/>
      <c r="AF859" s="1146"/>
      <c r="AG859" s="1146"/>
      <c r="AH859" s="1146"/>
      <c r="AI859" s="1146"/>
      <c r="AJ859" s="1146"/>
      <c r="AK859" s="1146"/>
      <c r="AL859" s="1146"/>
      <c r="AM859" s="1146"/>
      <c r="AN859" s="1146"/>
      <c r="AO859" s="1146"/>
      <c r="AP859" s="1146"/>
      <c r="AQ859" s="1146"/>
      <c r="AR859" s="1146"/>
      <c r="AS859" s="1146"/>
      <c r="AT859" s="1146"/>
      <c r="AU859" s="1146"/>
      <c r="AV859" s="1146"/>
      <c r="AW859" s="1146"/>
      <c r="AX859" s="1146"/>
      <c r="AY859" s="1146"/>
      <c r="AZ859" s="1146"/>
      <c r="BA859" s="1146"/>
      <c r="BB859" s="1146"/>
      <c r="BC859" s="1146"/>
      <c r="BD859" s="1146"/>
      <c r="BE859" s="1146"/>
      <c r="BF859" s="1146"/>
      <c r="BG859" s="1146"/>
      <c r="BH859" s="1146"/>
      <c r="BI859" s="1146"/>
      <c r="BJ859" s="1146"/>
      <c r="BK859" s="1146"/>
      <c r="BL859" s="1146"/>
      <c r="BM859" s="1146"/>
      <c r="BN859" s="1146"/>
      <c r="BO859" s="1146"/>
      <c r="BP859" s="1146"/>
      <c r="BQ859" s="1146"/>
      <c r="BR859" s="1146"/>
      <c r="BS859" s="1146"/>
      <c r="BT859" s="1146"/>
      <c r="BU859" s="1146"/>
      <c r="BV859" s="1146"/>
      <c r="BW859" s="1146"/>
      <c r="BX859" s="1146"/>
      <c r="BY859" s="1146"/>
      <c r="BZ859" s="1146"/>
      <c r="CA859" s="1146"/>
      <c r="CB859" s="1146"/>
      <c r="CC859" s="1146"/>
      <c r="CD859" s="1146"/>
      <c r="CE859" s="1146"/>
      <c r="CF859" s="1146"/>
      <c r="CG859" s="1146"/>
      <c r="CH859" s="1146"/>
      <c r="CI859" s="1146"/>
      <c r="CJ859" s="1146"/>
      <c r="CK859" s="1146"/>
      <c r="CL859" s="1146"/>
      <c r="CM859" s="1146"/>
      <c r="CN859" s="1146"/>
      <c r="CO859" s="1146"/>
      <c r="CP859" s="1146"/>
    </row>
    <row r="860" spans="1:94" s="1147" customFormat="1" ht="12.75" customHeight="1">
      <c r="A860" s="853" t="s">
        <v>1311</v>
      </c>
      <c r="B860" s="264">
        <v>16832783</v>
      </c>
      <c r="C860" s="264">
        <v>11700250</v>
      </c>
      <c r="D860" s="264">
        <v>11700250</v>
      </c>
      <c r="E860" s="479">
        <v>69.50870809657559</v>
      </c>
      <c r="F860" s="80">
        <v>1872295</v>
      </c>
      <c r="G860" s="100"/>
      <c r="H860" s="399"/>
      <c r="I860" s="1045"/>
      <c r="J860" s="1045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146"/>
      <c r="AC860" s="1146"/>
      <c r="AD860" s="1146"/>
      <c r="AE860" s="1146"/>
      <c r="AF860" s="1146"/>
      <c r="AG860" s="1146"/>
      <c r="AH860" s="1146"/>
      <c r="AI860" s="1146"/>
      <c r="AJ860" s="1146"/>
      <c r="AK860" s="1146"/>
      <c r="AL860" s="1146"/>
      <c r="AM860" s="1146"/>
      <c r="AN860" s="1146"/>
      <c r="AO860" s="1146"/>
      <c r="AP860" s="1146"/>
      <c r="AQ860" s="1146"/>
      <c r="AR860" s="1146"/>
      <c r="AS860" s="1146"/>
      <c r="AT860" s="1146"/>
      <c r="AU860" s="1146"/>
      <c r="AV860" s="1146"/>
      <c r="AW860" s="1146"/>
      <c r="AX860" s="1146"/>
      <c r="AY860" s="1146"/>
      <c r="AZ860" s="1146"/>
      <c r="BA860" s="1146"/>
      <c r="BB860" s="1146"/>
      <c r="BC860" s="1146"/>
      <c r="BD860" s="1146"/>
      <c r="BE860" s="1146"/>
      <c r="BF860" s="1146"/>
      <c r="BG860" s="1146"/>
      <c r="BH860" s="1146"/>
      <c r="BI860" s="1146"/>
      <c r="BJ860" s="1146"/>
      <c r="BK860" s="1146"/>
      <c r="BL860" s="1146"/>
      <c r="BM860" s="1146"/>
      <c r="BN860" s="1146"/>
      <c r="BO860" s="1146"/>
      <c r="BP860" s="1146"/>
      <c r="BQ860" s="1146"/>
      <c r="BR860" s="1146"/>
      <c r="BS860" s="1146"/>
      <c r="BT860" s="1146"/>
      <c r="BU860" s="1146"/>
      <c r="BV860" s="1146"/>
      <c r="BW860" s="1146"/>
      <c r="BX860" s="1146"/>
      <c r="BY860" s="1146"/>
      <c r="BZ860" s="1146"/>
      <c r="CA860" s="1146"/>
      <c r="CB860" s="1146"/>
      <c r="CC860" s="1146"/>
      <c r="CD860" s="1146"/>
      <c r="CE860" s="1146"/>
      <c r="CF860" s="1146"/>
      <c r="CG860" s="1146"/>
      <c r="CH860" s="1146"/>
      <c r="CI860" s="1146"/>
      <c r="CJ860" s="1146"/>
      <c r="CK860" s="1146"/>
      <c r="CL860" s="1146"/>
      <c r="CM860" s="1146"/>
      <c r="CN860" s="1146"/>
      <c r="CO860" s="1146"/>
      <c r="CP860" s="1146"/>
    </row>
    <row r="861" spans="1:94" s="1147" customFormat="1" ht="12.75" customHeight="1">
      <c r="A861" s="1165" t="s">
        <v>1312</v>
      </c>
      <c r="B861" s="264">
        <v>16832783</v>
      </c>
      <c r="C861" s="264">
        <v>11700250</v>
      </c>
      <c r="D861" s="264">
        <v>11700250</v>
      </c>
      <c r="E861" s="479">
        <v>69.50870809657559</v>
      </c>
      <c r="F861" s="80">
        <v>1872295</v>
      </c>
      <c r="G861" s="100"/>
      <c r="H861" s="399"/>
      <c r="I861" s="1045"/>
      <c r="J861" s="1045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146"/>
      <c r="AC861" s="1146"/>
      <c r="AD861" s="1146"/>
      <c r="AE861" s="1146"/>
      <c r="AF861" s="1146"/>
      <c r="AG861" s="1146"/>
      <c r="AH861" s="1146"/>
      <c r="AI861" s="1146"/>
      <c r="AJ861" s="1146"/>
      <c r="AK861" s="1146"/>
      <c r="AL861" s="1146"/>
      <c r="AM861" s="1146"/>
      <c r="AN861" s="1146"/>
      <c r="AO861" s="1146"/>
      <c r="AP861" s="1146"/>
      <c r="AQ861" s="1146"/>
      <c r="AR861" s="1146"/>
      <c r="AS861" s="1146"/>
      <c r="AT861" s="1146"/>
      <c r="AU861" s="1146"/>
      <c r="AV861" s="1146"/>
      <c r="AW861" s="1146"/>
      <c r="AX861" s="1146"/>
      <c r="AY861" s="1146"/>
      <c r="AZ861" s="1146"/>
      <c r="BA861" s="1146"/>
      <c r="BB861" s="1146"/>
      <c r="BC861" s="1146"/>
      <c r="BD861" s="1146"/>
      <c r="BE861" s="1146"/>
      <c r="BF861" s="1146"/>
      <c r="BG861" s="1146"/>
      <c r="BH861" s="1146"/>
      <c r="BI861" s="1146"/>
      <c r="BJ861" s="1146"/>
      <c r="BK861" s="1146"/>
      <c r="BL861" s="1146"/>
      <c r="BM861" s="1146"/>
      <c r="BN861" s="1146"/>
      <c r="BO861" s="1146"/>
      <c r="BP861" s="1146"/>
      <c r="BQ861" s="1146"/>
      <c r="BR861" s="1146"/>
      <c r="BS861" s="1146"/>
      <c r="BT861" s="1146"/>
      <c r="BU861" s="1146"/>
      <c r="BV861" s="1146"/>
      <c r="BW861" s="1146"/>
      <c r="BX861" s="1146"/>
      <c r="BY861" s="1146"/>
      <c r="BZ861" s="1146"/>
      <c r="CA861" s="1146"/>
      <c r="CB861" s="1146"/>
      <c r="CC861" s="1146"/>
      <c r="CD861" s="1146"/>
      <c r="CE861" s="1146"/>
      <c r="CF861" s="1146"/>
      <c r="CG861" s="1146"/>
      <c r="CH861" s="1146"/>
      <c r="CI861" s="1146"/>
      <c r="CJ861" s="1146"/>
      <c r="CK861" s="1146"/>
      <c r="CL861" s="1146"/>
      <c r="CM861" s="1146"/>
      <c r="CN861" s="1146"/>
      <c r="CO861" s="1146"/>
      <c r="CP861" s="1146"/>
    </row>
    <row r="862" spans="1:94" s="1147" customFormat="1" ht="12.75" customHeight="1">
      <c r="A862" s="853" t="s">
        <v>960</v>
      </c>
      <c r="B862" s="264">
        <v>16832783</v>
      </c>
      <c r="C862" s="264">
        <v>11700250</v>
      </c>
      <c r="D862" s="264">
        <v>9292663</v>
      </c>
      <c r="E862" s="479">
        <v>55.20574345905843</v>
      </c>
      <c r="F862" s="80">
        <v>1448186</v>
      </c>
      <c r="G862" s="100"/>
      <c r="H862" s="399"/>
      <c r="I862" s="1045"/>
      <c r="J862" s="1045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146"/>
      <c r="AC862" s="1146"/>
      <c r="AD862" s="1146"/>
      <c r="AE862" s="1146"/>
      <c r="AF862" s="1146"/>
      <c r="AG862" s="1146"/>
      <c r="AH862" s="1146"/>
      <c r="AI862" s="1146"/>
      <c r="AJ862" s="1146"/>
      <c r="AK862" s="1146"/>
      <c r="AL862" s="1146"/>
      <c r="AM862" s="1146"/>
      <c r="AN862" s="1146"/>
      <c r="AO862" s="1146"/>
      <c r="AP862" s="1146"/>
      <c r="AQ862" s="1146"/>
      <c r="AR862" s="1146"/>
      <c r="AS862" s="1146"/>
      <c r="AT862" s="1146"/>
      <c r="AU862" s="1146"/>
      <c r="AV862" s="1146"/>
      <c r="AW862" s="1146"/>
      <c r="AX862" s="1146"/>
      <c r="AY862" s="1146"/>
      <c r="AZ862" s="1146"/>
      <c r="BA862" s="1146"/>
      <c r="BB862" s="1146"/>
      <c r="BC862" s="1146"/>
      <c r="BD862" s="1146"/>
      <c r="BE862" s="1146"/>
      <c r="BF862" s="1146"/>
      <c r="BG862" s="1146"/>
      <c r="BH862" s="1146"/>
      <c r="BI862" s="1146"/>
      <c r="BJ862" s="1146"/>
      <c r="BK862" s="1146"/>
      <c r="BL862" s="1146"/>
      <c r="BM862" s="1146"/>
      <c r="BN862" s="1146"/>
      <c r="BO862" s="1146"/>
      <c r="BP862" s="1146"/>
      <c r="BQ862" s="1146"/>
      <c r="BR862" s="1146"/>
      <c r="BS862" s="1146"/>
      <c r="BT862" s="1146"/>
      <c r="BU862" s="1146"/>
      <c r="BV862" s="1146"/>
      <c r="BW862" s="1146"/>
      <c r="BX862" s="1146"/>
      <c r="BY862" s="1146"/>
      <c r="BZ862" s="1146"/>
      <c r="CA862" s="1146"/>
      <c r="CB862" s="1146"/>
      <c r="CC862" s="1146"/>
      <c r="CD862" s="1146"/>
      <c r="CE862" s="1146"/>
      <c r="CF862" s="1146"/>
      <c r="CG862" s="1146"/>
      <c r="CH862" s="1146"/>
      <c r="CI862" s="1146"/>
      <c r="CJ862" s="1146"/>
      <c r="CK862" s="1146"/>
      <c r="CL862" s="1146"/>
      <c r="CM862" s="1146"/>
      <c r="CN862" s="1146"/>
      <c r="CO862" s="1146"/>
      <c r="CP862" s="1146"/>
    </row>
    <row r="863" spans="1:94" s="1147" customFormat="1" ht="12.75" customHeight="1">
      <c r="A863" s="1165" t="s">
        <v>971</v>
      </c>
      <c r="B863" s="264">
        <v>16832783</v>
      </c>
      <c r="C863" s="264">
        <v>11700250</v>
      </c>
      <c r="D863" s="264">
        <v>9292663</v>
      </c>
      <c r="E863" s="479">
        <v>55.20574345905843</v>
      </c>
      <c r="F863" s="80">
        <v>1448186</v>
      </c>
      <c r="G863" s="100"/>
      <c r="H863" s="399"/>
      <c r="I863" s="1045"/>
      <c r="J863" s="1045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146"/>
      <c r="AC863" s="1146"/>
      <c r="AD863" s="1146"/>
      <c r="AE863" s="1146"/>
      <c r="AF863" s="1146"/>
      <c r="AG863" s="1146"/>
      <c r="AH863" s="1146"/>
      <c r="AI863" s="1146"/>
      <c r="AJ863" s="1146"/>
      <c r="AK863" s="1146"/>
      <c r="AL863" s="1146"/>
      <c r="AM863" s="1146"/>
      <c r="AN863" s="1146"/>
      <c r="AO863" s="1146"/>
      <c r="AP863" s="1146"/>
      <c r="AQ863" s="1146"/>
      <c r="AR863" s="1146"/>
      <c r="AS863" s="1146"/>
      <c r="AT863" s="1146"/>
      <c r="AU863" s="1146"/>
      <c r="AV863" s="1146"/>
      <c r="AW863" s="1146"/>
      <c r="AX863" s="1146"/>
      <c r="AY863" s="1146"/>
      <c r="AZ863" s="1146"/>
      <c r="BA863" s="1146"/>
      <c r="BB863" s="1146"/>
      <c r="BC863" s="1146"/>
      <c r="BD863" s="1146"/>
      <c r="BE863" s="1146"/>
      <c r="BF863" s="1146"/>
      <c r="BG863" s="1146"/>
      <c r="BH863" s="1146"/>
      <c r="BI863" s="1146"/>
      <c r="BJ863" s="1146"/>
      <c r="BK863" s="1146"/>
      <c r="BL863" s="1146"/>
      <c r="BM863" s="1146"/>
      <c r="BN863" s="1146"/>
      <c r="BO863" s="1146"/>
      <c r="BP863" s="1146"/>
      <c r="BQ863" s="1146"/>
      <c r="BR863" s="1146"/>
      <c r="BS863" s="1146"/>
      <c r="BT863" s="1146"/>
      <c r="BU863" s="1146"/>
      <c r="BV863" s="1146"/>
      <c r="BW863" s="1146"/>
      <c r="BX863" s="1146"/>
      <c r="BY863" s="1146"/>
      <c r="BZ863" s="1146"/>
      <c r="CA863" s="1146"/>
      <c r="CB863" s="1146"/>
      <c r="CC863" s="1146"/>
      <c r="CD863" s="1146"/>
      <c r="CE863" s="1146"/>
      <c r="CF863" s="1146"/>
      <c r="CG863" s="1146"/>
      <c r="CH863" s="1146"/>
      <c r="CI863" s="1146"/>
      <c r="CJ863" s="1146"/>
      <c r="CK863" s="1146"/>
      <c r="CL863" s="1146"/>
      <c r="CM863" s="1146"/>
      <c r="CN863" s="1146"/>
      <c r="CO863" s="1146"/>
      <c r="CP863" s="1146"/>
    </row>
    <row r="864" spans="1:94" s="1147" customFormat="1" ht="12.75" customHeight="1">
      <c r="A864" s="1166" t="s">
        <v>1334</v>
      </c>
      <c r="B864" s="264">
        <v>2173760</v>
      </c>
      <c r="C864" s="264">
        <v>103200</v>
      </c>
      <c r="D864" s="264">
        <v>37725</v>
      </c>
      <c r="E864" s="479">
        <v>1.7354721772412776</v>
      </c>
      <c r="F864" s="80">
        <v>0</v>
      </c>
      <c r="G864" s="100"/>
      <c r="H864" s="399"/>
      <c r="I864" s="1045"/>
      <c r="J864" s="1045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146"/>
      <c r="AC864" s="1146"/>
      <c r="AD864" s="1146"/>
      <c r="AE864" s="1146"/>
      <c r="AF864" s="1146"/>
      <c r="AG864" s="1146"/>
      <c r="AH864" s="1146"/>
      <c r="AI864" s="1146"/>
      <c r="AJ864" s="1146"/>
      <c r="AK864" s="1146"/>
      <c r="AL864" s="1146"/>
      <c r="AM864" s="1146"/>
      <c r="AN864" s="1146"/>
      <c r="AO864" s="1146"/>
      <c r="AP864" s="1146"/>
      <c r="AQ864" s="1146"/>
      <c r="AR864" s="1146"/>
      <c r="AS864" s="1146"/>
      <c r="AT864" s="1146"/>
      <c r="AU864" s="1146"/>
      <c r="AV864" s="1146"/>
      <c r="AW864" s="1146"/>
      <c r="AX864" s="1146"/>
      <c r="AY864" s="1146"/>
      <c r="AZ864" s="1146"/>
      <c r="BA864" s="1146"/>
      <c r="BB864" s="1146"/>
      <c r="BC864" s="1146"/>
      <c r="BD864" s="1146"/>
      <c r="BE864" s="1146"/>
      <c r="BF864" s="1146"/>
      <c r="BG864" s="1146"/>
      <c r="BH864" s="1146"/>
      <c r="BI864" s="1146"/>
      <c r="BJ864" s="1146"/>
      <c r="BK864" s="1146"/>
      <c r="BL864" s="1146"/>
      <c r="BM864" s="1146"/>
      <c r="BN864" s="1146"/>
      <c r="BO864" s="1146"/>
      <c r="BP864" s="1146"/>
      <c r="BQ864" s="1146"/>
      <c r="BR864" s="1146"/>
      <c r="BS864" s="1146"/>
      <c r="BT864" s="1146"/>
      <c r="BU864" s="1146"/>
      <c r="BV864" s="1146"/>
      <c r="BW864" s="1146"/>
      <c r="BX864" s="1146"/>
      <c r="BY864" s="1146"/>
      <c r="BZ864" s="1146"/>
      <c r="CA864" s="1146"/>
      <c r="CB864" s="1146"/>
      <c r="CC864" s="1146"/>
      <c r="CD864" s="1146"/>
      <c r="CE864" s="1146"/>
      <c r="CF864" s="1146"/>
      <c r="CG864" s="1146"/>
      <c r="CH864" s="1146"/>
      <c r="CI864" s="1146"/>
      <c r="CJ864" s="1146"/>
      <c r="CK864" s="1146"/>
      <c r="CL864" s="1146"/>
      <c r="CM864" s="1146"/>
      <c r="CN864" s="1146"/>
      <c r="CO864" s="1146"/>
      <c r="CP864" s="1146"/>
    </row>
    <row r="865" spans="1:94" s="1147" customFormat="1" ht="12.75" customHeight="1">
      <c r="A865" s="1166" t="s">
        <v>1760</v>
      </c>
      <c r="B865" s="264">
        <v>14659023</v>
      </c>
      <c r="C865" s="264">
        <v>11597050</v>
      </c>
      <c r="D865" s="264">
        <v>9254938</v>
      </c>
      <c r="E865" s="479">
        <v>63.13475325060885</v>
      </c>
      <c r="F865" s="80">
        <v>1448186</v>
      </c>
      <c r="G865" s="100"/>
      <c r="H865" s="399"/>
      <c r="I865" s="1045"/>
      <c r="J865" s="1045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146"/>
      <c r="AC865" s="1146"/>
      <c r="AD865" s="1146"/>
      <c r="AE865" s="1146"/>
      <c r="AF865" s="1146"/>
      <c r="AG865" s="1146"/>
      <c r="AH865" s="1146"/>
      <c r="AI865" s="1146"/>
      <c r="AJ865" s="1146"/>
      <c r="AK865" s="1146"/>
      <c r="AL865" s="1146"/>
      <c r="AM865" s="1146"/>
      <c r="AN865" s="1146"/>
      <c r="AO865" s="1146"/>
      <c r="AP865" s="1146"/>
      <c r="AQ865" s="1146"/>
      <c r="AR865" s="1146"/>
      <c r="AS865" s="1146"/>
      <c r="AT865" s="1146"/>
      <c r="AU865" s="1146"/>
      <c r="AV865" s="1146"/>
      <c r="AW865" s="1146"/>
      <c r="AX865" s="1146"/>
      <c r="AY865" s="1146"/>
      <c r="AZ865" s="1146"/>
      <c r="BA865" s="1146"/>
      <c r="BB865" s="1146"/>
      <c r="BC865" s="1146"/>
      <c r="BD865" s="1146"/>
      <c r="BE865" s="1146"/>
      <c r="BF865" s="1146"/>
      <c r="BG865" s="1146"/>
      <c r="BH865" s="1146"/>
      <c r="BI865" s="1146"/>
      <c r="BJ865" s="1146"/>
      <c r="BK865" s="1146"/>
      <c r="BL865" s="1146"/>
      <c r="BM865" s="1146"/>
      <c r="BN865" s="1146"/>
      <c r="BO865" s="1146"/>
      <c r="BP865" s="1146"/>
      <c r="BQ865" s="1146"/>
      <c r="BR865" s="1146"/>
      <c r="BS865" s="1146"/>
      <c r="BT865" s="1146"/>
      <c r="BU865" s="1146"/>
      <c r="BV865" s="1146"/>
      <c r="BW865" s="1146"/>
      <c r="BX865" s="1146"/>
      <c r="BY865" s="1146"/>
      <c r="BZ865" s="1146"/>
      <c r="CA865" s="1146"/>
      <c r="CB865" s="1146"/>
      <c r="CC865" s="1146"/>
      <c r="CD865" s="1146"/>
      <c r="CE865" s="1146"/>
      <c r="CF865" s="1146"/>
      <c r="CG865" s="1146"/>
      <c r="CH865" s="1146"/>
      <c r="CI865" s="1146"/>
      <c r="CJ865" s="1146"/>
      <c r="CK865" s="1146"/>
      <c r="CL865" s="1146"/>
      <c r="CM865" s="1146"/>
      <c r="CN865" s="1146"/>
      <c r="CO865" s="1146"/>
      <c r="CP865" s="1146"/>
    </row>
    <row r="866" spans="1:110" s="1163" customFormat="1" ht="12.75">
      <c r="A866" s="413" t="s">
        <v>1338</v>
      </c>
      <c r="B866" s="80"/>
      <c r="C866" s="80"/>
      <c r="D866" s="80"/>
      <c r="E866" s="479"/>
      <c r="F866" s="80"/>
      <c r="G866" s="1177"/>
      <c r="H866" s="399"/>
      <c r="I866" s="1045"/>
      <c r="J866" s="1045"/>
      <c r="K866" s="1178"/>
      <c r="L866" s="1178"/>
      <c r="M866" s="1179"/>
      <c r="N866" s="427"/>
      <c r="O866" s="427"/>
      <c r="P866" s="427"/>
      <c r="Q866" s="427"/>
      <c r="R866" s="427"/>
      <c r="S866" s="427"/>
      <c r="T866" s="427"/>
      <c r="U866" s="427"/>
      <c r="V866" s="427"/>
      <c r="W866" s="427"/>
      <c r="X866" s="427"/>
      <c r="Y866" s="427"/>
      <c r="Z866" s="427"/>
      <c r="AA866" s="427"/>
      <c r="AB866" s="427"/>
      <c r="AC866" s="427"/>
      <c r="AD866" s="427"/>
      <c r="AE866" s="427"/>
      <c r="AF866" s="427"/>
      <c r="AG866" s="427"/>
      <c r="AH866" s="427"/>
      <c r="AI866" s="427"/>
      <c r="AJ866" s="427"/>
      <c r="AK866" s="427"/>
      <c r="AL866" s="427"/>
      <c r="AM866" s="427"/>
      <c r="AN866" s="427"/>
      <c r="AO866" s="427"/>
      <c r="AP866" s="427"/>
      <c r="AQ866" s="427"/>
      <c r="AR866" s="427"/>
      <c r="AS866" s="427"/>
      <c r="AT866" s="427"/>
      <c r="AU866" s="427"/>
      <c r="AV866" s="427"/>
      <c r="AW866" s="427"/>
      <c r="AX866" s="427"/>
      <c r="AY866" s="427"/>
      <c r="AZ866" s="427"/>
      <c r="BA866" s="427"/>
      <c r="BB866" s="427"/>
      <c r="BC866" s="427"/>
      <c r="BD866" s="427"/>
      <c r="BE866" s="427"/>
      <c r="BF866" s="427"/>
      <c r="BG866" s="427"/>
      <c r="BH866" s="427"/>
      <c r="BI866" s="427"/>
      <c r="BJ866" s="427"/>
      <c r="BK866" s="427"/>
      <c r="BL866" s="427"/>
      <c r="BM866" s="427"/>
      <c r="BN866" s="427"/>
      <c r="BO866" s="427"/>
      <c r="BP866" s="427"/>
      <c r="BQ866" s="427"/>
      <c r="BR866" s="427"/>
      <c r="BS866" s="427"/>
      <c r="BT866" s="427"/>
      <c r="BU866" s="427"/>
      <c r="BV866" s="427"/>
      <c r="BW866" s="427"/>
      <c r="BX866" s="427"/>
      <c r="BY866" s="427"/>
      <c r="BZ866" s="427"/>
      <c r="CA866" s="427"/>
      <c r="CB866" s="427"/>
      <c r="CC866" s="427"/>
      <c r="CD866" s="427"/>
      <c r="CE866" s="427"/>
      <c r="CF866" s="427"/>
      <c r="CG866" s="427"/>
      <c r="CH866" s="427"/>
      <c r="CI866" s="427"/>
      <c r="CJ866" s="427"/>
      <c r="CK866" s="427"/>
      <c r="CL866" s="427"/>
      <c r="CM866" s="427"/>
      <c r="CN866" s="427"/>
      <c r="CO866" s="427"/>
      <c r="CP866" s="427"/>
      <c r="CQ866" s="427"/>
      <c r="CR866" s="427"/>
      <c r="CS866" s="427"/>
      <c r="CT866" s="427"/>
      <c r="CU866" s="427"/>
      <c r="CV866" s="378"/>
      <c r="CW866" s="378"/>
      <c r="CX866" s="378"/>
      <c r="CY866" s="378"/>
      <c r="CZ866" s="378"/>
      <c r="DA866" s="378"/>
      <c r="DB866" s="378"/>
      <c r="DC866" s="378"/>
      <c r="DD866" s="378"/>
      <c r="DE866" s="378"/>
      <c r="DF866" s="378"/>
    </row>
    <row r="867" spans="1:110" s="1130" customFormat="1" ht="12.75">
      <c r="A867" s="1156" t="s">
        <v>1311</v>
      </c>
      <c r="B867" s="264">
        <v>13075620</v>
      </c>
      <c r="C867" s="264">
        <v>10000000</v>
      </c>
      <c r="D867" s="264">
        <v>10000000</v>
      </c>
      <c r="E867" s="479">
        <v>76.47820906389143</v>
      </c>
      <c r="F867" s="80">
        <v>2000000</v>
      </c>
      <c r="G867" s="1177"/>
      <c r="H867" s="399"/>
      <c r="I867" s="1045"/>
      <c r="J867" s="1045"/>
      <c r="K867" s="1174"/>
      <c r="L867" s="1174"/>
      <c r="M867" s="1175"/>
      <c r="N867" s="427"/>
      <c r="O867" s="427"/>
      <c r="P867" s="427"/>
      <c r="Q867" s="427"/>
      <c r="R867" s="427"/>
      <c r="S867" s="427"/>
      <c r="T867" s="427"/>
      <c r="U867" s="427"/>
      <c r="V867" s="427"/>
      <c r="W867" s="427"/>
      <c r="X867" s="427"/>
      <c r="Y867" s="427"/>
      <c r="Z867" s="427"/>
      <c r="AA867" s="427"/>
      <c r="AB867" s="427"/>
      <c r="AC867" s="427"/>
      <c r="AD867" s="427"/>
      <c r="AE867" s="427"/>
      <c r="AF867" s="427"/>
      <c r="AG867" s="427"/>
      <c r="AH867" s="427"/>
      <c r="AI867" s="427"/>
      <c r="AJ867" s="427"/>
      <c r="AK867" s="427"/>
      <c r="AL867" s="427"/>
      <c r="AM867" s="427"/>
      <c r="AN867" s="427"/>
      <c r="AO867" s="427"/>
      <c r="AP867" s="427"/>
      <c r="AQ867" s="427"/>
      <c r="CV867" s="1131"/>
      <c r="CW867" s="1131"/>
      <c r="CX867" s="1131"/>
      <c r="CY867" s="1131"/>
      <c r="CZ867" s="1131"/>
      <c r="DA867" s="1131"/>
      <c r="DB867" s="1131"/>
      <c r="DC867" s="1131"/>
      <c r="DD867" s="1131"/>
      <c r="DE867" s="1131"/>
      <c r="DF867" s="1131"/>
    </row>
    <row r="868" spans="1:110" s="1162" customFormat="1" ht="11.25" customHeight="1">
      <c r="A868" s="1142" t="s">
        <v>1312</v>
      </c>
      <c r="B868" s="264">
        <v>13075620</v>
      </c>
      <c r="C868" s="264">
        <v>10000000</v>
      </c>
      <c r="D868" s="264">
        <v>10000000</v>
      </c>
      <c r="E868" s="479">
        <v>76.47820906389143</v>
      </c>
      <c r="F868" s="80">
        <v>2000000</v>
      </c>
      <c r="G868" s="1177"/>
      <c r="H868" s="399"/>
      <c r="I868" s="1045"/>
      <c r="J868" s="1045"/>
      <c r="K868" s="1178"/>
      <c r="L868" s="1178"/>
      <c r="M868" s="1179"/>
      <c r="N868" s="427"/>
      <c r="O868" s="427"/>
      <c r="P868" s="427"/>
      <c r="Q868" s="427"/>
      <c r="R868" s="427"/>
      <c r="S868" s="427"/>
      <c r="T868" s="427"/>
      <c r="U868" s="427"/>
      <c r="V868" s="427"/>
      <c r="W868" s="427"/>
      <c r="X868" s="427"/>
      <c r="Y868" s="427"/>
      <c r="Z868" s="427"/>
      <c r="AA868" s="427"/>
      <c r="AB868" s="427"/>
      <c r="AC868" s="427"/>
      <c r="AD868" s="427"/>
      <c r="AE868" s="427"/>
      <c r="AF868" s="427"/>
      <c r="AG868" s="427"/>
      <c r="AH868" s="427"/>
      <c r="AI868" s="427"/>
      <c r="AJ868" s="427"/>
      <c r="AK868" s="427"/>
      <c r="AL868" s="427"/>
      <c r="AM868" s="427"/>
      <c r="AN868" s="427"/>
      <c r="AO868" s="427"/>
      <c r="AP868" s="427"/>
      <c r="AQ868" s="427"/>
      <c r="AR868" s="427"/>
      <c r="AS868" s="427"/>
      <c r="AT868" s="427"/>
      <c r="AU868" s="427"/>
      <c r="AV868" s="427"/>
      <c r="AW868" s="427"/>
      <c r="AX868" s="427"/>
      <c r="AY868" s="427"/>
      <c r="AZ868" s="427"/>
      <c r="BA868" s="427"/>
      <c r="BB868" s="427"/>
      <c r="BC868" s="427"/>
      <c r="BD868" s="427"/>
      <c r="BE868" s="427"/>
      <c r="BF868" s="427"/>
      <c r="BG868" s="427"/>
      <c r="BH868" s="427"/>
      <c r="BI868" s="427"/>
      <c r="BJ868" s="427"/>
      <c r="BK868" s="427"/>
      <c r="BL868" s="427"/>
      <c r="BM868" s="427"/>
      <c r="BN868" s="427"/>
      <c r="BO868" s="427"/>
      <c r="BP868" s="427"/>
      <c r="BQ868" s="427"/>
      <c r="BR868" s="427"/>
      <c r="BS868" s="427"/>
      <c r="BT868" s="427"/>
      <c r="BU868" s="427"/>
      <c r="BV868" s="427"/>
      <c r="BW868" s="427"/>
      <c r="BX868" s="427"/>
      <c r="BY868" s="427"/>
      <c r="BZ868" s="427"/>
      <c r="CA868" s="427"/>
      <c r="CB868" s="427"/>
      <c r="CC868" s="427"/>
      <c r="CD868" s="427"/>
      <c r="CE868" s="427"/>
      <c r="CF868" s="427"/>
      <c r="CG868" s="427"/>
      <c r="CH868" s="427"/>
      <c r="CI868" s="427"/>
      <c r="CJ868" s="427"/>
      <c r="CK868" s="427"/>
      <c r="CL868" s="427"/>
      <c r="CM868" s="427"/>
      <c r="CN868" s="427"/>
      <c r="CO868" s="427"/>
      <c r="CP868" s="427"/>
      <c r="CQ868" s="427"/>
      <c r="CR868" s="427"/>
      <c r="CS868" s="427"/>
      <c r="CT868" s="427"/>
      <c r="CU868" s="427"/>
      <c r="CV868" s="378"/>
      <c r="CW868" s="378"/>
      <c r="CX868" s="378"/>
      <c r="CY868" s="378"/>
      <c r="CZ868" s="378"/>
      <c r="DA868" s="378"/>
      <c r="DB868" s="378"/>
      <c r="DC868" s="378"/>
      <c r="DD868" s="378"/>
      <c r="DE868" s="378"/>
      <c r="DF868" s="378"/>
    </row>
    <row r="869" spans="1:110" s="1161" customFormat="1" ht="12.75">
      <c r="A869" s="1156" t="s">
        <v>960</v>
      </c>
      <c r="B869" s="264">
        <v>13075620</v>
      </c>
      <c r="C869" s="264">
        <v>10000000</v>
      </c>
      <c r="D869" s="264">
        <v>8619920</v>
      </c>
      <c r="E869" s="479">
        <v>65.9236043874019</v>
      </c>
      <c r="F869" s="80">
        <v>2208944</v>
      </c>
      <c r="G869" s="1173"/>
      <c r="H869" s="399"/>
      <c r="I869" s="1045"/>
      <c r="J869" s="1045"/>
      <c r="K869" s="1174"/>
      <c r="L869" s="1174"/>
      <c r="M869" s="1175"/>
      <c r="N869" s="427"/>
      <c r="O869" s="427"/>
      <c r="P869" s="427"/>
      <c r="Q869" s="427"/>
      <c r="R869" s="427"/>
      <c r="S869" s="427"/>
      <c r="T869" s="427"/>
      <c r="U869" s="427"/>
      <c r="V869" s="427"/>
      <c r="W869" s="427"/>
      <c r="X869" s="427"/>
      <c r="Y869" s="427"/>
      <c r="Z869" s="427"/>
      <c r="AA869" s="427"/>
      <c r="AB869" s="427"/>
      <c r="AC869" s="427"/>
      <c r="AD869" s="427"/>
      <c r="AE869" s="427"/>
      <c r="AF869" s="427"/>
      <c r="AG869" s="427"/>
      <c r="AH869" s="427"/>
      <c r="AI869" s="427"/>
      <c r="AJ869" s="427"/>
      <c r="AK869" s="427"/>
      <c r="AL869" s="427"/>
      <c r="AM869" s="427"/>
      <c r="AN869" s="427"/>
      <c r="AO869" s="427"/>
      <c r="AP869" s="427"/>
      <c r="AQ869" s="427"/>
      <c r="AR869" s="1130"/>
      <c r="AS869" s="1130"/>
      <c r="AT869" s="1130"/>
      <c r="AU869" s="1130"/>
      <c r="AV869" s="1130"/>
      <c r="AW869" s="1130"/>
      <c r="AX869" s="1130"/>
      <c r="AY869" s="1130"/>
      <c r="AZ869" s="1130"/>
      <c r="BA869" s="1130"/>
      <c r="BB869" s="1130"/>
      <c r="BC869" s="1130"/>
      <c r="BD869" s="1130"/>
      <c r="BE869" s="1130"/>
      <c r="BF869" s="1130"/>
      <c r="BG869" s="1130"/>
      <c r="BH869" s="1130"/>
      <c r="BI869" s="1130"/>
      <c r="BJ869" s="1130"/>
      <c r="BK869" s="1130"/>
      <c r="BL869" s="1130"/>
      <c r="BM869" s="1130"/>
      <c r="BN869" s="1130"/>
      <c r="BO869" s="1130"/>
      <c r="BP869" s="1130"/>
      <c r="BQ869" s="1130"/>
      <c r="BR869" s="1130"/>
      <c r="BS869" s="1130"/>
      <c r="BT869" s="1130"/>
      <c r="BU869" s="1130"/>
      <c r="BV869" s="1130"/>
      <c r="BW869" s="1130"/>
      <c r="BX869" s="1130"/>
      <c r="BY869" s="1130"/>
      <c r="BZ869" s="1130"/>
      <c r="CA869" s="1130"/>
      <c r="CB869" s="1130"/>
      <c r="CC869" s="1130"/>
      <c r="CD869" s="1130"/>
      <c r="CE869" s="1130"/>
      <c r="CF869" s="1130"/>
      <c r="CG869" s="1130"/>
      <c r="CH869" s="1130"/>
      <c r="CI869" s="1130"/>
      <c r="CJ869" s="1130"/>
      <c r="CK869" s="1130"/>
      <c r="CL869" s="1130"/>
      <c r="CM869" s="1130"/>
      <c r="CN869" s="1130"/>
      <c r="CO869" s="1130"/>
      <c r="CP869" s="1130"/>
      <c r="CQ869" s="1130"/>
      <c r="CR869" s="1130"/>
      <c r="CS869" s="1130"/>
      <c r="CT869" s="1130"/>
      <c r="CU869" s="1130"/>
      <c r="CV869" s="1131"/>
      <c r="CW869" s="1131"/>
      <c r="CX869" s="1131"/>
      <c r="CY869" s="1131"/>
      <c r="CZ869" s="1131"/>
      <c r="DA869" s="1131"/>
      <c r="DB869" s="1131"/>
      <c r="DC869" s="1131"/>
      <c r="DD869" s="1131"/>
      <c r="DE869" s="1131"/>
      <c r="DF869" s="1131"/>
    </row>
    <row r="870" spans="1:110" s="1168" customFormat="1" ht="12.75">
      <c r="A870" s="1142" t="s">
        <v>987</v>
      </c>
      <c r="B870" s="264">
        <v>35620</v>
      </c>
      <c r="C870" s="264">
        <v>0</v>
      </c>
      <c r="D870" s="264">
        <v>0</v>
      </c>
      <c r="E870" s="479">
        <v>0</v>
      </c>
      <c r="F870" s="80">
        <v>0</v>
      </c>
      <c r="G870" s="1173"/>
      <c r="H870" s="399"/>
      <c r="I870" s="1045"/>
      <c r="J870" s="1045"/>
      <c r="K870" s="1174"/>
      <c r="L870" s="1174"/>
      <c r="M870" s="1175"/>
      <c r="N870" s="427"/>
      <c r="O870" s="427"/>
      <c r="P870" s="427"/>
      <c r="Q870" s="427"/>
      <c r="R870" s="427"/>
      <c r="S870" s="427"/>
      <c r="T870" s="427"/>
      <c r="U870" s="427"/>
      <c r="V870" s="427"/>
      <c r="W870" s="427"/>
      <c r="X870" s="427"/>
      <c r="Y870" s="427"/>
      <c r="Z870" s="427"/>
      <c r="AA870" s="427"/>
      <c r="AB870" s="427"/>
      <c r="AC870" s="427"/>
      <c r="AD870" s="427"/>
      <c r="AE870" s="427"/>
      <c r="AF870" s="427"/>
      <c r="AG870" s="427"/>
      <c r="AH870" s="427"/>
      <c r="AI870" s="427"/>
      <c r="AJ870" s="427"/>
      <c r="AK870" s="427"/>
      <c r="AL870" s="427"/>
      <c r="AM870" s="427"/>
      <c r="AN870" s="427"/>
      <c r="AO870" s="427"/>
      <c r="AP870" s="427"/>
      <c r="AQ870" s="427"/>
      <c r="AR870" s="1130"/>
      <c r="AS870" s="1130"/>
      <c r="AT870" s="1130"/>
      <c r="AU870" s="1130"/>
      <c r="AV870" s="1130"/>
      <c r="AW870" s="1130"/>
      <c r="AX870" s="1130"/>
      <c r="AY870" s="1130"/>
      <c r="AZ870" s="1130"/>
      <c r="BA870" s="1130"/>
      <c r="BB870" s="1130"/>
      <c r="BC870" s="1130"/>
      <c r="BD870" s="1130"/>
      <c r="BE870" s="1130"/>
      <c r="BF870" s="1130"/>
      <c r="BG870" s="1130"/>
      <c r="BH870" s="1130"/>
      <c r="BI870" s="1130"/>
      <c r="BJ870" s="1130"/>
      <c r="BK870" s="1130"/>
      <c r="BL870" s="1130"/>
      <c r="BM870" s="1130"/>
      <c r="BN870" s="1130"/>
      <c r="BO870" s="1130"/>
      <c r="BP870" s="1130"/>
      <c r="BQ870" s="1130"/>
      <c r="BR870" s="1130"/>
      <c r="BS870" s="1130"/>
      <c r="BT870" s="1130"/>
      <c r="BU870" s="1130"/>
      <c r="BV870" s="1130"/>
      <c r="BW870" s="1130"/>
      <c r="BX870" s="1130"/>
      <c r="BY870" s="1130"/>
      <c r="BZ870" s="1130"/>
      <c r="CA870" s="1130"/>
      <c r="CB870" s="1130"/>
      <c r="CC870" s="1130"/>
      <c r="CD870" s="1130"/>
      <c r="CE870" s="1130"/>
      <c r="CF870" s="1130"/>
      <c r="CG870" s="1130"/>
      <c r="CH870" s="1130"/>
      <c r="CI870" s="1130"/>
      <c r="CJ870" s="1130"/>
      <c r="CK870" s="1130"/>
      <c r="CL870" s="1130"/>
      <c r="CM870" s="1130"/>
      <c r="CN870" s="1130"/>
      <c r="CO870" s="1130"/>
      <c r="CP870" s="1130"/>
      <c r="CQ870" s="1130"/>
      <c r="CR870" s="1130"/>
      <c r="CS870" s="1130"/>
      <c r="CT870" s="1130"/>
      <c r="CU870" s="1130"/>
      <c r="CV870" s="1131"/>
      <c r="CW870" s="1131"/>
      <c r="CX870" s="1131"/>
      <c r="CY870" s="1131"/>
      <c r="CZ870" s="1131"/>
      <c r="DA870" s="1131"/>
      <c r="DB870" s="1131"/>
      <c r="DC870" s="1131"/>
      <c r="DD870" s="1131"/>
      <c r="DE870" s="1131"/>
      <c r="DF870" s="1131"/>
    </row>
    <row r="871" spans="1:110" s="1168" customFormat="1" ht="12.75">
      <c r="A871" s="1153" t="s">
        <v>1496</v>
      </c>
      <c r="B871" s="264">
        <v>35620</v>
      </c>
      <c r="C871" s="264">
        <v>0</v>
      </c>
      <c r="D871" s="264">
        <v>0</v>
      </c>
      <c r="E871" s="479">
        <v>0</v>
      </c>
      <c r="F871" s="80">
        <v>0</v>
      </c>
      <c r="G871" s="1173"/>
      <c r="H871" s="399"/>
      <c r="I871" s="1045"/>
      <c r="J871" s="1045"/>
      <c r="K871" s="1174"/>
      <c r="L871" s="1174"/>
      <c r="M871" s="1175"/>
      <c r="N871" s="427"/>
      <c r="O871" s="427"/>
      <c r="P871" s="427"/>
      <c r="Q871" s="427"/>
      <c r="R871" s="427"/>
      <c r="S871" s="427"/>
      <c r="T871" s="427"/>
      <c r="U871" s="427"/>
      <c r="V871" s="427"/>
      <c r="W871" s="427"/>
      <c r="X871" s="427"/>
      <c r="Y871" s="427"/>
      <c r="Z871" s="427"/>
      <c r="AA871" s="427"/>
      <c r="AB871" s="427"/>
      <c r="AC871" s="427"/>
      <c r="AD871" s="427"/>
      <c r="AE871" s="427"/>
      <c r="AF871" s="427"/>
      <c r="AG871" s="427"/>
      <c r="AH871" s="427"/>
      <c r="AI871" s="427"/>
      <c r="AJ871" s="427"/>
      <c r="AK871" s="427"/>
      <c r="AL871" s="427"/>
      <c r="AM871" s="427"/>
      <c r="AN871" s="427"/>
      <c r="AO871" s="427"/>
      <c r="AP871" s="427"/>
      <c r="AQ871" s="427"/>
      <c r="AR871" s="1130"/>
      <c r="AS871" s="1130"/>
      <c r="AT871" s="1130"/>
      <c r="AU871" s="1130"/>
      <c r="AV871" s="1130"/>
      <c r="AW871" s="1130"/>
      <c r="AX871" s="1130"/>
      <c r="AY871" s="1130"/>
      <c r="AZ871" s="1130"/>
      <c r="BA871" s="1130"/>
      <c r="BB871" s="1130"/>
      <c r="BC871" s="1130"/>
      <c r="BD871" s="1130"/>
      <c r="BE871" s="1130"/>
      <c r="BF871" s="1130"/>
      <c r="BG871" s="1130"/>
      <c r="BH871" s="1130"/>
      <c r="BI871" s="1130"/>
      <c r="BJ871" s="1130"/>
      <c r="BK871" s="1130"/>
      <c r="BL871" s="1130"/>
      <c r="BM871" s="1130"/>
      <c r="BN871" s="1130"/>
      <c r="BO871" s="1130"/>
      <c r="BP871" s="1130"/>
      <c r="BQ871" s="1130"/>
      <c r="BR871" s="1130"/>
      <c r="BS871" s="1130"/>
      <c r="BT871" s="1130"/>
      <c r="BU871" s="1130"/>
      <c r="BV871" s="1130"/>
      <c r="BW871" s="1130"/>
      <c r="BX871" s="1130"/>
      <c r="BY871" s="1130"/>
      <c r="BZ871" s="1130"/>
      <c r="CA871" s="1130"/>
      <c r="CB871" s="1130"/>
      <c r="CC871" s="1130"/>
      <c r="CD871" s="1130"/>
      <c r="CE871" s="1130"/>
      <c r="CF871" s="1130"/>
      <c r="CG871" s="1130"/>
      <c r="CH871" s="1130"/>
      <c r="CI871" s="1130"/>
      <c r="CJ871" s="1130"/>
      <c r="CK871" s="1130"/>
      <c r="CL871" s="1130"/>
      <c r="CM871" s="1130"/>
      <c r="CN871" s="1130"/>
      <c r="CO871" s="1130"/>
      <c r="CP871" s="1130"/>
      <c r="CQ871" s="1130"/>
      <c r="CR871" s="1130"/>
      <c r="CS871" s="1130"/>
      <c r="CT871" s="1130"/>
      <c r="CU871" s="1130"/>
      <c r="CV871" s="1131"/>
      <c r="CW871" s="1131"/>
      <c r="CX871" s="1131"/>
      <c r="CY871" s="1131"/>
      <c r="CZ871" s="1131"/>
      <c r="DA871" s="1131"/>
      <c r="DB871" s="1131"/>
      <c r="DC871" s="1131"/>
      <c r="DD871" s="1131"/>
      <c r="DE871" s="1131"/>
      <c r="DF871" s="1131"/>
    </row>
    <row r="872" spans="1:110" s="1130" customFormat="1" ht="12" customHeight="1">
      <c r="A872" s="1142" t="s">
        <v>971</v>
      </c>
      <c r="B872" s="264">
        <v>13040000</v>
      </c>
      <c r="C872" s="264">
        <v>10000000</v>
      </c>
      <c r="D872" s="264">
        <v>8619920</v>
      </c>
      <c r="E872" s="479">
        <v>66.10368098159509</v>
      </c>
      <c r="F872" s="80">
        <v>2208944</v>
      </c>
      <c r="G872" s="1173"/>
      <c r="H872" s="399"/>
      <c r="I872" s="1045"/>
      <c r="J872" s="1045"/>
      <c r="K872" s="1174"/>
      <c r="L872" s="1174"/>
      <c r="M872" s="1175"/>
      <c r="N872" s="427"/>
      <c r="O872" s="427"/>
      <c r="P872" s="427"/>
      <c r="Q872" s="427"/>
      <c r="R872" s="427"/>
      <c r="S872" s="427"/>
      <c r="T872" s="427"/>
      <c r="U872" s="427"/>
      <c r="V872" s="427"/>
      <c r="W872" s="427"/>
      <c r="X872" s="427"/>
      <c r="Y872" s="427"/>
      <c r="Z872" s="427"/>
      <c r="AA872" s="427"/>
      <c r="AB872" s="427"/>
      <c r="AC872" s="427"/>
      <c r="AD872" s="427"/>
      <c r="AE872" s="427"/>
      <c r="AF872" s="427"/>
      <c r="AG872" s="427"/>
      <c r="AH872" s="427"/>
      <c r="AI872" s="427"/>
      <c r="AJ872" s="427"/>
      <c r="AK872" s="427"/>
      <c r="AL872" s="427"/>
      <c r="AM872" s="427"/>
      <c r="AN872" s="427"/>
      <c r="AO872" s="427"/>
      <c r="AP872" s="427"/>
      <c r="AQ872" s="427"/>
      <c r="CV872" s="1131"/>
      <c r="CW872" s="1131"/>
      <c r="CX872" s="1131"/>
      <c r="CY872" s="1131"/>
      <c r="CZ872" s="1131"/>
      <c r="DA872" s="1131"/>
      <c r="DB872" s="1131"/>
      <c r="DC872" s="1131"/>
      <c r="DD872" s="1131"/>
      <c r="DE872" s="1131"/>
      <c r="DF872" s="1131"/>
    </row>
    <row r="873" spans="1:110" s="1162" customFormat="1" ht="12.75">
      <c r="A873" s="1153" t="s">
        <v>1760</v>
      </c>
      <c r="B873" s="264">
        <v>13040000</v>
      </c>
      <c r="C873" s="264">
        <v>10000000</v>
      </c>
      <c r="D873" s="264">
        <v>8619920</v>
      </c>
      <c r="E873" s="479">
        <v>66.10368098159509</v>
      </c>
      <c r="F873" s="80">
        <v>2208944</v>
      </c>
      <c r="G873" s="1177"/>
      <c r="H873" s="399"/>
      <c r="I873" s="1045"/>
      <c r="J873" s="1045"/>
      <c r="K873" s="1178"/>
      <c r="L873" s="1178"/>
      <c r="M873" s="1179"/>
      <c r="N873" s="427"/>
      <c r="O873" s="427"/>
      <c r="P873" s="427"/>
      <c r="Q873" s="427"/>
      <c r="R873" s="427"/>
      <c r="S873" s="427"/>
      <c r="T873" s="427"/>
      <c r="U873" s="427"/>
      <c r="V873" s="427"/>
      <c r="W873" s="427"/>
      <c r="X873" s="427"/>
      <c r="Y873" s="427"/>
      <c r="Z873" s="427"/>
      <c r="AA873" s="427"/>
      <c r="AB873" s="427"/>
      <c r="AC873" s="427"/>
      <c r="AD873" s="427"/>
      <c r="AE873" s="427"/>
      <c r="AF873" s="427"/>
      <c r="AG873" s="427"/>
      <c r="AH873" s="427"/>
      <c r="AI873" s="427"/>
      <c r="AJ873" s="427"/>
      <c r="AK873" s="427"/>
      <c r="AL873" s="427"/>
      <c r="AM873" s="427"/>
      <c r="AN873" s="427"/>
      <c r="AO873" s="427"/>
      <c r="AP873" s="427"/>
      <c r="AQ873" s="427"/>
      <c r="AR873" s="427"/>
      <c r="AS873" s="427"/>
      <c r="AT873" s="427"/>
      <c r="AU873" s="427"/>
      <c r="AV873" s="427"/>
      <c r="AW873" s="427"/>
      <c r="AX873" s="427"/>
      <c r="AY873" s="427"/>
      <c r="AZ873" s="427"/>
      <c r="BA873" s="427"/>
      <c r="BB873" s="427"/>
      <c r="BC873" s="427"/>
      <c r="BD873" s="427"/>
      <c r="BE873" s="427"/>
      <c r="BF873" s="427"/>
      <c r="BG873" s="427"/>
      <c r="BH873" s="427"/>
      <c r="BI873" s="427"/>
      <c r="BJ873" s="427"/>
      <c r="BK873" s="427"/>
      <c r="BL873" s="427"/>
      <c r="BM873" s="427"/>
      <c r="BN873" s="427"/>
      <c r="BO873" s="427"/>
      <c r="BP873" s="427"/>
      <c r="BQ873" s="427"/>
      <c r="BR873" s="427"/>
      <c r="BS873" s="427"/>
      <c r="BT873" s="427"/>
      <c r="BU873" s="427"/>
      <c r="BV873" s="427"/>
      <c r="BW873" s="427"/>
      <c r="BX873" s="427"/>
      <c r="BY873" s="427"/>
      <c r="BZ873" s="427"/>
      <c r="CA873" s="427"/>
      <c r="CB873" s="427"/>
      <c r="CC873" s="427"/>
      <c r="CD873" s="427"/>
      <c r="CE873" s="427"/>
      <c r="CF873" s="427"/>
      <c r="CG873" s="427"/>
      <c r="CH873" s="427"/>
      <c r="CI873" s="427"/>
      <c r="CJ873" s="427"/>
      <c r="CK873" s="427"/>
      <c r="CL873" s="427"/>
      <c r="CM873" s="427"/>
      <c r="CN873" s="427"/>
      <c r="CO873" s="427"/>
      <c r="CP873" s="427"/>
      <c r="CQ873" s="427"/>
      <c r="CR873" s="427"/>
      <c r="CS873" s="427"/>
      <c r="CT873" s="427"/>
      <c r="CU873" s="427"/>
      <c r="CV873" s="378"/>
      <c r="CW873" s="378"/>
      <c r="CX873" s="378"/>
      <c r="CY873" s="378"/>
      <c r="CZ873" s="378"/>
      <c r="DA873" s="378"/>
      <c r="DB873" s="378"/>
      <c r="DC873" s="378"/>
      <c r="DD873" s="378"/>
      <c r="DE873" s="378"/>
      <c r="DF873" s="378"/>
    </row>
    <row r="874" spans="1:110" s="1162" customFormat="1" ht="12.75">
      <c r="A874" s="413" t="s">
        <v>1348</v>
      </c>
      <c r="B874" s="80"/>
      <c r="C874" s="80"/>
      <c r="D874" s="80"/>
      <c r="E874" s="479"/>
      <c r="F874" s="80"/>
      <c r="G874" s="1177"/>
      <c r="H874" s="399"/>
      <c r="I874" s="1045"/>
      <c r="J874" s="1045"/>
      <c r="K874" s="1178"/>
      <c r="L874" s="1178"/>
      <c r="M874" s="1179"/>
      <c r="N874" s="427"/>
      <c r="O874" s="427"/>
      <c r="P874" s="427"/>
      <c r="Q874" s="427"/>
      <c r="R874" s="427"/>
      <c r="S874" s="427"/>
      <c r="T874" s="427"/>
      <c r="U874" s="427"/>
      <c r="V874" s="427"/>
      <c r="W874" s="427"/>
      <c r="X874" s="427"/>
      <c r="Y874" s="427"/>
      <c r="Z874" s="427"/>
      <c r="AA874" s="427"/>
      <c r="AB874" s="427"/>
      <c r="AC874" s="427"/>
      <c r="AD874" s="427"/>
      <c r="AE874" s="427"/>
      <c r="AF874" s="427"/>
      <c r="AG874" s="427"/>
      <c r="AH874" s="427"/>
      <c r="AI874" s="427"/>
      <c r="AJ874" s="427"/>
      <c r="AK874" s="427"/>
      <c r="AL874" s="427"/>
      <c r="AM874" s="427"/>
      <c r="AN874" s="427"/>
      <c r="AO874" s="427"/>
      <c r="AP874" s="427"/>
      <c r="AQ874" s="427"/>
      <c r="AR874" s="427"/>
      <c r="AS874" s="427"/>
      <c r="AT874" s="427"/>
      <c r="AU874" s="427"/>
      <c r="AV874" s="427"/>
      <c r="AW874" s="427"/>
      <c r="AX874" s="427"/>
      <c r="AY874" s="427"/>
      <c r="AZ874" s="427"/>
      <c r="BA874" s="427"/>
      <c r="BB874" s="427"/>
      <c r="BC874" s="427"/>
      <c r="BD874" s="427"/>
      <c r="BE874" s="427"/>
      <c r="BF874" s="427"/>
      <c r="BG874" s="427"/>
      <c r="BH874" s="427"/>
      <c r="BI874" s="427"/>
      <c r="BJ874" s="427"/>
      <c r="BK874" s="427"/>
      <c r="BL874" s="427"/>
      <c r="BM874" s="427"/>
      <c r="BN874" s="427"/>
      <c r="BO874" s="427"/>
      <c r="BP874" s="427"/>
      <c r="BQ874" s="427"/>
      <c r="BR874" s="427"/>
      <c r="BS874" s="427"/>
      <c r="BT874" s="427"/>
      <c r="BU874" s="427"/>
      <c r="BV874" s="427"/>
      <c r="BW874" s="427"/>
      <c r="BX874" s="427"/>
      <c r="BY874" s="427"/>
      <c r="BZ874" s="427"/>
      <c r="CA874" s="427"/>
      <c r="CB874" s="427"/>
      <c r="CC874" s="427"/>
      <c r="CD874" s="427"/>
      <c r="CE874" s="427"/>
      <c r="CF874" s="427"/>
      <c r="CG874" s="427"/>
      <c r="CH874" s="427"/>
      <c r="CI874" s="427"/>
      <c r="CJ874" s="427"/>
      <c r="CK874" s="427"/>
      <c r="CL874" s="427"/>
      <c r="CM874" s="427"/>
      <c r="CN874" s="427"/>
      <c r="CO874" s="427"/>
      <c r="CP874" s="427"/>
      <c r="CQ874" s="427"/>
      <c r="CR874" s="427"/>
      <c r="CS874" s="427"/>
      <c r="CT874" s="427"/>
      <c r="CU874" s="427"/>
      <c r="CV874" s="378"/>
      <c r="CW874" s="378"/>
      <c r="CX874" s="378"/>
      <c r="CY874" s="378"/>
      <c r="CZ874" s="378"/>
      <c r="DA874" s="378"/>
      <c r="DB874" s="378"/>
      <c r="DC874" s="378"/>
      <c r="DD874" s="378"/>
      <c r="DE874" s="378"/>
      <c r="DF874" s="378"/>
    </row>
    <row r="875" spans="1:110" s="1161" customFormat="1" ht="12.75">
      <c r="A875" s="1156" t="s">
        <v>1311</v>
      </c>
      <c r="B875" s="264">
        <v>15283</v>
      </c>
      <c r="C875" s="264">
        <v>11283</v>
      </c>
      <c r="D875" s="264">
        <v>11283</v>
      </c>
      <c r="E875" s="479">
        <v>73.82712818163974</v>
      </c>
      <c r="F875" s="80">
        <v>2000</v>
      </c>
      <c r="G875" s="1173"/>
      <c r="H875" s="399"/>
      <c r="I875" s="1045"/>
      <c r="J875" s="1045"/>
      <c r="K875" s="1174"/>
      <c r="L875" s="1174"/>
      <c r="M875" s="1175"/>
      <c r="N875" s="427"/>
      <c r="O875" s="427"/>
      <c r="P875" s="427"/>
      <c r="Q875" s="427"/>
      <c r="R875" s="427"/>
      <c r="S875" s="427"/>
      <c r="T875" s="427"/>
      <c r="U875" s="427"/>
      <c r="V875" s="427"/>
      <c r="W875" s="427"/>
      <c r="X875" s="427"/>
      <c r="Y875" s="427"/>
      <c r="Z875" s="427"/>
      <c r="AA875" s="427"/>
      <c r="AB875" s="427"/>
      <c r="AC875" s="427"/>
      <c r="AD875" s="427"/>
      <c r="AE875" s="427"/>
      <c r="AF875" s="427"/>
      <c r="AG875" s="427"/>
      <c r="AH875" s="427"/>
      <c r="AI875" s="427"/>
      <c r="AJ875" s="427"/>
      <c r="AK875" s="427"/>
      <c r="AL875" s="427"/>
      <c r="AM875" s="427"/>
      <c r="AN875" s="427"/>
      <c r="AO875" s="427"/>
      <c r="AP875" s="427"/>
      <c r="AQ875" s="427"/>
      <c r="AR875" s="1130"/>
      <c r="AS875" s="1130"/>
      <c r="AT875" s="1130"/>
      <c r="AU875" s="1130"/>
      <c r="AV875" s="1130"/>
      <c r="AW875" s="1130"/>
      <c r="AX875" s="1130"/>
      <c r="AY875" s="1130"/>
      <c r="AZ875" s="1130"/>
      <c r="BA875" s="1130"/>
      <c r="BB875" s="1130"/>
      <c r="BC875" s="1130"/>
      <c r="BD875" s="1130"/>
      <c r="BE875" s="1130"/>
      <c r="BF875" s="1130"/>
      <c r="BG875" s="1130"/>
      <c r="BH875" s="1130"/>
      <c r="BI875" s="1130"/>
      <c r="BJ875" s="1130"/>
      <c r="BK875" s="1130"/>
      <c r="BL875" s="1130"/>
      <c r="BM875" s="1130"/>
      <c r="BN875" s="1130"/>
      <c r="BO875" s="1130"/>
      <c r="BP875" s="1130"/>
      <c r="BQ875" s="1130"/>
      <c r="BR875" s="1130"/>
      <c r="BS875" s="1130"/>
      <c r="BT875" s="1130"/>
      <c r="BU875" s="1130"/>
      <c r="BV875" s="1130"/>
      <c r="BW875" s="1130"/>
      <c r="BX875" s="1130"/>
      <c r="BY875" s="1130"/>
      <c r="BZ875" s="1130"/>
      <c r="CA875" s="1130"/>
      <c r="CB875" s="1130"/>
      <c r="CC875" s="1130"/>
      <c r="CD875" s="1130"/>
      <c r="CE875" s="1130"/>
      <c r="CF875" s="1130"/>
      <c r="CG875" s="1130"/>
      <c r="CH875" s="1130"/>
      <c r="CI875" s="1130"/>
      <c r="CJ875" s="1130"/>
      <c r="CK875" s="1130"/>
      <c r="CL875" s="1130"/>
      <c r="CM875" s="1130"/>
      <c r="CN875" s="1130"/>
      <c r="CO875" s="1130"/>
      <c r="CP875" s="1130"/>
      <c r="CQ875" s="1130"/>
      <c r="CR875" s="1130"/>
      <c r="CS875" s="1130"/>
      <c r="CT875" s="1130"/>
      <c r="CU875" s="1130"/>
      <c r="CV875" s="1131"/>
      <c r="CW875" s="1131"/>
      <c r="CX875" s="1131"/>
      <c r="CY875" s="1131"/>
      <c r="CZ875" s="1131"/>
      <c r="DA875" s="1131"/>
      <c r="DB875" s="1131"/>
      <c r="DC875" s="1131"/>
      <c r="DD875" s="1131"/>
      <c r="DE875" s="1131"/>
      <c r="DF875" s="1131"/>
    </row>
    <row r="876" spans="1:110" s="1130" customFormat="1" ht="12.75">
      <c r="A876" s="1142" t="s">
        <v>1312</v>
      </c>
      <c r="B876" s="264">
        <v>15283</v>
      </c>
      <c r="C876" s="264">
        <v>11283</v>
      </c>
      <c r="D876" s="264">
        <v>11283</v>
      </c>
      <c r="E876" s="479">
        <v>73.82712818163974</v>
      </c>
      <c r="F876" s="80">
        <v>2000</v>
      </c>
      <c r="G876" s="1177"/>
      <c r="H876" s="399"/>
      <c r="I876" s="1045"/>
      <c r="J876" s="1045"/>
      <c r="K876" s="1174"/>
      <c r="L876" s="1174"/>
      <c r="M876" s="1175"/>
      <c r="N876" s="427"/>
      <c r="O876" s="427"/>
      <c r="P876" s="427"/>
      <c r="Q876" s="427"/>
      <c r="R876" s="427"/>
      <c r="S876" s="427"/>
      <c r="T876" s="427"/>
      <c r="U876" s="427"/>
      <c r="V876" s="427"/>
      <c r="W876" s="427"/>
      <c r="X876" s="427"/>
      <c r="Y876" s="427"/>
      <c r="Z876" s="427"/>
      <c r="AA876" s="427"/>
      <c r="AB876" s="427"/>
      <c r="AC876" s="427"/>
      <c r="AD876" s="427"/>
      <c r="AE876" s="427"/>
      <c r="AF876" s="427"/>
      <c r="AG876" s="427"/>
      <c r="AH876" s="427"/>
      <c r="AI876" s="427"/>
      <c r="AJ876" s="427"/>
      <c r="AK876" s="427"/>
      <c r="AL876" s="427"/>
      <c r="AM876" s="427"/>
      <c r="AN876" s="427"/>
      <c r="AO876" s="427"/>
      <c r="AP876" s="427"/>
      <c r="AQ876" s="427"/>
      <c r="CV876" s="1131"/>
      <c r="CW876" s="1131"/>
      <c r="CX876" s="1131"/>
      <c r="CY876" s="1131"/>
      <c r="CZ876" s="1131"/>
      <c r="DA876" s="1131"/>
      <c r="DB876" s="1131"/>
      <c r="DC876" s="1131"/>
      <c r="DD876" s="1131"/>
      <c r="DE876" s="1131"/>
      <c r="DF876" s="1131"/>
    </row>
    <row r="877" spans="1:110" s="1130" customFormat="1" ht="12.75">
      <c r="A877" s="1156" t="s">
        <v>960</v>
      </c>
      <c r="B877" s="264">
        <v>15283</v>
      </c>
      <c r="C877" s="264">
        <v>11283</v>
      </c>
      <c r="D877" s="264">
        <v>563</v>
      </c>
      <c r="E877" s="479">
        <v>3.683831708434208</v>
      </c>
      <c r="F877" s="80">
        <v>5</v>
      </c>
      <c r="G877" s="1177"/>
      <c r="H877" s="399"/>
      <c r="I877" s="1045"/>
      <c r="J877" s="1045"/>
      <c r="K877" s="1174"/>
      <c r="L877" s="1174"/>
      <c r="M877" s="1175"/>
      <c r="N877" s="427"/>
      <c r="O877" s="427"/>
      <c r="P877" s="427"/>
      <c r="Q877" s="427"/>
      <c r="R877" s="427"/>
      <c r="S877" s="427"/>
      <c r="T877" s="427"/>
      <c r="U877" s="427"/>
      <c r="V877" s="427"/>
      <c r="W877" s="427"/>
      <c r="X877" s="427"/>
      <c r="Y877" s="427"/>
      <c r="Z877" s="427"/>
      <c r="AA877" s="427"/>
      <c r="AB877" s="427"/>
      <c r="AC877" s="427"/>
      <c r="AD877" s="427"/>
      <c r="AE877" s="427"/>
      <c r="AF877" s="427"/>
      <c r="AG877" s="427"/>
      <c r="AH877" s="427"/>
      <c r="AI877" s="427"/>
      <c r="AJ877" s="427"/>
      <c r="AK877" s="427"/>
      <c r="AL877" s="427"/>
      <c r="AM877" s="427"/>
      <c r="AN877" s="427"/>
      <c r="AO877" s="427"/>
      <c r="AP877" s="427"/>
      <c r="AQ877" s="427"/>
      <c r="CV877" s="1131"/>
      <c r="CW877" s="1131"/>
      <c r="CX877" s="1131"/>
      <c r="CY877" s="1131"/>
      <c r="CZ877" s="1131"/>
      <c r="DA877" s="1131"/>
      <c r="DB877" s="1131"/>
      <c r="DC877" s="1131"/>
      <c r="DD877" s="1131"/>
      <c r="DE877" s="1131"/>
      <c r="DF877" s="1131"/>
    </row>
    <row r="878" spans="1:110" s="1130" customFormat="1" ht="12.75">
      <c r="A878" s="1142" t="s">
        <v>971</v>
      </c>
      <c r="B878" s="264">
        <v>15283</v>
      </c>
      <c r="C878" s="264">
        <v>11283</v>
      </c>
      <c r="D878" s="264">
        <v>563</v>
      </c>
      <c r="E878" s="479">
        <v>3.683831708434208</v>
      </c>
      <c r="F878" s="80">
        <v>5</v>
      </c>
      <c r="G878" s="1177"/>
      <c r="H878" s="399"/>
      <c r="I878" s="1045"/>
      <c r="J878" s="1045"/>
      <c r="K878" s="1174"/>
      <c r="L878" s="1174"/>
      <c r="M878" s="1175"/>
      <c r="N878" s="427"/>
      <c r="O878" s="427"/>
      <c r="P878" s="427"/>
      <c r="Q878" s="427"/>
      <c r="R878" s="427"/>
      <c r="S878" s="427"/>
      <c r="T878" s="427"/>
      <c r="U878" s="427"/>
      <c r="V878" s="427"/>
      <c r="W878" s="427"/>
      <c r="X878" s="427"/>
      <c r="Y878" s="427"/>
      <c r="Z878" s="427"/>
      <c r="AA878" s="427"/>
      <c r="AB878" s="427"/>
      <c r="AC878" s="427"/>
      <c r="AD878" s="427"/>
      <c r="AE878" s="427"/>
      <c r="AF878" s="427"/>
      <c r="AG878" s="427"/>
      <c r="AH878" s="427"/>
      <c r="AI878" s="427"/>
      <c r="AJ878" s="427"/>
      <c r="AK878" s="427"/>
      <c r="AL878" s="427"/>
      <c r="AM878" s="427"/>
      <c r="AN878" s="427"/>
      <c r="AO878" s="427"/>
      <c r="AP878" s="427"/>
      <c r="AQ878" s="427"/>
      <c r="CV878" s="1131"/>
      <c r="CW878" s="1131"/>
      <c r="CX878" s="1131"/>
      <c r="CY878" s="1131"/>
      <c r="CZ878" s="1131"/>
      <c r="DA878" s="1131"/>
      <c r="DB878" s="1131"/>
      <c r="DC878" s="1131"/>
      <c r="DD878" s="1131"/>
      <c r="DE878" s="1131"/>
      <c r="DF878" s="1131"/>
    </row>
    <row r="879" spans="1:110" s="1130" customFormat="1" ht="12.75">
      <c r="A879" s="1153" t="s">
        <v>1760</v>
      </c>
      <c r="B879" s="264">
        <v>15283</v>
      </c>
      <c r="C879" s="264">
        <v>11283</v>
      </c>
      <c r="D879" s="264">
        <v>563</v>
      </c>
      <c r="E879" s="479">
        <v>3.683831708434208</v>
      </c>
      <c r="F879" s="80">
        <v>5</v>
      </c>
      <c r="G879" s="1177"/>
      <c r="H879" s="399"/>
      <c r="I879" s="1045"/>
      <c r="J879" s="1045"/>
      <c r="K879" s="1174"/>
      <c r="L879" s="1174"/>
      <c r="M879" s="1175"/>
      <c r="N879" s="427"/>
      <c r="O879" s="427"/>
      <c r="P879" s="427"/>
      <c r="Q879" s="427"/>
      <c r="R879" s="427"/>
      <c r="S879" s="427"/>
      <c r="T879" s="427"/>
      <c r="U879" s="427"/>
      <c r="V879" s="427"/>
      <c r="W879" s="427"/>
      <c r="X879" s="427"/>
      <c r="Y879" s="427"/>
      <c r="Z879" s="427"/>
      <c r="AA879" s="427"/>
      <c r="AB879" s="427"/>
      <c r="AC879" s="427"/>
      <c r="AD879" s="427"/>
      <c r="AE879" s="427"/>
      <c r="AF879" s="427"/>
      <c r="AG879" s="427"/>
      <c r="AH879" s="427"/>
      <c r="AI879" s="427"/>
      <c r="AJ879" s="427"/>
      <c r="AK879" s="427"/>
      <c r="AL879" s="427"/>
      <c r="AM879" s="427"/>
      <c r="AN879" s="427"/>
      <c r="AO879" s="427"/>
      <c r="AP879" s="427"/>
      <c r="AQ879" s="427"/>
      <c r="CV879" s="1131"/>
      <c r="CW879" s="1131"/>
      <c r="CX879" s="1131"/>
      <c r="CY879" s="1131"/>
      <c r="CZ879" s="1131"/>
      <c r="DA879" s="1131"/>
      <c r="DB879" s="1131"/>
      <c r="DC879" s="1131"/>
      <c r="DD879" s="1131"/>
      <c r="DE879" s="1131"/>
      <c r="DF879" s="1131"/>
    </row>
    <row r="880" spans="1:110" s="1130" customFormat="1" ht="25.5">
      <c r="A880" s="490" t="s">
        <v>1353</v>
      </c>
      <c r="B880" s="264"/>
      <c r="C880" s="264"/>
      <c r="D880" s="264"/>
      <c r="E880" s="479"/>
      <c r="F880" s="80"/>
      <c r="G880" s="1177"/>
      <c r="H880" s="399"/>
      <c r="I880" s="1045"/>
      <c r="J880" s="1045"/>
      <c r="K880" s="1174"/>
      <c r="L880" s="1174"/>
      <c r="M880" s="1175"/>
      <c r="N880" s="427"/>
      <c r="O880" s="427"/>
      <c r="P880" s="427"/>
      <c r="Q880" s="427"/>
      <c r="R880" s="427"/>
      <c r="S880" s="427"/>
      <c r="T880" s="427"/>
      <c r="U880" s="427"/>
      <c r="V880" s="427"/>
      <c r="W880" s="427"/>
      <c r="X880" s="427"/>
      <c r="Y880" s="427"/>
      <c r="Z880" s="427"/>
      <c r="AA880" s="427"/>
      <c r="AB880" s="427"/>
      <c r="AC880" s="427"/>
      <c r="AD880" s="427"/>
      <c r="AE880" s="427"/>
      <c r="AF880" s="427"/>
      <c r="AG880" s="427"/>
      <c r="AH880" s="427"/>
      <c r="AI880" s="427"/>
      <c r="AJ880" s="427"/>
      <c r="AK880" s="427"/>
      <c r="AL880" s="427"/>
      <c r="AM880" s="427"/>
      <c r="AN880" s="427"/>
      <c r="AO880" s="427"/>
      <c r="AP880" s="427"/>
      <c r="AQ880" s="427"/>
      <c r="CV880" s="1131"/>
      <c r="CW880" s="1131"/>
      <c r="CX880" s="1131"/>
      <c r="CY880" s="1131"/>
      <c r="CZ880" s="1131"/>
      <c r="DA880" s="1131"/>
      <c r="DB880" s="1131"/>
      <c r="DC880" s="1131"/>
      <c r="DD880" s="1131"/>
      <c r="DE880" s="1131"/>
      <c r="DF880" s="1131"/>
    </row>
    <row r="881" spans="1:110" s="1130" customFormat="1" ht="12.75">
      <c r="A881" s="1156" t="s">
        <v>1311</v>
      </c>
      <c r="B881" s="264">
        <v>2940722</v>
      </c>
      <c r="C881" s="264">
        <v>2328138</v>
      </c>
      <c r="D881" s="264">
        <v>1864286</v>
      </c>
      <c r="E881" s="479">
        <v>63.395519875731196</v>
      </c>
      <c r="F881" s="80">
        <v>0</v>
      </c>
      <c r="G881" s="1177"/>
      <c r="H881" s="399"/>
      <c r="I881" s="1045"/>
      <c r="J881" s="1045"/>
      <c r="K881" s="1174"/>
      <c r="L881" s="1174"/>
      <c r="M881" s="1175"/>
      <c r="N881" s="427"/>
      <c r="O881" s="427"/>
      <c r="P881" s="427"/>
      <c r="Q881" s="427"/>
      <c r="R881" s="427"/>
      <c r="S881" s="427"/>
      <c r="T881" s="427"/>
      <c r="U881" s="427"/>
      <c r="V881" s="427"/>
      <c r="W881" s="427"/>
      <c r="X881" s="427"/>
      <c r="Y881" s="427"/>
      <c r="Z881" s="427"/>
      <c r="AA881" s="427"/>
      <c r="AB881" s="427"/>
      <c r="AC881" s="427"/>
      <c r="AD881" s="427"/>
      <c r="AE881" s="427"/>
      <c r="AF881" s="427"/>
      <c r="AG881" s="427"/>
      <c r="AH881" s="427"/>
      <c r="AI881" s="427"/>
      <c r="AJ881" s="427"/>
      <c r="AK881" s="427"/>
      <c r="AL881" s="427"/>
      <c r="AM881" s="427"/>
      <c r="AN881" s="427"/>
      <c r="AO881" s="427"/>
      <c r="AP881" s="427"/>
      <c r="AQ881" s="427"/>
      <c r="CV881" s="1131"/>
      <c r="CW881" s="1131"/>
      <c r="CX881" s="1131"/>
      <c r="CY881" s="1131"/>
      <c r="CZ881" s="1131"/>
      <c r="DA881" s="1131"/>
      <c r="DB881" s="1131"/>
      <c r="DC881" s="1131"/>
      <c r="DD881" s="1131"/>
      <c r="DE881" s="1131"/>
      <c r="DF881" s="1131"/>
    </row>
    <row r="882" spans="1:110" s="1130" customFormat="1" ht="12.75">
      <c r="A882" s="1142" t="s">
        <v>1312</v>
      </c>
      <c r="B882" s="264">
        <v>856908</v>
      </c>
      <c r="C882" s="264">
        <v>476249</v>
      </c>
      <c r="D882" s="264">
        <v>476249</v>
      </c>
      <c r="E882" s="479">
        <v>55.57761159891144</v>
      </c>
      <c r="F882" s="80">
        <v>0</v>
      </c>
      <c r="G882" s="1177"/>
      <c r="H882" s="399"/>
      <c r="I882" s="1045"/>
      <c r="J882" s="1045"/>
      <c r="K882" s="1174"/>
      <c r="L882" s="1174"/>
      <c r="M882" s="1175"/>
      <c r="N882" s="427"/>
      <c r="O882" s="427"/>
      <c r="P882" s="427"/>
      <c r="Q882" s="427"/>
      <c r="R882" s="427"/>
      <c r="S882" s="427"/>
      <c r="T882" s="427"/>
      <c r="U882" s="427"/>
      <c r="V882" s="427"/>
      <c r="W882" s="427"/>
      <c r="X882" s="427"/>
      <c r="Y882" s="427"/>
      <c r="Z882" s="427"/>
      <c r="AA882" s="427"/>
      <c r="AB882" s="427"/>
      <c r="AC882" s="427"/>
      <c r="AD882" s="427"/>
      <c r="AE882" s="427"/>
      <c r="AF882" s="427"/>
      <c r="AG882" s="427"/>
      <c r="AH882" s="427"/>
      <c r="AI882" s="427"/>
      <c r="AJ882" s="427"/>
      <c r="AK882" s="427"/>
      <c r="AL882" s="427"/>
      <c r="AM882" s="427"/>
      <c r="AN882" s="427"/>
      <c r="AO882" s="427"/>
      <c r="AP882" s="427"/>
      <c r="AQ882" s="427"/>
      <c r="CV882" s="1131"/>
      <c r="CW882" s="1131"/>
      <c r="CX882" s="1131"/>
      <c r="CY882" s="1131"/>
      <c r="CZ882" s="1131"/>
      <c r="DA882" s="1131"/>
      <c r="DB882" s="1131"/>
      <c r="DC882" s="1131"/>
      <c r="DD882" s="1131"/>
      <c r="DE882" s="1131"/>
      <c r="DF882" s="1131"/>
    </row>
    <row r="883" spans="1:110" s="1130" customFormat="1" ht="12.75">
      <c r="A883" s="1142" t="s">
        <v>692</v>
      </c>
      <c r="B883" s="264">
        <v>2083814</v>
      </c>
      <c r="C883" s="264">
        <v>1851889</v>
      </c>
      <c r="D883" s="264">
        <v>1388037</v>
      </c>
      <c r="E883" s="479">
        <v>66.61040764674773</v>
      </c>
      <c r="F883" s="80">
        <v>0</v>
      </c>
      <c r="G883" s="1177"/>
      <c r="H883" s="399"/>
      <c r="I883" s="1045"/>
      <c r="J883" s="1045"/>
      <c r="K883" s="1174"/>
      <c r="L883" s="1174"/>
      <c r="M883" s="1175"/>
      <c r="N883" s="427"/>
      <c r="O883" s="427"/>
      <c r="P883" s="427"/>
      <c r="Q883" s="427"/>
      <c r="R883" s="427"/>
      <c r="S883" s="427"/>
      <c r="T883" s="427"/>
      <c r="U883" s="427"/>
      <c r="V883" s="427"/>
      <c r="W883" s="427"/>
      <c r="X883" s="427"/>
      <c r="Y883" s="427"/>
      <c r="Z883" s="427"/>
      <c r="AA883" s="427"/>
      <c r="AB883" s="427"/>
      <c r="AC883" s="427"/>
      <c r="AD883" s="427"/>
      <c r="AE883" s="427"/>
      <c r="AF883" s="427"/>
      <c r="AG883" s="427"/>
      <c r="AH883" s="427"/>
      <c r="AI883" s="427"/>
      <c r="AJ883" s="427"/>
      <c r="AK883" s="427"/>
      <c r="AL883" s="427"/>
      <c r="AM883" s="427"/>
      <c r="AN883" s="427"/>
      <c r="AO883" s="427"/>
      <c r="AP883" s="427"/>
      <c r="AQ883" s="427"/>
      <c r="CV883" s="1131"/>
      <c r="CW883" s="1131"/>
      <c r="CX883" s="1131"/>
      <c r="CY883" s="1131"/>
      <c r="CZ883" s="1131"/>
      <c r="DA883" s="1131"/>
      <c r="DB883" s="1131"/>
      <c r="DC883" s="1131"/>
      <c r="DD883" s="1131"/>
      <c r="DE883" s="1131"/>
      <c r="DF883" s="1131"/>
    </row>
    <row r="884" spans="1:110" s="1130" customFormat="1" ht="12.75">
      <c r="A884" s="1156" t="s">
        <v>960</v>
      </c>
      <c r="B884" s="264">
        <v>3265229</v>
      </c>
      <c r="C884" s="264">
        <v>2569107</v>
      </c>
      <c r="D884" s="264">
        <v>455503</v>
      </c>
      <c r="E884" s="479">
        <v>13.950108859133618</v>
      </c>
      <c r="F884" s="80">
        <v>0</v>
      </c>
      <c r="G884" s="1177"/>
      <c r="H884" s="399"/>
      <c r="I884" s="1045"/>
      <c r="J884" s="1045"/>
      <c r="K884" s="1174"/>
      <c r="L884" s="1174"/>
      <c r="M884" s="1175"/>
      <c r="N884" s="427"/>
      <c r="O884" s="427"/>
      <c r="P884" s="427"/>
      <c r="Q884" s="427"/>
      <c r="R884" s="427"/>
      <c r="S884" s="427"/>
      <c r="T884" s="427"/>
      <c r="U884" s="427"/>
      <c r="V884" s="427"/>
      <c r="W884" s="427"/>
      <c r="X884" s="427"/>
      <c r="Y884" s="427"/>
      <c r="Z884" s="427"/>
      <c r="AA884" s="427"/>
      <c r="AB884" s="427"/>
      <c r="AC884" s="427"/>
      <c r="AD884" s="427"/>
      <c r="AE884" s="427"/>
      <c r="AF884" s="427"/>
      <c r="AG884" s="427"/>
      <c r="AH884" s="427"/>
      <c r="AI884" s="427"/>
      <c r="AJ884" s="427"/>
      <c r="AK884" s="427"/>
      <c r="AL884" s="427"/>
      <c r="AM884" s="427"/>
      <c r="AN884" s="427"/>
      <c r="AO884" s="427"/>
      <c r="AP884" s="427"/>
      <c r="AQ884" s="427"/>
      <c r="CV884" s="1131"/>
      <c r="CW884" s="1131"/>
      <c r="CX884" s="1131"/>
      <c r="CY884" s="1131"/>
      <c r="CZ884" s="1131"/>
      <c r="DA884" s="1131"/>
      <c r="DB884" s="1131"/>
      <c r="DC884" s="1131"/>
      <c r="DD884" s="1131"/>
      <c r="DE884" s="1131"/>
      <c r="DF884" s="1131"/>
    </row>
    <row r="885" spans="1:110" s="1130" customFormat="1" ht="12.75">
      <c r="A885" s="1142" t="s">
        <v>971</v>
      </c>
      <c r="B885" s="264">
        <v>3265229</v>
      </c>
      <c r="C885" s="264">
        <v>2569107</v>
      </c>
      <c r="D885" s="264">
        <v>455503</v>
      </c>
      <c r="E885" s="479">
        <v>13.950108859133618</v>
      </c>
      <c r="F885" s="80">
        <v>0</v>
      </c>
      <c r="G885" s="1177"/>
      <c r="H885" s="399"/>
      <c r="I885" s="1045"/>
      <c r="J885" s="1045"/>
      <c r="K885" s="1174"/>
      <c r="L885" s="1174"/>
      <c r="M885" s="1175"/>
      <c r="N885" s="427"/>
      <c r="O885" s="427"/>
      <c r="P885" s="427"/>
      <c r="Q885" s="427"/>
      <c r="R885" s="427"/>
      <c r="S885" s="427"/>
      <c r="T885" s="427"/>
      <c r="U885" s="427"/>
      <c r="V885" s="427"/>
      <c r="W885" s="427"/>
      <c r="X885" s="427"/>
      <c r="Y885" s="427"/>
      <c r="Z885" s="427"/>
      <c r="AA885" s="427"/>
      <c r="AB885" s="427"/>
      <c r="AC885" s="427"/>
      <c r="AD885" s="427"/>
      <c r="AE885" s="427"/>
      <c r="AF885" s="427"/>
      <c r="AG885" s="427"/>
      <c r="AH885" s="427"/>
      <c r="AI885" s="427"/>
      <c r="AJ885" s="427"/>
      <c r="AK885" s="427"/>
      <c r="AL885" s="427"/>
      <c r="AM885" s="427"/>
      <c r="AN885" s="427"/>
      <c r="AO885" s="427"/>
      <c r="AP885" s="427"/>
      <c r="AQ885" s="427"/>
      <c r="CV885" s="1131"/>
      <c r="CW885" s="1131"/>
      <c r="CX885" s="1131"/>
      <c r="CY885" s="1131"/>
      <c r="CZ885" s="1131"/>
      <c r="DA885" s="1131"/>
      <c r="DB885" s="1131"/>
      <c r="DC885" s="1131"/>
      <c r="DD885" s="1131"/>
      <c r="DE885" s="1131"/>
      <c r="DF885" s="1131"/>
    </row>
    <row r="886" spans="1:110" s="1130" customFormat="1" ht="12.75">
      <c r="A886" s="1153" t="s">
        <v>1760</v>
      </c>
      <c r="B886" s="264">
        <v>3265229</v>
      </c>
      <c r="C886" s="264">
        <v>2569107</v>
      </c>
      <c r="D886" s="264">
        <v>455503</v>
      </c>
      <c r="E886" s="479">
        <v>13.950108859133618</v>
      </c>
      <c r="F886" s="80">
        <v>0</v>
      </c>
      <c r="G886" s="1177"/>
      <c r="H886" s="399"/>
      <c r="I886" s="1045"/>
      <c r="J886" s="1045"/>
      <c r="K886" s="1174"/>
      <c r="L886" s="1174"/>
      <c r="M886" s="1175"/>
      <c r="N886" s="427"/>
      <c r="O886" s="427"/>
      <c r="P886" s="427"/>
      <c r="Q886" s="427"/>
      <c r="R886" s="427"/>
      <c r="S886" s="427"/>
      <c r="T886" s="427"/>
      <c r="U886" s="427"/>
      <c r="V886" s="427"/>
      <c r="W886" s="427"/>
      <c r="X886" s="427"/>
      <c r="Y886" s="427"/>
      <c r="Z886" s="427"/>
      <c r="AA886" s="427"/>
      <c r="AB886" s="427"/>
      <c r="AC886" s="427"/>
      <c r="AD886" s="427"/>
      <c r="AE886" s="427"/>
      <c r="AF886" s="427"/>
      <c r="AG886" s="427"/>
      <c r="AH886" s="427"/>
      <c r="AI886" s="427"/>
      <c r="AJ886" s="427"/>
      <c r="AK886" s="427"/>
      <c r="AL886" s="427"/>
      <c r="AM886" s="427"/>
      <c r="AN886" s="427"/>
      <c r="AO886" s="427"/>
      <c r="AP886" s="427"/>
      <c r="AQ886" s="427"/>
      <c r="CV886" s="1131"/>
      <c r="CW886" s="1131"/>
      <c r="CX886" s="1131"/>
      <c r="CY886" s="1131"/>
      <c r="CZ886" s="1131"/>
      <c r="DA886" s="1131"/>
      <c r="DB886" s="1131"/>
      <c r="DC886" s="1131"/>
      <c r="DD886" s="1131"/>
      <c r="DE886" s="1131"/>
      <c r="DF886" s="1131"/>
    </row>
    <row r="887" spans="1:110" s="1130" customFormat="1" ht="12.75">
      <c r="A887" s="1156" t="s">
        <v>975</v>
      </c>
      <c r="B887" s="264">
        <v>-324507</v>
      </c>
      <c r="C887" s="264">
        <v>-240969</v>
      </c>
      <c r="D887" s="264">
        <v>1408783</v>
      </c>
      <c r="E887" s="479" t="s">
        <v>545</v>
      </c>
      <c r="F887" s="80">
        <v>0</v>
      </c>
      <c r="G887" s="1177"/>
      <c r="H887" s="399"/>
      <c r="I887" s="1045"/>
      <c r="J887" s="1045"/>
      <c r="K887" s="1174"/>
      <c r="L887" s="1174"/>
      <c r="M887" s="1175"/>
      <c r="N887" s="427"/>
      <c r="O887" s="427"/>
      <c r="P887" s="427"/>
      <c r="Q887" s="427"/>
      <c r="R887" s="427"/>
      <c r="S887" s="427"/>
      <c r="T887" s="427"/>
      <c r="U887" s="427"/>
      <c r="V887" s="427"/>
      <c r="W887" s="427"/>
      <c r="X887" s="427"/>
      <c r="Y887" s="427"/>
      <c r="Z887" s="427"/>
      <c r="AA887" s="427"/>
      <c r="AB887" s="427"/>
      <c r="AC887" s="427"/>
      <c r="AD887" s="427"/>
      <c r="AE887" s="427"/>
      <c r="AF887" s="427"/>
      <c r="AG887" s="427"/>
      <c r="AH887" s="427"/>
      <c r="AI887" s="427"/>
      <c r="AJ887" s="427"/>
      <c r="AK887" s="427"/>
      <c r="AL887" s="427"/>
      <c r="AM887" s="427"/>
      <c r="AN887" s="427"/>
      <c r="AO887" s="427"/>
      <c r="AP887" s="427"/>
      <c r="AQ887" s="427"/>
      <c r="CV887" s="1131"/>
      <c r="CW887" s="1131"/>
      <c r="CX887" s="1131"/>
      <c r="CY887" s="1131"/>
      <c r="CZ887" s="1131"/>
      <c r="DA887" s="1131"/>
      <c r="DB887" s="1131"/>
      <c r="DC887" s="1131"/>
      <c r="DD887" s="1131"/>
      <c r="DE887" s="1131"/>
      <c r="DF887" s="1131"/>
    </row>
    <row r="888" spans="1:110" s="1130" customFormat="1" ht="25.5">
      <c r="A888" s="1176" t="s">
        <v>44</v>
      </c>
      <c r="B888" s="264">
        <v>324507</v>
      </c>
      <c r="C888" s="264">
        <v>240969</v>
      </c>
      <c r="D888" s="264" t="s">
        <v>545</v>
      </c>
      <c r="E888" s="479" t="s">
        <v>545</v>
      </c>
      <c r="F888" s="80" t="s">
        <v>545</v>
      </c>
      <c r="G888" s="1177"/>
      <c r="H888" s="399"/>
      <c r="I888" s="1045"/>
      <c r="J888" s="1045"/>
      <c r="K888" s="1174"/>
      <c r="L888" s="1174"/>
      <c r="M888" s="1175"/>
      <c r="N888" s="427"/>
      <c r="O888" s="427"/>
      <c r="P888" s="427"/>
      <c r="Q888" s="427"/>
      <c r="R888" s="427"/>
      <c r="S888" s="427"/>
      <c r="T888" s="427"/>
      <c r="U888" s="427"/>
      <c r="V888" s="427"/>
      <c r="W888" s="427"/>
      <c r="X888" s="427"/>
      <c r="Y888" s="427"/>
      <c r="Z888" s="427"/>
      <c r="AA888" s="427"/>
      <c r="AB888" s="427"/>
      <c r="AC888" s="427"/>
      <c r="AD888" s="427"/>
      <c r="AE888" s="427"/>
      <c r="AF888" s="427"/>
      <c r="AG888" s="427"/>
      <c r="AH888" s="427"/>
      <c r="AI888" s="427"/>
      <c r="AJ888" s="427"/>
      <c r="AK888" s="427"/>
      <c r="AL888" s="427"/>
      <c r="AM888" s="427"/>
      <c r="AN888" s="427"/>
      <c r="AO888" s="427"/>
      <c r="AP888" s="427"/>
      <c r="AQ888" s="427"/>
      <c r="CV888" s="1131"/>
      <c r="CW888" s="1131"/>
      <c r="CX888" s="1131"/>
      <c r="CY888" s="1131"/>
      <c r="CZ888" s="1131"/>
      <c r="DA888" s="1131"/>
      <c r="DB888" s="1131"/>
      <c r="DC888" s="1131"/>
      <c r="DD888" s="1131"/>
      <c r="DE888" s="1131"/>
      <c r="DF888" s="1131"/>
    </row>
    <row r="889" spans="1:110" s="1130" customFormat="1" ht="13.5">
      <c r="A889" s="1134" t="s">
        <v>1336</v>
      </c>
      <c r="B889" s="264"/>
      <c r="C889" s="264"/>
      <c r="D889" s="264"/>
      <c r="E889" s="479"/>
      <c r="F889" s="80"/>
      <c r="G889" s="1177"/>
      <c r="H889" s="399"/>
      <c r="I889" s="1045"/>
      <c r="J889" s="1045"/>
      <c r="K889" s="1174"/>
      <c r="L889" s="1174"/>
      <c r="M889" s="1175"/>
      <c r="N889" s="427"/>
      <c r="O889" s="427"/>
      <c r="P889" s="427"/>
      <c r="Q889" s="427"/>
      <c r="R889" s="427"/>
      <c r="S889" s="427"/>
      <c r="T889" s="427"/>
      <c r="U889" s="427"/>
      <c r="V889" s="427"/>
      <c r="W889" s="427"/>
      <c r="X889" s="427"/>
      <c r="Y889" s="427"/>
      <c r="Z889" s="427"/>
      <c r="AA889" s="427"/>
      <c r="AB889" s="427"/>
      <c r="AC889" s="427"/>
      <c r="AD889" s="427"/>
      <c r="AE889" s="427"/>
      <c r="AF889" s="427"/>
      <c r="AG889" s="427"/>
      <c r="AH889" s="427"/>
      <c r="AI889" s="427"/>
      <c r="AJ889" s="427"/>
      <c r="AK889" s="427"/>
      <c r="AL889" s="427"/>
      <c r="AM889" s="427"/>
      <c r="AN889" s="427"/>
      <c r="AO889" s="427"/>
      <c r="AP889" s="427"/>
      <c r="AQ889" s="427"/>
      <c r="CV889" s="1131"/>
      <c r="CW889" s="1131"/>
      <c r="CX889" s="1131"/>
      <c r="CY889" s="1131"/>
      <c r="CZ889" s="1131"/>
      <c r="DA889" s="1131"/>
      <c r="DB889" s="1131"/>
      <c r="DC889" s="1131"/>
      <c r="DD889" s="1131"/>
      <c r="DE889" s="1131"/>
      <c r="DF889" s="1131"/>
    </row>
    <row r="890" spans="1:110" s="1130" customFormat="1" ht="12.75">
      <c r="A890" s="853" t="s">
        <v>1311</v>
      </c>
      <c r="B890" s="264">
        <v>2760506</v>
      </c>
      <c r="C890" s="264">
        <v>2328138</v>
      </c>
      <c r="D890" s="264">
        <v>1864286</v>
      </c>
      <c r="E890" s="479">
        <v>67.53421293052796</v>
      </c>
      <c r="F890" s="80">
        <v>0</v>
      </c>
      <c r="G890" s="1177"/>
      <c r="H890" s="399"/>
      <c r="I890" s="1045"/>
      <c r="J890" s="1045"/>
      <c r="K890" s="1174"/>
      <c r="L890" s="1174"/>
      <c r="M890" s="1175"/>
      <c r="N890" s="427"/>
      <c r="O890" s="427"/>
      <c r="P890" s="427"/>
      <c r="Q890" s="427"/>
      <c r="R890" s="427"/>
      <c r="S890" s="427"/>
      <c r="T890" s="427"/>
      <c r="U890" s="427"/>
      <c r="V890" s="427"/>
      <c r="W890" s="427"/>
      <c r="X890" s="427"/>
      <c r="Y890" s="427"/>
      <c r="Z890" s="427"/>
      <c r="AA890" s="427"/>
      <c r="AB890" s="427"/>
      <c r="AC890" s="427"/>
      <c r="AD890" s="427"/>
      <c r="AE890" s="427"/>
      <c r="AF890" s="427"/>
      <c r="AG890" s="427"/>
      <c r="AH890" s="427"/>
      <c r="AI890" s="427"/>
      <c r="AJ890" s="427"/>
      <c r="AK890" s="427"/>
      <c r="AL890" s="427"/>
      <c r="AM890" s="427"/>
      <c r="AN890" s="427"/>
      <c r="AO890" s="427"/>
      <c r="AP890" s="427"/>
      <c r="AQ890" s="427"/>
      <c r="CV890" s="1131"/>
      <c r="CW890" s="1131"/>
      <c r="CX890" s="1131"/>
      <c r="CY890" s="1131"/>
      <c r="CZ890" s="1131"/>
      <c r="DA890" s="1131"/>
      <c r="DB890" s="1131"/>
      <c r="DC890" s="1131"/>
      <c r="DD890" s="1131"/>
      <c r="DE890" s="1131"/>
      <c r="DF890" s="1131"/>
    </row>
    <row r="891" spans="1:110" s="1130" customFormat="1" ht="12.75">
      <c r="A891" s="1165" t="s">
        <v>1312</v>
      </c>
      <c r="B891" s="264">
        <v>676692</v>
      </c>
      <c r="C891" s="264">
        <v>476249</v>
      </c>
      <c r="D891" s="264">
        <v>476249</v>
      </c>
      <c r="E891" s="479">
        <v>70.3789907372926</v>
      </c>
      <c r="F891" s="80">
        <v>0</v>
      </c>
      <c r="G891" s="1177"/>
      <c r="H891" s="399"/>
      <c r="I891" s="1045"/>
      <c r="J891" s="1045"/>
      <c r="K891" s="1174"/>
      <c r="L891" s="1174"/>
      <c r="M891" s="1175"/>
      <c r="N891" s="427"/>
      <c r="O891" s="427"/>
      <c r="P891" s="427"/>
      <c r="Q891" s="427"/>
      <c r="R891" s="427"/>
      <c r="S891" s="427"/>
      <c r="T891" s="427"/>
      <c r="U891" s="427"/>
      <c r="V891" s="427"/>
      <c r="W891" s="427"/>
      <c r="X891" s="427"/>
      <c r="Y891" s="427"/>
      <c r="Z891" s="427"/>
      <c r="AA891" s="427"/>
      <c r="AB891" s="427"/>
      <c r="AC891" s="427"/>
      <c r="AD891" s="427"/>
      <c r="AE891" s="427"/>
      <c r="AF891" s="427"/>
      <c r="AG891" s="427"/>
      <c r="AH891" s="427"/>
      <c r="AI891" s="427"/>
      <c r="AJ891" s="427"/>
      <c r="AK891" s="427"/>
      <c r="AL891" s="427"/>
      <c r="AM891" s="427"/>
      <c r="AN891" s="427"/>
      <c r="AO891" s="427"/>
      <c r="AP891" s="427"/>
      <c r="AQ891" s="427"/>
      <c r="CV891" s="1131"/>
      <c r="CW891" s="1131"/>
      <c r="CX891" s="1131"/>
      <c r="CY891" s="1131"/>
      <c r="CZ891" s="1131"/>
      <c r="DA891" s="1131"/>
      <c r="DB891" s="1131"/>
      <c r="DC891" s="1131"/>
      <c r="DD891" s="1131"/>
      <c r="DE891" s="1131"/>
      <c r="DF891" s="1131"/>
    </row>
    <row r="892" spans="1:110" s="1130" customFormat="1" ht="12.75">
      <c r="A892" s="1165" t="s">
        <v>692</v>
      </c>
      <c r="B892" s="264">
        <v>2083814</v>
      </c>
      <c r="C892" s="264">
        <v>1851889</v>
      </c>
      <c r="D892" s="264">
        <v>1388037</v>
      </c>
      <c r="E892" s="479">
        <v>66.61040764674773</v>
      </c>
      <c r="F892" s="80">
        <v>0</v>
      </c>
      <c r="G892" s="1177"/>
      <c r="H892" s="399"/>
      <c r="I892" s="1045"/>
      <c r="J892" s="1045"/>
      <c r="K892" s="1174"/>
      <c r="L892" s="1174"/>
      <c r="M892" s="1175"/>
      <c r="N892" s="427"/>
      <c r="O892" s="427"/>
      <c r="P892" s="427"/>
      <c r="Q892" s="427"/>
      <c r="R892" s="427"/>
      <c r="S892" s="427"/>
      <c r="T892" s="427"/>
      <c r="U892" s="427"/>
      <c r="V892" s="427"/>
      <c r="W892" s="427"/>
      <c r="X892" s="427"/>
      <c r="Y892" s="427"/>
      <c r="Z892" s="427"/>
      <c r="AA892" s="427"/>
      <c r="AB892" s="427"/>
      <c r="AC892" s="427"/>
      <c r="AD892" s="427"/>
      <c r="AE892" s="427"/>
      <c r="AF892" s="427"/>
      <c r="AG892" s="427"/>
      <c r="AH892" s="427"/>
      <c r="AI892" s="427"/>
      <c r="AJ892" s="427"/>
      <c r="AK892" s="427"/>
      <c r="AL892" s="427"/>
      <c r="AM892" s="427"/>
      <c r="AN892" s="427"/>
      <c r="AO892" s="427"/>
      <c r="AP892" s="427"/>
      <c r="AQ892" s="427"/>
      <c r="CV892" s="1131"/>
      <c r="CW892" s="1131"/>
      <c r="CX892" s="1131"/>
      <c r="CY892" s="1131"/>
      <c r="CZ892" s="1131"/>
      <c r="DA892" s="1131"/>
      <c r="DB892" s="1131"/>
      <c r="DC892" s="1131"/>
      <c r="DD892" s="1131"/>
      <c r="DE892" s="1131"/>
      <c r="DF892" s="1131"/>
    </row>
    <row r="893" spans="1:110" s="1130" customFormat="1" ht="12.75">
      <c r="A893" s="853" t="s">
        <v>960</v>
      </c>
      <c r="B893" s="264">
        <v>3085013</v>
      </c>
      <c r="C893" s="264">
        <v>2569107</v>
      </c>
      <c r="D893" s="264">
        <v>455503</v>
      </c>
      <c r="E893" s="479">
        <v>14.765026922090765</v>
      </c>
      <c r="F893" s="80">
        <v>0</v>
      </c>
      <c r="G893" s="1177"/>
      <c r="H893" s="399"/>
      <c r="I893" s="1045"/>
      <c r="J893" s="1045"/>
      <c r="K893" s="1174"/>
      <c r="L893" s="1174"/>
      <c r="M893" s="1175"/>
      <c r="N893" s="427"/>
      <c r="O893" s="427"/>
      <c r="P893" s="427"/>
      <c r="Q893" s="427"/>
      <c r="R893" s="427"/>
      <c r="S893" s="427"/>
      <c r="T893" s="427"/>
      <c r="U893" s="427"/>
      <c r="V893" s="427"/>
      <c r="W893" s="427"/>
      <c r="X893" s="427"/>
      <c r="Y893" s="427"/>
      <c r="Z893" s="427"/>
      <c r="AA893" s="427"/>
      <c r="AB893" s="427"/>
      <c r="AC893" s="427"/>
      <c r="AD893" s="427"/>
      <c r="AE893" s="427"/>
      <c r="AF893" s="427"/>
      <c r="AG893" s="427"/>
      <c r="AH893" s="427"/>
      <c r="AI893" s="427"/>
      <c r="AJ893" s="427"/>
      <c r="AK893" s="427"/>
      <c r="AL893" s="427"/>
      <c r="AM893" s="427"/>
      <c r="AN893" s="427"/>
      <c r="AO893" s="427"/>
      <c r="AP893" s="427"/>
      <c r="AQ893" s="427"/>
      <c r="CV893" s="1131"/>
      <c r="CW893" s="1131"/>
      <c r="CX893" s="1131"/>
      <c r="CY893" s="1131"/>
      <c r="CZ893" s="1131"/>
      <c r="DA893" s="1131"/>
      <c r="DB893" s="1131"/>
      <c r="DC893" s="1131"/>
      <c r="DD893" s="1131"/>
      <c r="DE893" s="1131"/>
      <c r="DF893" s="1131"/>
    </row>
    <row r="894" spans="1:110" s="1130" customFormat="1" ht="12.75">
      <c r="A894" s="1165" t="s">
        <v>971</v>
      </c>
      <c r="B894" s="264">
        <v>3085013</v>
      </c>
      <c r="C894" s="264">
        <v>2569107</v>
      </c>
      <c r="D894" s="264">
        <v>455503</v>
      </c>
      <c r="E894" s="479">
        <v>14.765026922090765</v>
      </c>
      <c r="F894" s="80">
        <v>0</v>
      </c>
      <c r="G894" s="1177"/>
      <c r="H894" s="399"/>
      <c r="I894" s="1045"/>
      <c r="J894" s="1045"/>
      <c r="K894" s="1174"/>
      <c r="L894" s="1174"/>
      <c r="M894" s="1175"/>
      <c r="N894" s="427"/>
      <c r="O894" s="427"/>
      <c r="P894" s="427"/>
      <c r="Q894" s="427"/>
      <c r="R894" s="427"/>
      <c r="S894" s="427"/>
      <c r="T894" s="427"/>
      <c r="U894" s="427"/>
      <c r="V894" s="427"/>
      <c r="W894" s="427"/>
      <c r="X894" s="427"/>
      <c r="Y894" s="427"/>
      <c r="Z894" s="427"/>
      <c r="AA894" s="427"/>
      <c r="AB894" s="427"/>
      <c r="AC894" s="427"/>
      <c r="AD894" s="427"/>
      <c r="AE894" s="427"/>
      <c r="AF894" s="427"/>
      <c r="AG894" s="427"/>
      <c r="AH894" s="427"/>
      <c r="AI894" s="427"/>
      <c r="AJ894" s="427"/>
      <c r="AK894" s="427"/>
      <c r="AL894" s="427"/>
      <c r="AM894" s="427"/>
      <c r="AN894" s="427"/>
      <c r="AO894" s="427"/>
      <c r="AP894" s="427"/>
      <c r="AQ894" s="427"/>
      <c r="CV894" s="1131"/>
      <c r="CW894" s="1131"/>
      <c r="CX894" s="1131"/>
      <c r="CY894" s="1131"/>
      <c r="CZ894" s="1131"/>
      <c r="DA894" s="1131"/>
      <c r="DB894" s="1131"/>
      <c r="DC894" s="1131"/>
      <c r="DD894" s="1131"/>
      <c r="DE894" s="1131"/>
      <c r="DF894" s="1131"/>
    </row>
    <row r="895" spans="1:110" s="1130" customFormat="1" ht="12.75">
      <c r="A895" s="1166" t="s">
        <v>1760</v>
      </c>
      <c r="B895" s="264">
        <v>3085013</v>
      </c>
      <c r="C895" s="264">
        <v>2569107</v>
      </c>
      <c r="D895" s="264">
        <v>455503</v>
      </c>
      <c r="E895" s="479">
        <v>14.765026922090765</v>
      </c>
      <c r="F895" s="80">
        <v>0</v>
      </c>
      <c r="G895" s="1177"/>
      <c r="H895" s="399"/>
      <c r="I895" s="1045"/>
      <c r="J895" s="1045"/>
      <c r="K895" s="1174"/>
      <c r="L895" s="1174"/>
      <c r="M895" s="1175"/>
      <c r="N895" s="427"/>
      <c r="O895" s="427"/>
      <c r="P895" s="427"/>
      <c r="Q895" s="427"/>
      <c r="R895" s="427"/>
      <c r="S895" s="427"/>
      <c r="T895" s="427"/>
      <c r="U895" s="427"/>
      <c r="V895" s="427"/>
      <c r="W895" s="427"/>
      <c r="X895" s="427"/>
      <c r="Y895" s="427"/>
      <c r="Z895" s="427"/>
      <c r="AA895" s="427"/>
      <c r="AB895" s="427"/>
      <c r="AC895" s="427"/>
      <c r="AD895" s="427"/>
      <c r="AE895" s="427"/>
      <c r="AF895" s="427"/>
      <c r="AG895" s="427"/>
      <c r="AH895" s="427"/>
      <c r="AI895" s="427"/>
      <c r="AJ895" s="427"/>
      <c r="AK895" s="427"/>
      <c r="AL895" s="427"/>
      <c r="AM895" s="427"/>
      <c r="AN895" s="427"/>
      <c r="AO895" s="427"/>
      <c r="AP895" s="427"/>
      <c r="AQ895" s="427"/>
      <c r="CV895" s="1131"/>
      <c r="CW895" s="1131"/>
      <c r="CX895" s="1131"/>
      <c r="CY895" s="1131"/>
      <c r="CZ895" s="1131"/>
      <c r="DA895" s="1131"/>
      <c r="DB895" s="1131"/>
      <c r="DC895" s="1131"/>
      <c r="DD895" s="1131"/>
      <c r="DE895" s="1131"/>
      <c r="DF895" s="1131"/>
    </row>
    <row r="896" spans="1:110" s="1130" customFormat="1" ht="12.75">
      <c r="A896" s="853" t="s">
        <v>975</v>
      </c>
      <c r="B896" s="264">
        <v>-324507</v>
      </c>
      <c r="C896" s="264">
        <v>-240969</v>
      </c>
      <c r="D896" s="264">
        <v>1408783</v>
      </c>
      <c r="E896" s="479" t="s">
        <v>545</v>
      </c>
      <c r="F896" s="80">
        <v>0</v>
      </c>
      <c r="G896" s="1177"/>
      <c r="H896" s="399"/>
      <c r="I896" s="1045"/>
      <c r="J896" s="1045"/>
      <c r="K896" s="1174"/>
      <c r="L896" s="1174"/>
      <c r="M896" s="1175"/>
      <c r="N896" s="427"/>
      <c r="O896" s="427"/>
      <c r="P896" s="427"/>
      <c r="Q896" s="427"/>
      <c r="R896" s="427"/>
      <c r="S896" s="427"/>
      <c r="T896" s="427"/>
      <c r="U896" s="427"/>
      <c r="V896" s="427"/>
      <c r="W896" s="427"/>
      <c r="X896" s="427"/>
      <c r="Y896" s="427"/>
      <c r="Z896" s="427"/>
      <c r="AA896" s="427"/>
      <c r="AB896" s="427"/>
      <c r="AC896" s="427"/>
      <c r="AD896" s="427"/>
      <c r="AE896" s="427"/>
      <c r="AF896" s="427"/>
      <c r="AG896" s="427"/>
      <c r="AH896" s="427"/>
      <c r="AI896" s="427"/>
      <c r="AJ896" s="427"/>
      <c r="AK896" s="427"/>
      <c r="AL896" s="427"/>
      <c r="AM896" s="427"/>
      <c r="AN896" s="427"/>
      <c r="AO896" s="427"/>
      <c r="AP896" s="427"/>
      <c r="AQ896" s="427"/>
      <c r="CV896" s="1131"/>
      <c r="CW896" s="1131"/>
      <c r="CX896" s="1131"/>
      <c r="CY896" s="1131"/>
      <c r="CZ896" s="1131"/>
      <c r="DA896" s="1131"/>
      <c r="DB896" s="1131"/>
      <c r="DC896" s="1131"/>
      <c r="DD896" s="1131"/>
      <c r="DE896" s="1131"/>
      <c r="DF896" s="1131"/>
    </row>
    <row r="897" spans="1:110" s="1130" customFormat="1" ht="25.5">
      <c r="A897" s="508" t="s">
        <v>44</v>
      </c>
      <c r="B897" s="264">
        <v>324507</v>
      </c>
      <c r="C897" s="264">
        <v>240969</v>
      </c>
      <c r="D897" s="264" t="s">
        <v>545</v>
      </c>
      <c r="E897" s="479" t="s">
        <v>545</v>
      </c>
      <c r="F897" s="80" t="s">
        <v>545</v>
      </c>
      <c r="G897" s="1177"/>
      <c r="H897" s="399"/>
      <c r="I897" s="1045"/>
      <c r="J897" s="1045"/>
      <c r="K897" s="1174"/>
      <c r="L897" s="1174"/>
      <c r="M897" s="1175"/>
      <c r="N897" s="427"/>
      <c r="O897" s="427"/>
      <c r="P897" s="427"/>
      <c r="Q897" s="427"/>
      <c r="R897" s="427"/>
      <c r="S897" s="427"/>
      <c r="T897" s="427"/>
      <c r="U897" s="427"/>
      <c r="V897" s="427"/>
      <c r="W897" s="427"/>
      <c r="X897" s="427"/>
      <c r="Y897" s="427"/>
      <c r="Z897" s="427"/>
      <c r="AA897" s="427"/>
      <c r="AB897" s="427"/>
      <c r="AC897" s="427"/>
      <c r="AD897" s="427"/>
      <c r="AE897" s="427"/>
      <c r="AF897" s="427"/>
      <c r="AG897" s="427"/>
      <c r="AH897" s="427"/>
      <c r="AI897" s="427"/>
      <c r="AJ897" s="427"/>
      <c r="AK897" s="427"/>
      <c r="AL897" s="427"/>
      <c r="AM897" s="427"/>
      <c r="AN897" s="427"/>
      <c r="AO897" s="427"/>
      <c r="AP897" s="427"/>
      <c r="AQ897" s="427"/>
      <c r="CV897" s="1131"/>
      <c r="CW897" s="1131"/>
      <c r="CX897" s="1131"/>
      <c r="CY897" s="1131"/>
      <c r="CZ897" s="1131"/>
      <c r="DA897" s="1131"/>
      <c r="DB897" s="1131"/>
      <c r="DC897" s="1131"/>
      <c r="DD897" s="1131"/>
      <c r="DE897" s="1131"/>
      <c r="DF897" s="1131"/>
    </row>
    <row r="898" spans="1:110" s="1130" customFormat="1" ht="13.5">
      <c r="A898" s="1134" t="s">
        <v>1337</v>
      </c>
      <c r="B898" s="264"/>
      <c r="C898" s="264"/>
      <c r="D898" s="264"/>
      <c r="E898" s="479"/>
      <c r="F898" s="80"/>
      <c r="G898" s="1177"/>
      <c r="H898" s="399"/>
      <c r="I898" s="1045"/>
      <c r="J898" s="1045"/>
      <c r="K898" s="1174"/>
      <c r="L898" s="1174"/>
      <c r="M898" s="1175"/>
      <c r="N898" s="427"/>
      <c r="O898" s="427"/>
      <c r="P898" s="427"/>
      <c r="Q898" s="427"/>
      <c r="R898" s="427"/>
      <c r="S898" s="427"/>
      <c r="T898" s="427"/>
      <c r="U898" s="427"/>
      <c r="V898" s="427"/>
      <c r="W898" s="427"/>
      <c r="X898" s="427"/>
      <c r="Y898" s="427"/>
      <c r="Z898" s="427"/>
      <c r="AA898" s="427"/>
      <c r="AB898" s="427"/>
      <c r="AC898" s="427"/>
      <c r="AD898" s="427"/>
      <c r="AE898" s="427"/>
      <c r="AF898" s="427"/>
      <c r="AG898" s="427"/>
      <c r="AH898" s="427"/>
      <c r="AI898" s="427"/>
      <c r="AJ898" s="427"/>
      <c r="AK898" s="427"/>
      <c r="AL898" s="427"/>
      <c r="AM898" s="427"/>
      <c r="AN898" s="427"/>
      <c r="AO898" s="427"/>
      <c r="AP898" s="427"/>
      <c r="AQ898" s="427"/>
      <c r="CV898" s="1131"/>
      <c r="CW898" s="1131"/>
      <c r="CX898" s="1131"/>
      <c r="CY898" s="1131"/>
      <c r="CZ898" s="1131"/>
      <c r="DA898" s="1131"/>
      <c r="DB898" s="1131"/>
      <c r="DC898" s="1131"/>
      <c r="DD898" s="1131"/>
      <c r="DE898" s="1131"/>
      <c r="DF898" s="1131"/>
    </row>
    <row r="899" spans="1:110" s="1130" customFormat="1" ht="12.75">
      <c r="A899" s="853" t="s">
        <v>1311</v>
      </c>
      <c r="B899" s="264">
        <v>180216</v>
      </c>
      <c r="C899" s="264">
        <v>0</v>
      </c>
      <c r="D899" s="264">
        <v>0</v>
      </c>
      <c r="E899" s="479">
        <v>0</v>
      </c>
      <c r="F899" s="80">
        <v>0</v>
      </c>
      <c r="G899" s="1177"/>
      <c r="H899" s="399"/>
      <c r="I899" s="1045"/>
      <c r="J899" s="1045"/>
      <c r="K899" s="1174"/>
      <c r="L899" s="1174"/>
      <c r="M899" s="1175"/>
      <c r="N899" s="427"/>
      <c r="O899" s="427"/>
      <c r="P899" s="427"/>
      <c r="Q899" s="427"/>
      <c r="R899" s="427"/>
      <c r="S899" s="427"/>
      <c r="T899" s="427"/>
      <c r="U899" s="427"/>
      <c r="V899" s="427"/>
      <c r="W899" s="427"/>
      <c r="X899" s="427"/>
      <c r="Y899" s="427"/>
      <c r="Z899" s="427"/>
      <c r="AA899" s="427"/>
      <c r="AB899" s="427"/>
      <c r="AC899" s="427"/>
      <c r="AD899" s="427"/>
      <c r="AE899" s="427"/>
      <c r="AF899" s="427"/>
      <c r="AG899" s="427"/>
      <c r="AH899" s="427"/>
      <c r="AI899" s="427"/>
      <c r="AJ899" s="427"/>
      <c r="AK899" s="427"/>
      <c r="AL899" s="427"/>
      <c r="AM899" s="427"/>
      <c r="AN899" s="427"/>
      <c r="AO899" s="427"/>
      <c r="AP899" s="427"/>
      <c r="AQ899" s="427"/>
      <c r="CV899" s="1131"/>
      <c r="CW899" s="1131"/>
      <c r="CX899" s="1131"/>
      <c r="CY899" s="1131"/>
      <c r="CZ899" s="1131"/>
      <c r="DA899" s="1131"/>
      <c r="DB899" s="1131"/>
      <c r="DC899" s="1131"/>
      <c r="DD899" s="1131"/>
      <c r="DE899" s="1131"/>
      <c r="DF899" s="1131"/>
    </row>
    <row r="900" spans="1:110" s="1130" customFormat="1" ht="12.75">
      <c r="A900" s="1165" t="s">
        <v>1312</v>
      </c>
      <c r="B900" s="264">
        <v>180216</v>
      </c>
      <c r="C900" s="264">
        <v>0</v>
      </c>
      <c r="D900" s="264">
        <v>0</v>
      </c>
      <c r="E900" s="479">
        <v>0</v>
      </c>
      <c r="F900" s="80">
        <v>0</v>
      </c>
      <c r="G900" s="1177"/>
      <c r="H900" s="399"/>
      <c r="I900" s="1045"/>
      <c r="J900" s="1045"/>
      <c r="K900" s="1174"/>
      <c r="L900" s="1174"/>
      <c r="M900" s="1175"/>
      <c r="N900" s="427"/>
      <c r="O900" s="427"/>
      <c r="P900" s="427"/>
      <c r="Q900" s="427"/>
      <c r="R900" s="427"/>
      <c r="S900" s="427"/>
      <c r="T900" s="427"/>
      <c r="U900" s="427"/>
      <c r="V900" s="427"/>
      <c r="W900" s="427"/>
      <c r="X900" s="427"/>
      <c r="Y900" s="427"/>
      <c r="Z900" s="427"/>
      <c r="AA900" s="427"/>
      <c r="AB900" s="427"/>
      <c r="AC900" s="427"/>
      <c r="AD900" s="427"/>
      <c r="AE900" s="427"/>
      <c r="AF900" s="427"/>
      <c r="AG900" s="427"/>
      <c r="AH900" s="427"/>
      <c r="AI900" s="427"/>
      <c r="AJ900" s="427"/>
      <c r="AK900" s="427"/>
      <c r="AL900" s="427"/>
      <c r="AM900" s="427"/>
      <c r="AN900" s="427"/>
      <c r="AO900" s="427"/>
      <c r="AP900" s="427"/>
      <c r="AQ900" s="427"/>
      <c r="CV900" s="1131"/>
      <c r="CW900" s="1131"/>
      <c r="CX900" s="1131"/>
      <c r="CY900" s="1131"/>
      <c r="CZ900" s="1131"/>
      <c r="DA900" s="1131"/>
      <c r="DB900" s="1131"/>
      <c r="DC900" s="1131"/>
      <c r="DD900" s="1131"/>
      <c r="DE900" s="1131"/>
      <c r="DF900" s="1131"/>
    </row>
    <row r="901" spans="1:110" s="1130" customFormat="1" ht="12.75">
      <c r="A901" s="853" t="s">
        <v>960</v>
      </c>
      <c r="B901" s="264">
        <v>180216</v>
      </c>
      <c r="C901" s="264">
        <v>0</v>
      </c>
      <c r="D901" s="264">
        <v>0</v>
      </c>
      <c r="E901" s="479">
        <v>0</v>
      </c>
      <c r="F901" s="80">
        <v>0</v>
      </c>
      <c r="G901" s="1177"/>
      <c r="H901" s="399"/>
      <c r="I901" s="1045"/>
      <c r="J901" s="1045"/>
      <c r="K901" s="1174"/>
      <c r="L901" s="1174"/>
      <c r="M901" s="1175"/>
      <c r="N901" s="427"/>
      <c r="O901" s="427"/>
      <c r="P901" s="427"/>
      <c r="Q901" s="427"/>
      <c r="R901" s="427"/>
      <c r="S901" s="427"/>
      <c r="T901" s="427"/>
      <c r="U901" s="427"/>
      <c r="V901" s="427"/>
      <c r="W901" s="427"/>
      <c r="X901" s="427"/>
      <c r="Y901" s="427"/>
      <c r="Z901" s="427"/>
      <c r="AA901" s="427"/>
      <c r="AB901" s="427"/>
      <c r="AC901" s="427"/>
      <c r="AD901" s="427"/>
      <c r="AE901" s="427"/>
      <c r="AF901" s="427"/>
      <c r="AG901" s="427"/>
      <c r="AH901" s="427"/>
      <c r="AI901" s="427"/>
      <c r="AJ901" s="427"/>
      <c r="AK901" s="427"/>
      <c r="AL901" s="427"/>
      <c r="AM901" s="427"/>
      <c r="AN901" s="427"/>
      <c r="AO901" s="427"/>
      <c r="AP901" s="427"/>
      <c r="AQ901" s="427"/>
      <c r="CV901" s="1131"/>
      <c r="CW901" s="1131"/>
      <c r="CX901" s="1131"/>
      <c r="CY901" s="1131"/>
      <c r="CZ901" s="1131"/>
      <c r="DA901" s="1131"/>
      <c r="DB901" s="1131"/>
      <c r="DC901" s="1131"/>
      <c r="DD901" s="1131"/>
      <c r="DE901" s="1131"/>
      <c r="DF901" s="1131"/>
    </row>
    <row r="902" spans="1:110" s="1130" customFormat="1" ht="12.75">
      <c r="A902" s="1165" t="s">
        <v>971</v>
      </c>
      <c r="B902" s="264">
        <v>180216</v>
      </c>
      <c r="C902" s="264">
        <v>0</v>
      </c>
      <c r="D902" s="264">
        <v>0</v>
      </c>
      <c r="E902" s="479">
        <v>0</v>
      </c>
      <c r="F902" s="80">
        <v>0</v>
      </c>
      <c r="G902" s="1177"/>
      <c r="H902" s="399"/>
      <c r="I902" s="1045"/>
      <c r="J902" s="1045"/>
      <c r="K902" s="1174"/>
      <c r="L902" s="1174"/>
      <c r="M902" s="1175"/>
      <c r="N902" s="427"/>
      <c r="O902" s="427"/>
      <c r="P902" s="427"/>
      <c r="Q902" s="427"/>
      <c r="R902" s="427"/>
      <c r="S902" s="427"/>
      <c r="T902" s="427"/>
      <c r="U902" s="427"/>
      <c r="V902" s="427"/>
      <c r="W902" s="427"/>
      <c r="X902" s="427"/>
      <c r="Y902" s="427"/>
      <c r="Z902" s="427"/>
      <c r="AA902" s="427"/>
      <c r="AB902" s="427"/>
      <c r="AC902" s="427"/>
      <c r="AD902" s="427"/>
      <c r="AE902" s="427"/>
      <c r="AF902" s="427"/>
      <c r="AG902" s="427"/>
      <c r="AH902" s="427"/>
      <c r="AI902" s="427"/>
      <c r="AJ902" s="427"/>
      <c r="AK902" s="427"/>
      <c r="AL902" s="427"/>
      <c r="AM902" s="427"/>
      <c r="AN902" s="427"/>
      <c r="AO902" s="427"/>
      <c r="AP902" s="427"/>
      <c r="AQ902" s="427"/>
      <c r="CV902" s="1131"/>
      <c r="CW902" s="1131"/>
      <c r="CX902" s="1131"/>
      <c r="CY902" s="1131"/>
      <c r="CZ902" s="1131"/>
      <c r="DA902" s="1131"/>
      <c r="DB902" s="1131"/>
      <c r="DC902" s="1131"/>
      <c r="DD902" s="1131"/>
      <c r="DE902" s="1131"/>
      <c r="DF902" s="1131"/>
    </row>
    <row r="903" spans="1:110" s="1130" customFormat="1" ht="12.75">
      <c r="A903" s="1166" t="s">
        <v>1760</v>
      </c>
      <c r="B903" s="264">
        <v>180216</v>
      </c>
      <c r="C903" s="264">
        <v>0</v>
      </c>
      <c r="D903" s="264">
        <v>0</v>
      </c>
      <c r="E903" s="479">
        <v>0</v>
      </c>
      <c r="F903" s="80">
        <v>0</v>
      </c>
      <c r="G903" s="1177"/>
      <c r="H903" s="399"/>
      <c r="I903" s="1045"/>
      <c r="J903" s="1045"/>
      <c r="K903" s="1174"/>
      <c r="L903" s="1174"/>
      <c r="M903" s="1175"/>
      <c r="N903" s="427"/>
      <c r="O903" s="427"/>
      <c r="P903" s="427"/>
      <c r="Q903" s="427"/>
      <c r="R903" s="427"/>
      <c r="S903" s="427"/>
      <c r="T903" s="427"/>
      <c r="U903" s="427"/>
      <c r="V903" s="427"/>
      <c r="W903" s="427"/>
      <c r="X903" s="427"/>
      <c r="Y903" s="427"/>
      <c r="Z903" s="427"/>
      <c r="AA903" s="427"/>
      <c r="AB903" s="427"/>
      <c r="AC903" s="427"/>
      <c r="AD903" s="427"/>
      <c r="AE903" s="427"/>
      <c r="AF903" s="427"/>
      <c r="AG903" s="427"/>
      <c r="AH903" s="427"/>
      <c r="AI903" s="427"/>
      <c r="AJ903" s="427"/>
      <c r="AK903" s="427"/>
      <c r="AL903" s="427"/>
      <c r="AM903" s="427"/>
      <c r="AN903" s="427"/>
      <c r="AO903" s="427"/>
      <c r="AP903" s="427"/>
      <c r="AQ903" s="427"/>
      <c r="CV903" s="1131"/>
      <c r="CW903" s="1131"/>
      <c r="CX903" s="1131"/>
      <c r="CY903" s="1131"/>
      <c r="CZ903" s="1131"/>
      <c r="DA903" s="1131"/>
      <c r="DB903" s="1131"/>
      <c r="DC903" s="1131"/>
      <c r="DD903" s="1131"/>
      <c r="DE903" s="1131"/>
      <c r="DF903" s="1131"/>
    </row>
    <row r="904" spans="1:110" s="1130" customFormat="1" ht="12.75">
      <c r="A904" s="330" t="s">
        <v>1357</v>
      </c>
      <c r="B904" s="264"/>
      <c r="C904" s="264"/>
      <c r="D904" s="264"/>
      <c r="E904" s="479"/>
      <c r="F904" s="80"/>
      <c r="G904" s="1177"/>
      <c r="H904" s="399"/>
      <c r="I904" s="1045"/>
      <c r="J904" s="1045"/>
      <c r="K904" s="1174"/>
      <c r="L904" s="1174"/>
      <c r="M904" s="1175"/>
      <c r="N904" s="427"/>
      <c r="O904" s="427"/>
      <c r="P904" s="427"/>
      <c r="Q904" s="427"/>
      <c r="R904" s="427"/>
      <c r="S904" s="427"/>
      <c r="T904" s="427"/>
      <c r="U904" s="427"/>
      <c r="V904" s="427"/>
      <c r="W904" s="427"/>
      <c r="X904" s="427"/>
      <c r="Y904" s="427"/>
      <c r="Z904" s="427"/>
      <c r="AA904" s="427"/>
      <c r="AB904" s="427"/>
      <c r="AC904" s="427"/>
      <c r="AD904" s="427"/>
      <c r="AE904" s="427"/>
      <c r="AF904" s="427"/>
      <c r="AG904" s="427"/>
      <c r="AH904" s="427"/>
      <c r="AI904" s="427"/>
      <c r="AJ904" s="427"/>
      <c r="AK904" s="427"/>
      <c r="AL904" s="427"/>
      <c r="AM904" s="427"/>
      <c r="AN904" s="427"/>
      <c r="AO904" s="427"/>
      <c r="AP904" s="427"/>
      <c r="AQ904" s="427"/>
      <c r="CV904" s="1131"/>
      <c r="CW904" s="1131"/>
      <c r="CX904" s="1131"/>
      <c r="CY904" s="1131"/>
      <c r="CZ904" s="1131"/>
      <c r="DA904" s="1131"/>
      <c r="DB904" s="1131"/>
      <c r="DC904" s="1131"/>
      <c r="DD904" s="1131"/>
      <c r="DE904" s="1131"/>
      <c r="DF904" s="1131"/>
    </row>
    <row r="905" spans="1:110" s="1130" customFormat="1" ht="12.75">
      <c r="A905" s="1156" t="s">
        <v>1311</v>
      </c>
      <c r="B905" s="264">
        <v>6344934</v>
      </c>
      <c r="C905" s="264">
        <v>0</v>
      </c>
      <c r="D905" s="264">
        <v>0</v>
      </c>
      <c r="E905" s="479">
        <v>0</v>
      </c>
      <c r="F905" s="80">
        <v>0</v>
      </c>
      <c r="G905" s="1177"/>
      <c r="H905" s="399"/>
      <c r="I905" s="1045"/>
      <c r="J905" s="1045"/>
      <c r="K905" s="1174"/>
      <c r="L905" s="1174"/>
      <c r="M905" s="1175"/>
      <c r="N905" s="427"/>
      <c r="O905" s="427"/>
      <c r="P905" s="427"/>
      <c r="Q905" s="427"/>
      <c r="R905" s="427"/>
      <c r="S905" s="427"/>
      <c r="T905" s="427"/>
      <c r="U905" s="427"/>
      <c r="V905" s="427"/>
      <c r="W905" s="427"/>
      <c r="X905" s="427"/>
      <c r="Y905" s="427"/>
      <c r="Z905" s="427"/>
      <c r="AA905" s="427"/>
      <c r="AB905" s="427"/>
      <c r="AC905" s="427"/>
      <c r="AD905" s="427"/>
      <c r="AE905" s="427"/>
      <c r="AF905" s="427"/>
      <c r="AG905" s="427"/>
      <c r="AH905" s="427"/>
      <c r="AI905" s="427"/>
      <c r="AJ905" s="427"/>
      <c r="AK905" s="427"/>
      <c r="AL905" s="427"/>
      <c r="AM905" s="427"/>
      <c r="AN905" s="427"/>
      <c r="AO905" s="427"/>
      <c r="AP905" s="427"/>
      <c r="AQ905" s="427"/>
      <c r="CV905" s="1131"/>
      <c r="CW905" s="1131"/>
      <c r="CX905" s="1131"/>
      <c r="CY905" s="1131"/>
      <c r="CZ905" s="1131"/>
      <c r="DA905" s="1131"/>
      <c r="DB905" s="1131"/>
      <c r="DC905" s="1131"/>
      <c r="DD905" s="1131"/>
      <c r="DE905" s="1131"/>
      <c r="DF905" s="1131"/>
    </row>
    <row r="906" spans="1:110" s="1130" customFormat="1" ht="12.75">
      <c r="A906" s="1142" t="s">
        <v>1312</v>
      </c>
      <c r="B906" s="264">
        <v>6344934</v>
      </c>
      <c r="C906" s="264">
        <v>0</v>
      </c>
      <c r="D906" s="264">
        <v>0</v>
      </c>
      <c r="E906" s="479">
        <v>0</v>
      </c>
      <c r="F906" s="80">
        <v>0</v>
      </c>
      <c r="G906" s="1177"/>
      <c r="H906" s="399"/>
      <c r="I906" s="1045"/>
      <c r="J906" s="1045"/>
      <c r="K906" s="1174"/>
      <c r="L906" s="1174"/>
      <c r="M906" s="1175"/>
      <c r="N906" s="427"/>
      <c r="O906" s="427"/>
      <c r="P906" s="427"/>
      <c r="Q906" s="427"/>
      <c r="R906" s="427"/>
      <c r="S906" s="427"/>
      <c r="T906" s="427"/>
      <c r="U906" s="427"/>
      <c r="V906" s="427"/>
      <c r="W906" s="427"/>
      <c r="X906" s="427"/>
      <c r="Y906" s="427"/>
      <c r="Z906" s="427"/>
      <c r="AA906" s="427"/>
      <c r="AB906" s="427"/>
      <c r="AC906" s="427"/>
      <c r="AD906" s="427"/>
      <c r="AE906" s="427"/>
      <c r="AF906" s="427"/>
      <c r="AG906" s="427"/>
      <c r="AH906" s="427"/>
      <c r="AI906" s="427"/>
      <c r="AJ906" s="427"/>
      <c r="AK906" s="427"/>
      <c r="AL906" s="427"/>
      <c r="AM906" s="427"/>
      <c r="AN906" s="427"/>
      <c r="AO906" s="427"/>
      <c r="AP906" s="427"/>
      <c r="AQ906" s="427"/>
      <c r="CV906" s="1131"/>
      <c r="CW906" s="1131"/>
      <c r="CX906" s="1131"/>
      <c r="CY906" s="1131"/>
      <c r="CZ906" s="1131"/>
      <c r="DA906" s="1131"/>
      <c r="DB906" s="1131"/>
      <c r="DC906" s="1131"/>
      <c r="DD906" s="1131"/>
      <c r="DE906" s="1131"/>
      <c r="DF906" s="1131"/>
    </row>
    <row r="907" spans="1:110" s="1130" customFormat="1" ht="12.75">
      <c r="A907" s="1140" t="s">
        <v>960</v>
      </c>
      <c r="B907" s="264">
        <v>6344934</v>
      </c>
      <c r="C907" s="264">
        <v>0</v>
      </c>
      <c r="D907" s="264">
        <v>0</v>
      </c>
      <c r="E907" s="479">
        <v>0</v>
      </c>
      <c r="F907" s="80">
        <v>0</v>
      </c>
      <c r="G907" s="1177"/>
      <c r="H907" s="399"/>
      <c r="I907" s="1045"/>
      <c r="J907" s="1045"/>
      <c r="K907" s="1174"/>
      <c r="L907" s="1174"/>
      <c r="M907" s="1175"/>
      <c r="N907" s="427"/>
      <c r="O907" s="427"/>
      <c r="P907" s="427"/>
      <c r="Q907" s="427"/>
      <c r="R907" s="427"/>
      <c r="S907" s="427"/>
      <c r="T907" s="427"/>
      <c r="U907" s="427"/>
      <c r="V907" s="427"/>
      <c r="W907" s="427"/>
      <c r="X907" s="427"/>
      <c r="Y907" s="427"/>
      <c r="Z907" s="427"/>
      <c r="AA907" s="427"/>
      <c r="AB907" s="427"/>
      <c r="AC907" s="427"/>
      <c r="AD907" s="427"/>
      <c r="AE907" s="427"/>
      <c r="AF907" s="427"/>
      <c r="AG907" s="427"/>
      <c r="AH907" s="427"/>
      <c r="AI907" s="427"/>
      <c r="AJ907" s="427"/>
      <c r="AK907" s="427"/>
      <c r="AL907" s="427"/>
      <c r="AM907" s="427"/>
      <c r="AN907" s="427"/>
      <c r="AO907" s="427"/>
      <c r="AP907" s="427"/>
      <c r="AQ907" s="427"/>
      <c r="CV907" s="1131"/>
      <c r="CW907" s="1131"/>
      <c r="CX907" s="1131"/>
      <c r="CY907" s="1131"/>
      <c r="CZ907" s="1131"/>
      <c r="DA907" s="1131"/>
      <c r="DB907" s="1131"/>
      <c r="DC907" s="1131"/>
      <c r="DD907" s="1131"/>
      <c r="DE907" s="1131"/>
      <c r="DF907" s="1131"/>
    </row>
    <row r="908" spans="1:110" s="1130" customFormat="1" ht="12.75">
      <c r="A908" s="1142" t="s">
        <v>987</v>
      </c>
      <c r="B908" s="264">
        <v>6344934</v>
      </c>
      <c r="C908" s="264">
        <v>0</v>
      </c>
      <c r="D908" s="264">
        <v>0</v>
      </c>
      <c r="E908" s="479">
        <v>0</v>
      </c>
      <c r="F908" s="80">
        <v>0</v>
      </c>
      <c r="G908" s="1177"/>
      <c r="H908" s="399"/>
      <c r="I908" s="1045"/>
      <c r="J908" s="1045"/>
      <c r="K908" s="1174"/>
      <c r="L908" s="1174"/>
      <c r="M908" s="1175"/>
      <c r="N908" s="427"/>
      <c r="O908" s="427"/>
      <c r="P908" s="427"/>
      <c r="Q908" s="427"/>
      <c r="R908" s="427"/>
      <c r="S908" s="427"/>
      <c r="T908" s="427"/>
      <c r="U908" s="427"/>
      <c r="V908" s="427"/>
      <c r="W908" s="427"/>
      <c r="X908" s="427"/>
      <c r="Y908" s="427"/>
      <c r="Z908" s="427"/>
      <c r="AA908" s="427"/>
      <c r="AB908" s="427"/>
      <c r="AC908" s="427"/>
      <c r="AD908" s="427"/>
      <c r="AE908" s="427"/>
      <c r="AF908" s="427"/>
      <c r="AG908" s="427"/>
      <c r="AH908" s="427"/>
      <c r="AI908" s="427"/>
      <c r="AJ908" s="427"/>
      <c r="AK908" s="427"/>
      <c r="AL908" s="427"/>
      <c r="AM908" s="427"/>
      <c r="AN908" s="427"/>
      <c r="AO908" s="427"/>
      <c r="AP908" s="427"/>
      <c r="AQ908" s="427"/>
      <c r="CV908" s="1131"/>
      <c r="CW908" s="1131"/>
      <c r="CX908" s="1131"/>
      <c r="CY908" s="1131"/>
      <c r="CZ908" s="1131"/>
      <c r="DA908" s="1131"/>
      <c r="DB908" s="1131"/>
      <c r="DC908" s="1131"/>
      <c r="DD908" s="1131"/>
      <c r="DE908" s="1131"/>
      <c r="DF908" s="1131"/>
    </row>
    <row r="909" spans="1:110" s="1130" customFormat="1" ht="12.75">
      <c r="A909" s="1153" t="s">
        <v>1496</v>
      </c>
      <c r="B909" s="264">
        <v>4922361</v>
      </c>
      <c r="C909" s="264">
        <v>0</v>
      </c>
      <c r="D909" s="264">
        <v>0</v>
      </c>
      <c r="E909" s="479">
        <v>0</v>
      </c>
      <c r="F909" s="80">
        <v>0</v>
      </c>
      <c r="G909" s="1177"/>
      <c r="H909" s="399"/>
      <c r="I909" s="1045"/>
      <c r="J909" s="1045"/>
      <c r="K909" s="1174"/>
      <c r="L909" s="1174"/>
      <c r="M909" s="1175"/>
      <c r="N909" s="427"/>
      <c r="O909" s="427"/>
      <c r="P909" s="427"/>
      <c r="Q909" s="427"/>
      <c r="R909" s="427"/>
      <c r="S909" s="427"/>
      <c r="T909" s="427"/>
      <c r="U909" s="427"/>
      <c r="V909" s="427"/>
      <c r="W909" s="427"/>
      <c r="X909" s="427"/>
      <c r="Y909" s="427"/>
      <c r="Z909" s="427"/>
      <c r="AA909" s="427"/>
      <c r="AB909" s="427"/>
      <c r="AC909" s="427"/>
      <c r="AD909" s="427"/>
      <c r="AE909" s="427"/>
      <c r="AF909" s="427"/>
      <c r="AG909" s="427"/>
      <c r="AH909" s="427"/>
      <c r="AI909" s="427"/>
      <c r="AJ909" s="427"/>
      <c r="AK909" s="427"/>
      <c r="AL909" s="427"/>
      <c r="AM909" s="427"/>
      <c r="AN909" s="427"/>
      <c r="AO909" s="427"/>
      <c r="AP909" s="427"/>
      <c r="AQ909" s="427"/>
      <c r="CV909" s="1131"/>
      <c r="CW909" s="1131"/>
      <c r="CX909" s="1131"/>
      <c r="CY909" s="1131"/>
      <c r="CZ909" s="1131"/>
      <c r="DA909" s="1131"/>
      <c r="DB909" s="1131"/>
      <c r="DC909" s="1131"/>
      <c r="DD909" s="1131"/>
      <c r="DE909" s="1131"/>
      <c r="DF909" s="1131"/>
    </row>
    <row r="910" spans="1:110" s="1130" customFormat="1" ht="12.75">
      <c r="A910" s="1153" t="s">
        <v>964</v>
      </c>
      <c r="B910" s="264">
        <v>1245003</v>
      </c>
      <c r="C910" s="264">
        <v>0</v>
      </c>
      <c r="D910" s="264">
        <v>0</v>
      </c>
      <c r="E910" s="479">
        <v>0</v>
      </c>
      <c r="F910" s="80">
        <v>0</v>
      </c>
      <c r="G910" s="1177"/>
      <c r="H910" s="399"/>
      <c r="I910" s="1045"/>
      <c r="J910" s="1045"/>
      <c r="K910" s="1174"/>
      <c r="L910" s="1174"/>
      <c r="M910" s="1175"/>
      <c r="N910" s="427"/>
      <c r="O910" s="427"/>
      <c r="P910" s="427"/>
      <c r="Q910" s="427"/>
      <c r="R910" s="427"/>
      <c r="S910" s="427"/>
      <c r="T910" s="427"/>
      <c r="U910" s="427"/>
      <c r="V910" s="427"/>
      <c r="W910" s="427"/>
      <c r="X910" s="427"/>
      <c r="Y910" s="427"/>
      <c r="Z910" s="427"/>
      <c r="AA910" s="427"/>
      <c r="AB910" s="427"/>
      <c r="AC910" s="427"/>
      <c r="AD910" s="427"/>
      <c r="AE910" s="427"/>
      <c r="AF910" s="427"/>
      <c r="AG910" s="427"/>
      <c r="AH910" s="427"/>
      <c r="AI910" s="427"/>
      <c r="AJ910" s="427"/>
      <c r="AK910" s="427"/>
      <c r="AL910" s="427"/>
      <c r="AM910" s="427"/>
      <c r="AN910" s="427"/>
      <c r="AO910" s="427"/>
      <c r="AP910" s="427"/>
      <c r="AQ910" s="427"/>
      <c r="CV910" s="1131"/>
      <c r="CW910" s="1131"/>
      <c r="CX910" s="1131"/>
      <c r="CY910" s="1131"/>
      <c r="CZ910" s="1131"/>
      <c r="DA910" s="1131"/>
      <c r="DB910" s="1131"/>
      <c r="DC910" s="1131"/>
      <c r="DD910" s="1131"/>
      <c r="DE910" s="1131"/>
      <c r="DF910" s="1131"/>
    </row>
    <row r="911" spans="1:110" s="1130" customFormat="1" ht="12.75">
      <c r="A911" s="1153" t="s">
        <v>3</v>
      </c>
      <c r="B911" s="264">
        <v>177570</v>
      </c>
      <c r="C911" s="264">
        <v>0</v>
      </c>
      <c r="D911" s="264">
        <v>0</v>
      </c>
      <c r="E911" s="479">
        <v>0</v>
      </c>
      <c r="F911" s="80">
        <v>0</v>
      </c>
      <c r="G911" s="1177"/>
      <c r="H911" s="399"/>
      <c r="I911" s="1045"/>
      <c r="J911" s="1045"/>
      <c r="K911" s="1174"/>
      <c r="L911" s="1174"/>
      <c r="M911" s="1175"/>
      <c r="N911" s="427"/>
      <c r="O911" s="427"/>
      <c r="P911" s="427"/>
      <c r="Q911" s="427"/>
      <c r="R911" s="427"/>
      <c r="S911" s="427"/>
      <c r="T911" s="427"/>
      <c r="U911" s="427"/>
      <c r="V911" s="427"/>
      <c r="W911" s="427"/>
      <c r="X911" s="427"/>
      <c r="Y911" s="427"/>
      <c r="Z911" s="427"/>
      <c r="AA911" s="427"/>
      <c r="AB911" s="427"/>
      <c r="AC911" s="427"/>
      <c r="AD911" s="427"/>
      <c r="AE911" s="427"/>
      <c r="AF911" s="427"/>
      <c r="AG911" s="427"/>
      <c r="AH911" s="427"/>
      <c r="AI911" s="427"/>
      <c r="AJ911" s="427"/>
      <c r="AK911" s="427"/>
      <c r="AL911" s="427"/>
      <c r="AM911" s="427"/>
      <c r="AN911" s="427"/>
      <c r="AO911" s="427"/>
      <c r="AP911" s="427"/>
      <c r="AQ911" s="427"/>
      <c r="CV911" s="1131"/>
      <c r="CW911" s="1131"/>
      <c r="CX911" s="1131"/>
      <c r="CY911" s="1131"/>
      <c r="CZ911" s="1131"/>
      <c r="DA911" s="1131"/>
      <c r="DB911" s="1131"/>
      <c r="DC911" s="1131"/>
      <c r="DD911" s="1131"/>
      <c r="DE911" s="1131"/>
      <c r="DF911" s="1131"/>
    </row>
    <row r="912" spans="1:110" s="1130" customFormat="1" ht="12.75">
      <c r="A912" s="1154" t="s">
        <v>1350</v>
      </c>
      <c r="B912" s="264">
        <v>177570</v>
      </c>
      <c r="C912" s="264">
        <v>0</v>
      </c>
      <c r="D912" s="264">
        <v>0</v>
      </c>
      <c r="E912" s="479">
        <v>0</v>
      </c>
      <c r="F912" s="80">
        <v>0</v>
      </c>
      <c r="G912" s="1177"/>
      <c r="H912" s="399"/>
      <c r="I912" s="1045"/>
      <c r="J912" s="1045"/>
      <c r="K912" s="1174"/>
      <c r="L912" s="1174"/>
      <c r="M912" s="1175"/>
      <c r="N912" s="427"/>
      <c r="O912" s="427"/>
      <c r="P912" s="427"/>
      <c r="Q912" s="427"/>
      <c r="R912" s="427"/>
      <c r="S912" s="427"/>
      <c r="T912" s="427"/>
      <c r="U912" s="427"/>
      <c r="V912" s="427"/>
      <c r="W912" s="427"/>
      <c r="X912" s="427"/>
      <c r="Y912" s="427"/>
      <c r="Z912" s="427"/>
      <c r="AA912" s="427"/>
      <c r="AB912" s="427"/>
      <c r="AC912" s="427"/>
      <c r="AD912" s="427"/>
      <c r="AE912" s="427"/>
      <c r="AF912" s="427"/>
      <c r="AG912" s="427"/>
      <c r="AH912" s="427"/>
      <c r="AI912" s="427"/>
      <c r="AJ912" s="427"/>
      <c r="AK912" s="427"/>
      <c r="AL912" s="427"/>
      <c r="AM912" s="427"/>
      <c r="AN912" s="427"/>
      <c r="AO912" s="427"/>
      <c r="AP912" s="427"/>
      <c r="AQ912" s="427"/>
      <c r="CV912" s="1131"/>
      <c r="CW912" s="1131"/>
      <c r="CX912" s="1131"/>
      <c r="CY912" s="1131"/>
      <c r="CZ912" s="1131"/>
      <c r="DA912" s="1131"/>
      <c r="DB912" s="1131"/>
      <c r="DC912" s="1131"/>
      <c r="DD912" s="1131"/>
      <c r="DE912" s="1131"/>
      <c r="DF912" s="1131"/>
    </row>
    <row r="913" spans="1:110" s="1130" customFormat="1" ht="12.75">
      <c r="A913" s="330" t="s">
        <v>1359</v>
      </c>
      <c r="B913" s="264"/>
      <c r="C913" s="264"/>
      <c r="D913" s="264"/>
      <c r="E913" s="479"/>
      <c r="F913" s="80"/>
      <c r="G913" s="1177"/>
      <c r="H913" s="399"/>
      <c r="I913" s="1045"/>
      <c r="J913" s="1045"/>
      <c r="K913" s="1174"/>
      <c r="L913" s="1174"/>
      <c r="M913" s="1175"/>
      <c r="N913" s="427"/>
      <c r="O913" s="427"/>
      <c r="P913" s="427"/>
      <c r="Q913" s="427"/>
      <c r="R913" s="427"/>
      <c r="S913" s="427"/>
      <c r="T913" s="427"/>
      <c r="U913" s="427"/>
      <c r="V913" s="427"/>
      <c r="W913" s="427"/>
      <c r="X913" s="427"/>
      <c r="Y913" s="427"/>
      <c r="Z913" s="427"/>
      <c r="AA913" s="427"/>
      <c r="AB913" s="427"/>
      <c r="AC913" s="427"/>
      <c r="AD913" s="427"/>
      <c r="AE913" s="427"/>
      <c r="AF913" s="427"/>
      <c r="AG913" s="427"/>
      <c r="AH913" s="427"/>
      <c r="AI913" s="427"/>
      <c r="AJ913" s="427"/>
      <c r="AK913" s="427"/>
      <c r="AL913" s="427"/>
      <c r="AM913" s="427"/>
      <c r="AN913" s="427"/>
      <c r="AO913" s="427"/>
      <c r="AP913" s="427"/>
      <c r="AQ913" s="427"/>
      <c r="CV913" s="1131"/>
      <c r="CW913" s="1131"/>
      <c r="CX913" s="1131"/>
      <c r="CY913" s="1131"/>
      <c r="CZ913" s="1131"/>
      <c r="DA913" s="1131"/>
      <c r="DB913" s="1131"/>
      <c r="DC913" s="1131"/>
      <c r="DD913" s="1131"/>
      <c r="DE913" s="1131"/>
      <c r="DF913" s="1131"/>
    </row>
    <row r="914" spans="1:110" s="1130" customFormat="1" ht="12.75">
      <c r="A914" s="1140" t="s">
        <v>1311</v>
      </c>
      <c r="B914" s="264">
        <v>1531000</v>
      </c>
      <c r="C914" s="264">
        <v>1531000</v>
      </c>
      <c r="D914" s="264">
        <v>1531000</v>
      </c>
      <c r="E914" s="479">
        <v>100</v>
      </c>
      <c r="F914" s="80">
        <v>0</v>
      </c>
      <c r="G914" s="1177"/>
      <c r="H914" s="399"/>
      <c r="I914" s="1045"/>
      <c r="J914" s="1045"/>
      <c r="K914" s="1174"/>
      <c r="L914" s="1174"/>
      <c r="M914" s="1175"/>
      <c r="N914" s="427"/>
      <c r="O914" s="427"/>
      <c r="P914" s="427"/>
      <c r="Q914" s="427"/>
      <c r="R914" s="427"/>
      <c r="S914" s="427"/>
      <c r="T914" s="427"/>
      <c r="U914" s="427"/>
      <c r="V914" s="427"/>
      <c r="W914" s="427"/>
      <c r="X914" s="427"/>
      <c r="Y914" s="427"/>
      <c r="Z914" s="427"/>
      <c r="AA914" s="427"/>
      <c r="AB914" s="427"/>
      <c r="AC914" s="427"/>
      <c r="AD914" s="427"/>
      <c r="AE914" s="427"/>
      <c r="AF914" s="427"/>
      <c r="AG914" s="427"/>
      <c r="AH914" s="427"/>
      <c r="AI914" s="427"/>
      <c r="AJ914" s="427"/>
      <c r="AK914" s="427"/>
      <c r="AL914" s="427"/>
      <c r="AM914" s="427"/>
      <c r="AN914" s="427"/>
      <c r="AO914" s="427"/>
      <c r="AP914" s="427"/>
      <c r="AQ914" s="427"/>
      <c r="CV914" s="1131"/>
      <c r="CW914" s="1131"/>
      <c r="CX914" s="1131"/>
      <c r="CY914" s="1131"/>
      <c r="CZ914" s="1131"/>
      <c r="DA914" s="1131"/>
      <c r="DB914" s="1131"/>
      <c r="DC914" s="1131"/>
      <c r="DD914" s="1131"/>
      <c r="DE914" s="1131"/>
      <c r="DF914" s="1131"/>
    </row>
    <row r="915" spans="1:110" s="1130" customFormat="1" ht="12.75">
      <c r="A915" s="491" t="s">
        <v>692</v>
      </c>
      <c r="B915" s="264">
        <v>1531000</v>
      </c>
      <c r="C915" s="264">
        <v>1531000</v>
      </c>
      <c r="D915" s="264">
        <v>1531000</v>
      </c>
      <c r="E915" s="479">
        <v>100</v>
      </c>
      <c r="F915" s="80">
        <v>0</v>
      </c>
      <c r="G915" s="1177"/>
      <c r="H915" s="399"/>
      <c r="I915" s="1045"/>
      <c r="J915" s="1045"/>
      <c r="K915" s="1174"/>
      <c r="L915" s="1174"/>
      <c r="M915" s="1175"/>
      <c r="N915" s="427"/>
      <c r="O915" s="427"/>
      <c r="P915" s="427"/>
      <c r="Q915" s="427"/>
      <c r="R915" s="427"/>
      <c r="S915" s="427"/>
      <c r="T915" s="427"/>
      <c r="U915" s="427"/>
      <c r="V915" s="427"/>
      <c r="W915" s="427"/>
      <c r="X915" s="427"/>
      <c r="Y915" s="427"/>
      <c r="Z915" s="427"/>
      <c r="AA915" s="427"/>
      <c r="AB915" s="427"/>
      <c r="AC915" s="427"/>
      <c r="AD915" s="427"/>
      <c r="AE915" s="427"/>
      <c r="AF915" s="427"/>
      <c r="AG915" s="427"/>
      <c r="AH915" s="427"/>
      <c r="AI915" s="427"/>
      <c r="AJ915" s="427"/>
      <c r="AK915" s="427"/>
      <c r="AL915" s="427"/>
      <c r="AM915" s="427"/>
      <c r="AN915" s="427"/>
      <c r="AO915" s="427"/>
      <c r="AP915" s="427"/>
      <c r="AQ915" s="427"/>
      <c r="CV915" s="1131"/>
      <c r="CW915" s="1131"/>
      <c r="CX915" s="1131"/>
      <c r="CY915" s="1131"/>
      <c r="CZ915" s="1131"/>
      <c r="DA915" s="1131"/>
      <c r="DB915" s="1131"/>
      <c r="DC915" s="1131"/>
      <c r="DD915" s="1131"/>
      <c r="DE915" s="1131"/>
      <c r="DF915" s="1131"/>
    </row>
    <row r="916" spans="1:110" s="1130" customFormat="1" ht="12.75">
      <c r="A916" s="1140" t="s">
        <v>960</v>
      </c>
      <c r="B916" s="264">
        <v>1531000</v>
      </c>
      <c r="C916" s="264">
        <v>1531000</v>
      </c>
      <c r="D916" s="264">
        <v>1531000</v>
      </c>
      <c r="E916" s="479">
        <v>100</v>
      </c>
      <c r="F916" s="80">
        <v>0</v>
      </c>
      <c r="G916" s="1177"/>
      <c r="H916" s="399"/>
      <c r="I916" s="1045"/>
      <c r="J916" s="1045"/>
      <c r="K916" s="1174"/>
      <c r="L916" s="1174"/>
      <c r="M916" s="1175"/>
      <c r="N916" s="427"/>
      <c r="O916" s="427"/>
      <c r="P916" s="427"/>
      <c r="Q916" s="427"/>
      <c r="R916" s="427"/>
      <c r="S916" s="427"/>
      <c r="T916" s="427"/>
      <c r="U916" s="427"/>
      <c r="V916" s="427"/>
      <c r="W916" s="427"/>
      <c r="X916" s="427"/>
      <c r="Y916" s="427"/>
      <c r="Z916" s="427"/>
      <c r="AA916" s="427"/>
      <c r="AB916" s="427"/>
      <c r="AC916" s="427"/>
      <c r="AD916" s="427"/>
      <c r="AE916" s="427"/>
      <c r="AF916" s="427"/>
      <c r="AG916" s="427"/>
      <c r="AH916" s="427"/>
      <c r="AI916" s="427"/>
      <c r="AJ916" s="427"/>
      <c r="AK916" s="427"/>
      <c r="AL916" s="427"/>
      <c r="AM916" s="427"/>
      <c r="AN916" s="427"/>
      <c r="AO916" s="427"/>
      <c r="AP916" s="427"/>
      <c r="AQ916" s="427"/>
      <c r="CV916" s="1131"/>
      <c r="CW916" s="1131"/>
      <c r="CX916" s="1131"/>
      <c r="CY916" s="1131"/>
      <c r="CZ916" s="1131"/>
      <c r="DA916" s="1131"/>
      <c r="DB916" s="1131"/>
      <c r="DC916" s="1131"/>
      <c r="DD916" s="1131"/>
      <c r="DE916" s="1131"/>
      <c r="DF916" s="1131"/>
    </row>
    <row r="917" spans="1:110" s="1130" customFormat="1" ht="12.75">
      <c r="A917" s="1141" t="s">
        <v>987</v>
      </c>
      <c r="B917" s="264">
        <v>1531000</v>
      </c>
      <c r="C917" s="264">
        <v>1531000</v>
      </c>
      <c r="D917" s="264">
        <v>1531000</v>
      </c>
      <c r="E917" s="479">
        <v>100</v>
      </c>
      <c r="F917" s="80">
        <v>0</v>
      </c>
      <c r="G917" s="1177"/>
      <c r="H917" s="399"/>
      <c r="I917" s="1045"/>
      <c r="J917" s="1045"/>
      <c r="K917" s="1174"/>
      <c r="L917" s="1174"/>
      <c r="M917" s="1175"/>
      <c r="N917" s="427"/>
      <c r="O917" s="427"/>
      <c r="P917" s="427"/>
      <c r="Q917" s="427"/>
      <c r="R917" s="427"/>
      <c r="S917" s="427"/>
      <c r="T917" s="427"/>
      <c r="U917" s="427"/>
      <c r="V917" s="427"/>
      <c r="W917" s="427"/>
      <c r="X917" s="427"/>
      <c r="Y917" s="427"/>
      <c r="Z917" s="427"/>
      <c r="AA917" s="427"/>
      <c r="AB917" s="427"/>
      <c r="AC917" s="427"/>
      <c r="AD917" s="427"/>
      <c r="AE917" s="427"/>
      <c r="AF917" s="427"/>
      <c r="AG917" s="427"/>
      <c r="AH917" s="427"/>
      <c r="AI917" s="427"/>
      <c r="AJ917" s="427"/>
      <c r="AK917" s="427"/>
      <c r="AL917" s="427"/>
      <c r="AM917" s="427"/>
      <c r="AN917" s="427"/>
      <c r="AO917" s="427"/>
      <c r="AP917" s="427"/>
      <c r="AQ917" s="427"/>
      <c r="CV917" s="1131"/>
      <c r="CW917" s="1131"/>
      <c r="CX917" s="1131"/>
      <c r="CY917" s="1131"/>
      <c r="CZ917" s="1131"/>
      <c r="DA917" s="1131"/>
      <c r="DB917" s="1131"/>
      <c r="DC917" s="1131"/>
      <c r="DD917" s="1131"/>
      <c r="DE917" s="1131"/>
      <c r="DF917" s="1131"/>
    </row>
    <row r="918" spans="1:110" s="1130" customFormat="1" ht="12.75">
      <c r="A918" s="1143" t="s">
        <v>1496</v>
      </c>
      <c r="B918" s="264">
        <v>119079</v>
      </c>
      <c r="C918" s="264">
        <v>119079</v>
      </c>
      <c r="D918" s="264">
        <v>119079</v>
      </c>
      <c r="E918" s="479">
        <v>100</v>
      </c>
      <c r="F918" s="80">
        <v>0</v>
      </c>
      <c r="G918" s="1177"/>
      <c r="H918" s="399"/>
      <c r="I918" s="1045"/>
      <c r="J918" s="1045"/>
      <c r="K918" s="1174"/>
      <c r="L918" s="1174"/>
      <c r="M918" s="1175"/>
      <c r="N918" s="427"/>
      <c r="O918" s="427"/>
      <c r="P918" s="427"/>
      <c r="Q918" s="427"/>
      <c r="R918" s="427"/>
      <c r="S918" s="427"/>
      <c r="T918" s="427"/>
      <c r="U918" s="427"/>
      <c r="V918" s="427"/>
      <c r="W918" s="427"/>
      <c r="X918" s="427"/>
      <c r="Y918" s="427"/>
      <c r="Z918" s="427"/>
      <c r="AA918" s="427"/>
      <c r="AB918" s="427"/>
      <c r="AC918" s="427"/>
      <c r="AD918" s="427"/>
      <c r="AE918" s="427"/>
      <c r="AF918" s="427"/>
      <c r="AG918" s="427"/>
      <c r="AH918" s="427"/>
      <c r="AI918" s="427"/>
      <c r="AJ918" s="427"/>
      <c r="AK918" s="427"/>
      <c r="AL918" s="427"/>
      <c r="AM918" s="427"/>
      <c r="AN918" s="427"/>
      <c r="AO918" s="427"/>
      <c r="AP918" s="427"/>
      <c r="AQ918" s="427"/>
      <c r="CV918" s="1131"/>
      <c r="CW918" s="1131"/>
      <c r="CX918" s="1131"/>
      <c r="CY918" s="1131"/>
      <c r="CZ918" s="1131"/>
      <c r="DA918" s="1131"/>
      <c r="DB918" s="1131"/>
      <c r="DC918" s="1131"/>
      <c r="DD918" s="1131"/>
      <c r="DE918" s="1131"/>
      <c r="DF918" s="1131"/>
    </row>
    <row r="919" spans="1:110" s="1130" customFormat="1" ht="12.75">
      <c r="A919" s="1144" t="s">
        <v>3</v>
      </c>
      <c r="B919" s="264">
        <v>1411921</v>
      </c>
      <c r="C919" s="264">
        <v>1411921</v>
      </c>
      <c r="D919" s="264">
        <v>1411921</v>
      </c>
      <c r="E919" s="479">
        <v>100</v>
      </c>
      <c r="F919" s="80">
        <v>0</v>
      </c>
      <c r="G919" s="1177"/>
      <c r="H919" s="399"/>
      <c r="I919" s="1045"/>
      <c r="J919" s="1045"/>
      <c r="K919" s="1174"/>
      <c r="L919" s="1174"/>
      <c r="M919" s="1175"/>
      <c r="N919" s="427"/>
      <c r="O919" s="427"/>
      <c r="P919" s="427"/>
      <c r="Q919" s="427"/>
      <c r="R919" s="427"/>
      <c r="S919" s="427"/>
      <c r="T919" s="427"/>
      <c r="U919" s="427"/>
      <c r="V919" s="427"/>
      <c r="W919" s="427"/>
      <c r="X919" s="427"/>
      <c r="Y919" s="427"/>
      <c r="Z919" s="427"/>
      <c r="AA919" s="427"/>
      <c r="AB919" s="427"/>
      <c r="AC919" s="427"/>
      <c r="AD919" s="427"/>
      <c r="AE919" s="427"/>
      <c r="AF919" s="427"/>
      <c r="AG919" s="427"/>
      <c r="AH919" s="427"/>
      <c r="AI919" s="427"/>
      <c r="AJ919" s="427"/>
      <c r="AK919" s="427"/>
      <c r="AL919" s="427"/>
      <c r="AM919" s="427"/>
      <c r="AN919" s="427"/>
      <c r="AO919" s="427"/>
      <c r="AP919" s="427"/>
      <c r="AQ919" s="427"/>
      <c r="CV919" s="1131"/>
      <c r="CW919" s="1131"/>
      <c r="CX919" s="1131"/>
      <c r="CY919" s="1131"/>
      <c r="CZ919" s="1131"/>
      <c r="DA919" s="1131"/>
      <c r="DB919" s="1131"/>
      <c r="DC919" s="1131"/>
      <c r="DD919" s="1131"/>
      <c r="DE919" s="1131"/>
      <c r="DF919" s="1131"/>
    </row>
    <row r="920" spans="1:110" s="1130" customFormat="1" ht="12.75">
      <c r="A920" s="1180" t="s">
        <v>1344</v>
      </c>
      <c r="B920" s="264">
        <v>1411921</v>
      </c>
      <c r="C920" s="264">
        <v>1411921</v>
      </c>
      <c r="D920" s="264">
        <v>1411921</v>
      </c>
      <c r="E920" s="479">
        <v>100</v>
      </c>
      <c r="F920" s="80">
        <v>0</v>
      </c>
      <c r="G920" s="1177"/>
      <c r="H920" s="399"/>
      <c r="I920" s="1045"/>
      <c r="J920" s="1045"/>
      <c r="K920" s="1174"/>
      <c r="L920" s="1174"/>
      <c r="M920" s="1175"/>
      <c r="N920" s="427"/>
      <c r="O920" s="427"/>
      <c r="P920" s="427"/>
      <c r="Q920" s="427"/>
      <c r="R920" s="427"/>
      <c r="S920" s="427"/>
      <c r="T920" s="427"/>
      <c r="U920" s="427"/>
      <c r="V920" s="427"/>
      <c r="W920" s="427"/>
      <c r="X920" s="427"/>
      <c r="Y920" s="427"/>
      <c r="Z920" s="427"/>
      <c r="AA920" s="427"/>
      <c r="AB920" s="427"/>
      <c r="AC920" s="427"/>
      <c r="AD920" s="427"/>
      <c r="AE920" s="427"/>
      <c r="AF920" s="427"/>
      <c r="AG920" s="427"/>
      <c r="AH920" s="427"/>
      <c r="AI920" s="427"/>
      <c r="AJ920" s="427"/>
      <c r="AK920" s="427"/>
      <c r="AL920" s="427"/>
      <c r="AM920" s="427"/>
      <c r="AN920" s="427"/>
      <c r="AO920" s="427"/>
      <c r="AP920" s="427"/>
      <c r="AQ920" s="427"/>
      <c r="CV920" s="1131"/>
      <c r="CW920" s="1131"/>
      <c r="CX920" s="1131"/>
      <c r="CY920" s="1131"/>
      <c r="CZ920" s="1131"/>
      <c r="DA920" s="1131"/>
      <c r="DB920" s="1131"/>
      <c r="DC920" s="1131"/>
      <c r="DD920" s="1131"/>
      <c r="DE920" s="1131"/>
      <c r="DF920" s="1131"/>
    </row>
    <row r="921" spans="1:94" s="1148" customFormat="1" ht="12.75">
      <c r="A921" s="416" t="s">
        <v>1375</v>
      </c>
      <c r="B921" s="80"/>
      <c r="C921" s="80"/>
      <c r="D921" s="80"/>
      <c r="E921" s="479"/>
      <c r="F921" s="80"/>
      <c r="G921" s="100"/>
      <c r="H921" s="399"/>
      <c r="I921" s="1045"/>
      <c r="J921" s="1045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429"/>
      <c r="AC921" s="429"/>
      <c r="AD921" s="429"/>
      <c r="AE921" s="429"/>
      <c r="AF921" s="429"/>
      <c r="AG921" s="429"/>
      <c r="AH921" s="429"/>
      <c r="AI921" s="429"/>
      <c r="AJ921" s="429"/>
      <c r="AK921" s="429"/>
      <c r="AL921" s="429"/>
      <c r="AM921" s="429"/>
      <c r="AN921" s="429"/>
      <c r="AO921" s="429"/>
      <c r="AP921" s="429"/>
      <c r="AQ921" s="429"/>
      <c r="AR921" s="429"/>
      <c r="AS921" s="429"/>
      <c r="AT921" s="429"/>
      <c r="AU921" s="429"/>
      <c r="AV921" s="429"/>
      <c r="AW921" s="429"/>
      <c r="AX921" s="429"/>
      <c r="AY921" s="429"/>
      <c r="AZ921" s="429"/>
      <c r="BA921" s="429"/>
      <c r="BB921" s="429"/>
      <c r="BC921" s="429"/>
      <c r="BD921" s="429"/>
      <c r="BE921" s="429"/>
      <c r="BF921" s="429"/>
      <c r="BG921" s="429"/>
      <c r="BH921" s="429"/>
      <c r="BI921" s="429"/>
      <c r="BJ921" s="429"/>
      <c r="BK921" s="429"/>
      <c r="BL921" s="429"/>
      <c r="BM921" s="429"/>
      <c r="BN921" s="429"/>
      <c r="BO921" s="429"/>
      <c r="BP921" s="429"/>
      <c r="BQ921" s="429"/>
      <c r="BR921" s="429"/>
      <c r="BS921" s="429"/>
      <c r="BT921" s="429"/>
      <c r="BU921" s="429"/>
      <c r="BV921" s="429"/>
      <c r="BW921" s="429"/>
      <c r="BX921" s="429"/>
      <c r="BY921" s="429"/>
      <c r="BZ921" s="429"/>
      <c r="CA921" s="429"/>
      <c r="CB921" s="429"/>
      <c r="CC921" s="429"/>
      <c r="CD921" s="429"/>
      <c r="CE921" s="429"/>
      <c r="CF921" s="429"/>
      <c r="CG921" s="429"/>
      <c r="CH921" s="429"/>
      <c r="CI921" s="429"/>
      <c r="CJ921" s="429"/>
      <c r="CK921" s="429"/>
      <c r="CL921" s="429"/>
      <c r="CM921" s="429"/>
      <c r="CN921" s="429"/>
      <c r="CO921" s="429"/>
      <c r="CP921" s="429"/>
    </row>
    <row r="922" spans="1:94" s="1147" customFormat="1" ht="12.75">
      <c r="A922" s="416" t="s">
        <v>1362</v>
      </c>
      <c r="B922" s="80"/>
      <c r="C922" s="80"/>
      <c r="D922" s="80"/>
      <c r="E922" s="479"/>
      <c r="F922" s="80"/>
      <c r="G922" s="100"/>
      <c r="H922" s="399"/>
      <c r="I922" s="1045"/>
      <c r="J922" s="1045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146"/>
      <c r="AC922" s="1146"/>
      <c r="AD922" s="1146"/>
      <c r="AE922" s="1146"/>
      <c r="AF922" s="1146"/>
      <c r="AG922" s="1146"/>
      <c r="AH922" s="1146"/>
      <c r="AI922" s="1146"/>
      <c r="AJ922" s="1146"/>
      <c r="AK922" s="1146"/>
      <c r="AL922" s="1146"/>
      <c r="AM922" s="1146"/>
      <c r="AN922" s="1146"/>
      <c r="AO922" s="1146"/>
      <c r="AP922" s="1146"/>
      <c r="AQ922" s="1146"/>
      <c r="AR922" s="1146"/>
      <c r="AS922" s="1146"/>
      <c r="AT922" s="1146"/>
      <c r="AU922" s="1146"/>
      <c r="AV922" s="1146"/>
      <c r="AW922" s="1146"/>
      <c r="AX922" s="1146"/>
      <c r="AY922" s="1146"/>
      <c r="AZ922" s="1146"/>
      <c r="BA922" s="1146"/>
      <c r="BB922" s="1146"/>
      <c r="BC922" s="1146"/>
      <c r="BD922" s="1146"/>
      <c r="BE922" s="1146"/>
      <c r="BF922" s="1146"/>
      <c r="BG922" s="1146"/>
      <c r="BH922" s="1146"/>
      <c r="BI922" s="1146"/>
      <c r="BJ922" s="1146"/>
      <c r="BK922" s="1146"/>
      <c r="BL922" s="1146"/>
      <c r="BM922" s="1146"/>
      <c r="BN922" s="1146"/>
      <c r="BO922" s="1146"/>
      <c r="BP922" s="1146"/>
      <c r="BQ922" s="1146"/>
      <c r="BR922" s="1146"/>
      <c r="BS922" s="1146"/>
      <c r="BT922" s="1146"/>
      <c r="BU922" s="1146"/>
      <c r="BV922" s="1146"/>
      <c r="BW922" s="1146"/>
      <c r="BX922" s="1146"/>
      <c r="BY922" s="1146"/>
      <c r="BZ922" s="1146"/>
      <c r="CA922" s="1146"/>
      <c r="CB922" s="1146"/>
      <c r="CC922" s="1146"/>
      <c r="CD922" s="1146"/>
      <c r="CE922" s="1146"/>
      <c r="CF922" s="1146"/>
      <c r="CG922" s="1146"/>
      <c r="CH922" s="1146"/>
      <c r="CI922" s="1146"/>
      <c r="CJ922" s="1146"/>
      <c r="CK922" s="1146"/>
      <c r="CL922" s="1146"/>
      <c r="CM922" s="1146"/>
      <c r="CN922" s="1146"/>
      <c r="CO922" s="1146"/>
      <c r="CP922" s="1146"/>
    </row>
    <row r="923" spans="1:94" s="1157" customFormat="1" ht="12.75">
      <c r="A923" s="1140" t="s">
        <v>1311</v>
      </c>
      <c r="B923" s="80">
        <v>1553938</v>
      </c>
      <c r="C923" s="80">
        <v>833082</v>
      </c>
      <c r="D923" s="80">
        <v>823375</v>
      </c>
      <c r="E923" s="479">
        <v>52.98634823268367</v>
      </c>
      <c r="F923" s="80">
        <v>131</v>
      </c>
      <c r="G923" s="100"/>
      <c r="H923" s="399"/>
      <c r="I923" s="1045"/>
      <c r="J923" s="1045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146"/>
      <c r="AC923" s="1146"/>
      <c r="AD923" s="1146"/>
      <c r="AE923" s="1146"/>
      <c r="AF923" s="1146"/>
      <c r="AG923" s="1146"/>
      <c r="AH923" s="1146"/>
      <c r="AI923" s="1146"/>
      <c r="AJ923" s="1146"/>
      <c r="AK923" s="1146"/>
      <c r="AL923" s="1146"/>
      <c r="AM923" s="1146"/>
      <c r="AN923" s="1146"/>
      <c r="AO923" s="1146"/>
      <c r="AP923" s="1146"/>
      <c r="AQ923" s="1146"/>
      <c r="AR923" s="1146"/>
      <c r="AS923" s="1146"/>
      <c r="AT923" s="1146"/>
      <c r="AU923" s="1146"/>
      <c r="AV923" s="1146"/>
      <c r="AW923" s="1146"/>
      <c r="AX923" s="1146"/>
      <c r="AY923" s="1146"/>
      <c r="AZ923" s="1146"/>
      <c r="BA923" s="1146"/>
      <c r="BB923" s="1146"/>
      <c r="BC923" s="1146"/>
      <c r="BD923" s="1146"/>
      <c r="BE923" s="1146"/>
      <c r="BF923" s="1146"/>
      <c r="BG923" s="1146"/>
      <c r="BH923" s="1146"/>
      <c r="BI923" s="1146"/>
      <c r="BJ923" s="1146"/>
      <c r="BK923" s="1146"/>
      <c r="BL923" s="1146"/>
      <c r="BM923" s="1146"/>
      <c r="BN923" s="1146"/>
      <c r="BO923" s="1146"/>
      <c r="BP923" s="1146"/>
      <c r="BQ923" s="1146"/>
      <c r="BR923" s="1146"/>
      <c r="BS923" s="1146"/>
      <c r="BT923" s="1146"/>
      <c r="BU923" s="1146"/>
      <c r="BV923" s="1146"/>
      <c r="BW923" s="1146"/>
      <c r="BX923" s="1146"/>
      <c r="BY923" s="1146"/>
      <c r="BZ923" s="1146"/>
      <c r="CA923" s="1146"/>
      <c r="CB923" s="1146"/>
      <c r="CC923" s="1146"/>
      <c r="CD923" s="1146"/>
      <c r="CE923" s="1146"/>
      <c r="CF923" s="1146"/>
      <c r="CG923" s="1146"/>
      <c r="CH923" s="1146"/>
      <c r="CI923" s="1146"/>
      <c r="CJ923" s="1146"/>
      <c r="CK923" s="1146"/>
      <c r="CL923" s="1146"/>
      <c r="CM923" s="1146"/>
      <c r="CN923" s="1146"/>
      <c r="CO923" s="1146"/>
      <c r="CP923" s="1146"/>
    </row>
    <row r="924" spans="1:94" s="1157" customFormat="1" ht="12.75">
      <c r="A924" s="1142" t="s">
        <v>1312</v>
      </c>
      <c r="B924" s="80">
        <v>386596</v>
      </c>
      <c r="C924" s="80">
        <v>206980</v>
      </c>
      <c r="D924" s="80">
        <v>206980</v>
      </c>
      <c r="E924" s="479">
        <v>53.53909507599665</v>
      </c>
      <c r="F924" s="80">
        <v>131</v>
      </c>
      <c r="G924" s="100"/>
      <c r="H924" s="399"/>
      <c r="I924" s="1045"/>
      <c r="J924" s="1045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146"/>
      <c r="AC924" s="1146"/>
      <c r="AD924" s="1146"/>
      <c r="AE924" s="1146"/>
      <c r="AF924" s="1146"/>
      <c r="AG924" s="1146"/>
      <c r="AH924" s="1146"/>
      <c r="AI924" s="1146"/>
      <c r="AJ924" s="1146"/>
      <c r="AK924" s="1146"/>
      <c r="AL924" s="1146"/>
      <c r="AM924" s="1146"/>
      <c r="AN924" s="1146"/>
      <c r="AO924" s="1146"/>
      <c r="AP924" s="1146"/>
      <c r="AQ924" s="1146"/>
      <c r="AR924" s="1146"/>
      <c r="AS924" s="1146"/>
      <c r="AT924" s="1146"/>
      <c r="AU924" s="1146"/>
      <c r="AV924" s="1146"/>
      <c r="AW924" s="1146"/>
      <c r="AX924" s="1146"/>
      <c r="AY924" s="1146"/>
      <c r="AZ924" s="1146"/>
      <c r="BA924" s="1146"/>
      <c r="BB924" s="1146"/>
      <c r="BC924" s="1146"/>
      <c r="BD924" s="1146"/>
      <c r="BE924" s="1146"/>
      <c r="BF924" s="1146"/>
      <c r="BG924" s="1146"/>
      <c r="BH924" s="1146"/>
      <c r="BI924" s="1146"/>
      <c r="BJ924" s="1146"/>
      <c r="BK924" s="1146"/>
      <c r="BL924" s="1146"/>
      <c r="BM924" s="1146"/>
      <c r="BN924" s="1146"/>
      <c r="BO924" s="1146"/>
      <c r="BP924" s="1146"/>
      <c r="BQ924" s="1146"/>
      <c r="BR924" s="1146"/>
      <c r="BS924" s="1146"/>
      <c r="BT924" s="1146"/>
      <c r="BU924" s="1146"/>
      <c r="BV924" s="1146"/>
      <c r="BW924" s="1146"/>
      <c r="BX924" s="1146"/>
      <c r="BY924" s="1146"/>
      <c r="BZ924" s="1146"/>
      <c r="CA924" s="1146"/>
      <c r="CB924" s="1146"/>
      <c r="CC924" s="1146"/>
      <c r="CD924" s="1146"/>
      <c r="CE924" s="1146"/>
      <c r="CF924" s="1146"/>
      <c r="CG924" s="1146"/>
      <c r="CH924" s="1146"/>
      <c r="CI924" s="1146"/>
      <c r="CJ924" s="1146"/>
      <c r="CK924" s="1146"/>
      <c r="CL924" s="1146"/>
      <c r="CM924" s="1146"/>
      <c r="CN924" s="1146"/>
      <c r="CO924" s="1146"/>
      <c r="CP924" s="1146"/>
    </row>
    <row r="925" spans="1:94" s="1157" customFormat="1" ht="12.75">
      <c r="A925" s="1142" t="s">
        <v>692</v>
      </c>
      <c r="B925" s="80">
        <v>1167342</v>
      </c>
      <c r="C925" s="80">
        <v>626102</v>
      </c>
      <c r="D925" s="80">
        <v>616395</v>
      </c>
      <c r="E925" s="479">
        <v>52.80329158035948</v>
      </c>
      <c r="F925" s="80">
        <v>0</v>
      </c>
      <c r="G925" s="100"/>
      <c r="H925" s="399"/>
      <c r="I925" s="1045"/>
      <c r="J925" s="1045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146"/>
      <c r="AC925" s="1146"/>
      <c r="AD925" s="1146"/>
      <c r="AE925" s="1146"/>
      <c r="AF925" s="1146"/>
      <c r="AG925" s="1146"/>
      <c r="AH925" s="1146"/>
      <c r="AI925" s="1146"/>
      <c r="AJ925" s="1146"/>
      <c r="AK925" s="1146"/>
      <c r="AL925" s="1146"/>
      <c r="AM925" s="1146"/>
      <c r="AN925" s="1146"/>
      <c r="AO925" s="1146"/>
      <c r="AP925" s="1146"/>
      <c r="AQ925" s="1146"/>
      <c r="AR925" s="1146"/>
      <c r="AS925" s="1146"/>
      <c r="AT925" s="1146"/>
      <c r="AU925" s="1146"/>
      <c r="AV925" s="1146"/>
      <c r="AW925" s="1146"/>
      <c r="AX925" s="1146"/>
      <c r="AY925" s="1146"/>
      <c r="AZ925" s="1146"/>
      <c r="BA925" s="1146"/>
      <c r="BB925" s="1146"/>
      <c r="BC925" s="1146"/>
      <c r="BD925" s="1146"/>
      <c r="BE925" s="1146"/>
      <c r="BF925" s="1146"/>
      <c r="BG925" s="1146"/>
      <c r="BH925" s="1146"/>
      <c r="BI925" s="1146"/>
      <c r="BJ925" s="1146"/>
      <c r="BK925" s="1146"/>
      <c r="BL925" s="1146"/>
      <c r="BM925" s="1146"/>
      <c r="BN925" s="1146"/>
      <c r="BO925" s="1146"/>
      <c r="BP925" s="1146"/>
      <c r="BQ925" s="1146"/>
      <c r="BR925" s="1146"/>
      <c r="BS925" s="1146"/>
      <c r="BT925" s="1146"/>
      <c r="BU925" s="1146"/>
      <c r="BV925" s="1146"/>
      <c r="BW925" s="1146"/>
      <c r="BX925" s="1146"/>
      <c r="BY925" s="1146"/>
      <c r="BZ925" s="1146"/>
      <c r="CA925" s="1146"/>
      <c r="CB925" s="1146"/>
      <c r="CC925" s="1146"/>
      <c r="CD925" s="1146"/>
      <c r="CE925" s="1146"/>
      <c r="CF925" s="1146"/>
      <c r="CG925" s="1146"/>
      <c r="CH925" s="1146"/>
      <c r="CI925" s="1146"/>
      <c r="CJ925" s="1146"/>
      <c r="CK925" s="1146"/>
      <c r="CL925" s="1146"/>
      <c r="CM925" s="1146"/>
      <c r="CN925" s="1146"/>
      <c r="CO925" s="1146"/>
      <c r="CP925" s="1146"/>
    </row>
    <row r="926" spans="1:94" s="1157" customFormat="1" ht="12.75">
      <c r="A926" s="1156" t="s">
        <v>960</v>
      </c>
      <c r="B926" s="80">
        <v>1553938</v>
      </c>
      <c r="C926" s="80">
        <v>833082</v>
      </c>
      <c r="D926" s="80">
        <v>823317</v>
      </c>
      <c r="E926" s="479">
        <v>52.982615780037555</v>
      </c>
      <c r="F926" s="80">
        <v>2154</v>
      </c>
      <c r="G926" s="100"/>
      <c r="H926" s="399"/>
      <c r="I926" s="1045"/>
      <c r="J926" s="1045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146"/>
      <c r="AC926" s="1146"/>
      <c r="AD926" s="1146"/>
      <c r="AE926" s="1146"/>
      <c r="AF926" s="1146"/>
      <c r="AG926" s="1146"/>
      <c r="AH926" s="1146"/>
      <c r="AI926" s="1146"/>
      <c r="AJ926" s="1146"/>
      <c r="AK926" s="1146"/>
      <c r="AL926" s="1146"/>
      <c r="AM926" s="1146"/>
      <c r="AN926" s="1146"/>
      <c r="AO926" s="1146"/>
      <c r="AP926" s="1146"/>
      <c r="AQ926" s="1146"/>
      <c r="AR926" s="1146"/>
      <c r="AS926" s="1146"/>
      <c r="AT926" s="1146"/>
      <c r="AU926" s="1146"/>
      <c r="AV926" s="1146"/>
      <c r="AW926" s="1146"/>
      <c r="AX926" s="1146"/>
      <c r="AY926" s="1146"/>
      <c r="AZ926" s="1146"/>
      <c r="BA926" s="1146"/>
      <c r="BB926" s="1146"/>
      <c r="BC926" s="1146"/>
      <c r="BD926" s="1146"/>
      <c r="BE926" s="1146"/>
      <c r="BF926" s="1146"/>
      <c r="BG926" s="1146"/>
      <c r="BH926" s="1146"/>
      <c r="BI926" s="1146"/>
      <c r="BJ926" s="1146"/>
      <c r="BK926" s="1146"/>
      <c r="BL926" s="1146"/>
      <c r="BM926" s="1146"/>
      <c r="BN926" s="1146"/>
      <c r="BO926" s="1146"/>
      <c r="BP926" s="1146"/>
      <c r="BQ926" s="1146"/>
      <c r="BR926" s="1146"/>
      <c r="BS926" s="1146"/>
      <c r="BT926" s="1146"/>
      <c r="BU926" s="1146"/>
      <c r="BV926" s="1146"/>
      <c r="BW926" s="1146"/>
      <c r="BX926" s="1146"/>
      <c r="BY926" s="1146"/>
      <c r="BZ926" s="1146"/>
      <c r="CA926" s="1146"/>
      <c r="CB926" s="1146"/>
      <c r="CC926" s="1146"/>
      <c r="CD926" s="1146"/>
      <c r="CE926" s="1146"/>
      <c r="CF926" s="1146"/>
      <c r="CG926" s="1146"/>
      <c r="CH926" s="1146"/>
      <c r="CI926" s="1146"/>
      <c r="CJ926" s="1146"/>
      <c r="CK926" s="1146"/>
      <c r="CL926" s="1146"/>
      <c r="CM926" s="1146"/>
      <c r="CN926" s="1146"/>
      <c r="CO926" s="1146"/>
      <c r="CP926" s="1146"/>
    </row>
    <row r="927" spans="1:94" s="1158" customFormat="1" ht="12.75">
      <c r="A927" s="1142" t="s">
        <v>987</v>
      </c>
      <c r="B927" s="80">
        <v>217908</v>
      </c>
      <c r="C927" s="80">
        <v>60167</v>
      </c>
      <c r="D927" s="80">
        <v>50405</v>
      </c>
      <c r="E927" s="479">
        <v>23.13132147511794</v>
      </c>
      <c r="F927" s="80">
        <v>2154</v>
      </c>
      <c r="G927" s="100"/>
      <c r="H927" s="399"/>
      <c r="I927" s="1045"/>
      <c r="J927" s="1045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146"/>
      <c r="AC927" s="1146"/>
      <c r="AD927" s="1146"/>
      <c r="AE927" s="1146"/>
      <c r="AF927" s="1146"/>
      <c r="AG927" s="1146"/>
      <c r="AH927" s="1146"/>
      <c r="AI927" s="1146"/>
      <c r="AJ927" s="1146"/>
      <c r="AK927" s="1146"/>
      <c r="AL927" s="1146"/>
      <c r="AM927" s="1146"/>
      <c r="AN927" s="1146"/>
      <c r="AO927" s="1146"/>
      <c r="AP927" s="1146"/>
      <c r="AQ927" s="1146"/>
      <c r="AR927" s="1146"/>
      <c r="AS927" s="1146"/>
      <c r="AT927" s="1146"/>
      <c r="AU927" s="1146"/>
      <c r="AV927" s="1146"/>
      <c r="AW927" s="1146"/>
      <c r="AX927" s="1146"/>
      <c r="AY927" s="1146"/>
      <c r="AZ927" s="1146"/>
      <c r="BA927" s="1146"/>
      <c r="BB927" s="1146"/>
      <c r="BC927" s="1146"/>
      <c r="BD927" s="1146"/>
      <c r="BE927" s="1146"/>
      <c r="BF927" s="1146"/>
      <c r="BG927" s="1146"/>
      <c r="BH927" s="1146"/>
      <c r="BI927" s="1146"/>
      <c r="BJ927" s="1146"/>
      <c r="BK927" s="1146"/>
      <c r="BL927" s="1146"/>
      <c r="BM927" s="1146"/>
      <c r="BN927" s="1146"/>
      <c r="BO927" s="1146"/>
      <c r="BP927" s="1146"/>
      <c r="BQ927" s="1146"/>
      <c r="BR927" s="1146"/>
      <c r="BS927" s="1146"/>
      <c r="BT927" s="1146"/>
      <c r="BU927" s="1146"/>
      <c r="BV927" s="1146"/>
      <c r="BW927" s="1146"/>
      <c r="BX927" s="1146"/>
      <c r="BY927" s="1146"/>
      <c r="BZ927" s="1146"/>
      <c r="CA927" s="1146"/>
      <c r="CB927" s="1146"/>
      <c r="CC927" s="1146"/>
      <c r="CD927" s="1146"/>
      <c r="CE927" s="1146"/>
      <c r="CF927" s="1146"/>
      <c r="CG927" s="1146"/>
      <c r="CH927" s="1146"/>
      <c r="CI927" s="1146"/>
      <c r="CJ927" s="1146"/>
      <c r="CK927" s="1146"/>
      <c r="CL927" s="1146"/>
      <c r="CM927" s="1146"/>
      <c r="CN927" s="1146"/>
      <c r="CO927" s="1146"/>
      <c r="CP927" s="1146"/>
    </row>
    <row r="928" spans="1:94" s="1158" customFormat="1" ht="12.75">
      <c r="A928" s="1153" t="s">
        <v>1496</v>
      </c>
      <c r="B928" s="80">
        <v>217908</v>
      </c>
      <c r="C928" s="80">
        <v>60167</v>
      </c>
      <c r="D928" s="80">
        <v>50405</v>
      </c>
      <c r="E928" s="479">
        <v>23.13132147511794</v>
      </c>
      <c r="F928" s="80">
        <v>2154</v>
      </c>
      <c r="G928" s="100"/>
      <c r="H928" s="399"/>
      <c r="I928" s="1045"/>
      <c r="J928" s="1045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146"/>
      <c r="AC928" s="1146"/>
      <c r="AD928" s="1146"/>
      <c r="AE928" s="1146"/>
      <c r="AF928" s="1146"/>
      <c r="AG928" s="1146"/>
      <c r="AH928" s="1146"/>
      <c r="AI928" s="1146"/>
      <c r="AJ928" s="1146"/>
      <c r="AK928" s="1146"/>
      <c r="AL928" s="1146"/>
      <c r="AM928" s="1146"/>
      <c r="AN928" s="1146"/>
      <c r="AO928" s="1146"/>
      <c r="AP928" s="1146"/>
      <c r="AQ928" s="1146"/>
      <c r="AR928" s="1146"/>
      <c r="AS928" s="1146"/>
      <c r="AT928" s="1146"/>
      <c r="AU928" s="1146"/>
      <c r="AV928" s="1146"/>
      <c r="AW928" s="1146"/>
      <c r="AX928" s="1146"/>
      <c r="AY928" s="1146"/>
      <c r="AZ928" s="1146"/>
      <c r="BA928" s="1146"/>
      <c r="BB928" s="1146"/>
      <c r="BC928" s="1146"/>
      <c r="BD928" s="1146"/>
      <c r="BE928" s="1146"/>
      <c r="BF928" s="1146"/>
      <c r="BG928" s="1146"/>
      <c r="BH928" s="1146"/>
      <c r="BI928" s="1146"/>
      <c r="BJ928" s="1146"/>
      <c r="BK928" s="1146"/>
      <c r="BL928" s="1146"/>
      <c r="BM928" s="1146"/>
      <c r="BN928" s="1146"/>
      <c r="BO928" s="1146"/>
      <c r="BP928" s="1146"/>
      <c r="BQ928" s="1146"/>
      <c r="BR928" s="1146"/>
      <c r="BS928" s="1146"/>
      <c r="BT928" s="1146"/>
      <c r="BU928" s="1146"/>
      <c r="BV928" s="1146"/>
      <c r="BW928" s="1146"/>
      <c r="BX928" s="1146"/>
      <c r="BY928" s="1146"/>
      <c r="BZ928" s="1146"/>
      <c r="CA928" s="1146"/>
      <c r="CB928" s="1146"/>
      <c r="CC928" s="1146"/>
      <c r="CD928" s="1146"/>
      <c r="CE928" s="1146"/>
      <c r="CF928" s="1146"/>
      <c r="CG928" s="1146"/>
      <c r="CH928" s="1146"/>
      <c r="CI928" s="1146"/>
      <c r="CJ928" s="1146"/>
      <c r="CK928" s="1146"/>
      <c r="CL928" s="1146"/>
      <c r="CM928" s="1146"/>
      <c r="CN928" s="1146"/>
      <c r="CO928" s="1146"/>
      <c r="CP928" s="1146"/>
    </row>
    <row r="929" spans="1:94" s="1147" customFormat="1" ht="12.75">
      <c r="A929" s="1142" t="s">
        <v>971</v>
      </c>
      <c r="B929" s="80">
        <v>1336030</v>
      </c>
      <c r="C929" s="80">
        <v>772915</v>
      </c>
      <c r="D929" s="80">
        <v>772912</v>
      </c>
      <c r="E929" s="479">
        <v>57.85139555249508</v>
      </c>
      <c r="F929" s="80">
        <v>0</v>
      </c>
      <c r="G929" s="100"/>
      <c r="H929" s="399"/>
      <c r="I929" s="1045"/>
      <c r="J929" s="1045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146"/>
      <c r="AC929" s="1146"/>
      <c r="AD929" s="1146"/>
      <c r="AE929" s="1146"/>
      <c r="AF929" s="1146"/>
      <c r="AG929" s="1146"/>
      <c r="AH929" s="1146"/>
      <c r="AI929" s="1146"/>
      <c r="AJ929" s="1146"/>
      <c r="AK929" s="1146"/>
      <c r="AL929" s="1146"/>
      <c r="AM929" s="1146"/>
      <c r="AN929" s="1146"/>
      <c r="AO929" s="1146"/>
      <c r="AP929" s="1146"/>
      <c r="AQ929" s="1146"/>
      <c r="AR929" s="1146"/>
      <c r="AS929" s="1146"/>
      <c r="AT929" s="1146"/>
      <c r="AU929" s="1146"/>
      <c r="AV929" s="1146"/>
      <c r="AW929" s="1146"/>
      <c r="AX929" s="1146"/>
      <c r="AY929" s="1146"/>
      <c r="AZ929" s="1146"/>
      <c r="BA929" s="1146"/>
      <c r="BB929" s="1146"/>
      <c r="BC929" s="1146"/>
      <c r="BD929" s="1146"/>
      <c r="BE929" s="1146"/>
      <c r="BF929" s="1146"/>
      <c r="BG929" s="1146"/>
      <c r="BH929" s="1146"/>
      <c r="BI929" s="1146"/>
      <c r="BJ929" s="1146"/>
      <c r="BK929" s="1146"/>
      <c r="BL929" s="1146"/>
      <c r="BM929" s="1146"/>
      <c r="BN929" s="1146"/>
      <c r="BO929" s="1146"/>
      <c r="BP929" s="1146"/>
      <c r="BQ929" s="1146"/>
      <c r="BR929" s="1146"/>
      <c r="BS929" s="1146"/>
      <c r="BT929" s="1146"/>
      <c r="BU929" s="1146"/>
      <c r="BV929" s="1146"/>
      <c r="BW929" s="1146"/>
      <c r="BX929" s="1146"/>
      <c r="BY929" s="1146"/>
      <c r="BZ929" s="1146"/>
      <c r="CA929" s="1146"/>
      <c r="CB929" s="1146"/>
      <c r="CC929" s="1146"/>
      <c r="CD929" s="1146"/>
      <c r="CE929" s="1146"/>
      <c r="CF929" s="1146"/>
      <c r="CG929" s="1146"/>
      <c r="CH929" s="1146"/>
      <c r="CI929" s="1146"/>
      <c r="CJ929" s="1146"/>
      <c r="CK929" s="1146"/>
      <c r="CL929" s="1146"/>
      <c r="CM929" s="1146"/>
      <c r="CN929" s="1146"/>
      <c r="CO929" s="1146"/>
      <c r="CP929" s="1146"/>
    </row>
    <row r="930" spans="1:94" s="1147" customFormat="1" ht="12" customHeight="1">
      <c r="A930" s="418" t="s">
        <v>1319</v>
      </c>
      <c r="B930" s="80">
        <v>1336030</v>
      </c>
      <c r="C930" s="80">
        <v>772915</v>
      </c>
      <c r="D930" s="80">
        <v>772912</v>
      </c>
      <c r="E930" s="479">
        <v>57.85139555249508</v>
      </c>
      <c r="F930" s="80">
        <v>0</v>
      </c>
      <c r="G930" s="100"/>
      <c r="H930" s="399"/>
      <c r="I930" s="1045"/>
      <c r="J930" s="1045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146"/>
      <c r="AC930" s="1146"/>
      <c r="AD930" s="1146"/>
      <c r="AE930" s="1146"/>
      <c r="AF930" s="1146"/>
      <c r="AG930" s="1146"/>
      <c r="AH930" s="1146"/>
      <c r="AI930" s="1146"/>
      <c r="AJ930" s="1146"/>
      <c r="AK930" s="1146"/>
      <c r="AL930" s="1146"/>
      <c r="AM930" s="1146"/>
      <c r="AN930" s="1146"/>
      <c r="AO930" s="1146"/>
      <c r="AP930" s="1146"/>
      <c r="AQ930" s="1146"/>
      <c r="AR930" s="1146"/>
      <c r="AS930" s="1146"/>
      <c r="AT930" s="1146"/>
      <c r="AU930" s="1146"/>
      <c r="AV930" s="1146"/>
      <c r="AW930" s="1146"/>
      <c r="AX930" s="1146"/>
      <c r="AY930" s="1146"/>
      <c r="AZ930" s="1146"/>
      <c r="BA930" s="1146"/>
      <c r="BB930" s="1146"/>
      <c r="BC930" s="1146"/>
      <c r="BD930" s="1146"/>
      <c r="BE930" s="1146"/>
      <c r="BF930" s="1146"/>
      <c r="BG930" s="1146"/>
      <c r="BH930" s="1146"/>
      <c r="BI930" s="1146"/>
      <c r="BJ930" s="1146"/>
      <c r="BK930" s="1146"/>
      <c r="BL930" s="1146"/>
      <c r="BM930" s="1146"/>
      <c r="BN930" s="1146"/>
      <c r="BO930" s="1146"/>
      <c r="BP930" s="1146"/>
      <c r="BQ930" s="1146"/>
      <c r="BR930" s="1146"/>
      <c r="BS930" s="1146"/>
      <c r="BT930" s="1146"/>
      <c r="BU930" s="1146"/>
      <c r="BV930" s="1146"/>
      <c r="BW930" s="1146"/>
      <c r="BX930" s="1146"/>
      <c r="BY930" s="1146"/>
      <c r="BZ930" s="1146"/>
      <c r="CA930" s="1146"/>
      <c r="CB930" s="1146"/>
      <c r="CC930" s="1146"/>
      <c r="CD930" s="1146"/>
      <c r="CE930" s="1146"/>
      <c r="CF930" s="1146"/>
      <c r="CG930" s="1146"/>
      <c r="CH930" s="1146"/>
      <c r="CI930" s="1146"/>
      <c r="CJ930" s="1146"/>
      <c r="CK930" s="1146"/>
      <c r="CL930" s="1146"/>
      <c r="CM930" s="1146"/>
      <c r="CN930" s="1146"/>
      <c r="CO930" s="1146"/>
      <c r="CP930" s="1146"/>
    </row>
    <row r="931" spans="1:94" s="1147" customFormat="1" ht="12" customHeight="1">
      <c r="A931" s="330" t="s">
        <v>1331</v>
      </c>
      <c r="B931" s="80"/>
      <c r="C931" s="80"/>
      <c r="D931" s="80"/>
      <c r="E931" s="479"/>
      <c r="F931" s="80"/>
      <c r="G931" s="100"/>
      <c r="H931" s="399"/>
      <c r="I931" s="1045"/>
      <c r="J931" s="1045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146"/>
      <c r="AC931" s="1146"/>
      <c r="AD931" s="1146"/>
      <c r="AE931" s="1146"/>
      <c r="AF931" s="1146"/>
      <c r="AG931" s="1146"/>
      <c r="AH931" s="1146"/>
      <c r="AI931" s="1146"/>
      <c r="AJ931" s="1146"/>
      <c r="AK931" s="1146"/>
      <c r="AL931" s="1146"/>
      <c r="AM931" s="1146"/>
      <c r="AN931" s="1146"/>
      <c r="AO931" s="1146"/>
      <c r="AP931" s="1146"/>
      <c r="AQ931" s="1146"/>
      <c r="AR931" s="1146"/>
      <c r="AS931" s="1146"/>
      <c r="AT931" s="1146"/>
      <c r="AU931" s="1146"/>
      <c r="AV931" s="1146"/>
      <c r="AW931" s="1146"/>
      <c r="AX931" s="1146"/>
      <c r="AY931" s="1146"/>
      <c r="AZ931" s="1146"/>
      <c r="BA931" s="1146"/>
      <c r="BB931" s="1146"/>
      <c r="BC931" s="1146"/>
      <c r="BD931" s="1146"/>
      <c r="BE931" s="1146"/>
      <c r="BF931" s="1146"/>
      <c r="BG931" s="1146"/>
      <c r="BH931" s="1146"/>
      <c r="BI931" s="1146"/>
      <c r="BJ931" s="1146"/>
      <c r="BK931" s="1146"/>
      <c r="BL931" s="1146"/>
      <c r="BM931" s="1146"/>
      <c r="BN931" s="1146"/>
      <c r="BO931" s="1146"/>
      <c r="BP931" s="1146"/>
      <c r="BQ931" s="1146"/>
      <c r="BR931" s="1146"/>
      <c r="BS931" s="1146"/>
      <c r="BT931" s="1146"/>
      <c r="BU931" s="1146"/>
      <c r="BV931" s="1146"/>
      <c r="BW931" s="1146"/>
      <c r="BX931" s="1146"/>
      <c r="BY931" s="1146"/>
      <c r="BZ931" s="1146"/>
      <c r="CA931" s="1146"/>
      <c r="CB931" s="1146"/>
      <c r="CC931" s="1146"/>
      <c r="CD931" s="1146"/>
      <c r="CE931" s="1146"/>
      <c r="CF931" s="1146"/>
      <c r="CG931" s="1146"/>
      <c r="CH931" s="1146"/>
      <c r="CI931" s="1146"/>
      <c r="CJ931" s="1146"/>
      <c r="CK931" s="1146"/>
      <c r="CL931" s="1146"/>
      <c r="CM931" s="1146"/>
      <c r="CN931" s="1146"/>
      <c r="CO931" s="1146"/>
      <c r="CP931" s="1146"/>
    </row>
    <row r="932" spans="1:94" s="1147" customFormat="1" ht="12" customHeight="1">
      <c r="A932" s="1140" t="s">
        <v>1311</v>
      </c>
      <c r="B932" s="80">
        <v>481970</v>
      </c>
      <c r="C932" s="80">
        <v>448541</v>
      </c>
      <c r="D932" s="80">
        <v>301298</v>
      </c>
      <c r="E932" s="479">
        <v>62.5138494097143</v>
      </c>
      <c r="F932" s="80">
        <v>2363</v>
      </c>
      <c r="G932" s="100"/>
      <c r="H932" s="399"/>
      <c r="I932" s="1045"/>
      <c r="J932" s="1045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146"/>
      <c r="AC932" s="1146"/>
      <c r="AD932" s="1146"/>
      <c r="AE932" s="1146"/>
      <c r="AF932" s="1146"/>
      <c r="AG932" s="1146"/>
      <c r="AH932" s="1146"/>
      <c r="AI932" s="1146"/>
      <c r="AJ932" s="1146"/>
      <c r="AK932" s="1146"/>
      <c r="AL932" s="1146"/>
      <c r="AM932" s="1146"/>
      <c r="AN932" s="1146"/>
      <c r="AO932" s="1146"/>
      <c r="AP932" s="1146"/>
      <c r="AQ932" s="1146"/>
      <c r="AR932" s="1146"/>
      <c r="AS932" s="1146"/>
      <c r="AT932" s="1146"/>
      <c r="AU932" s="1146"/>
      <c r="AV932" s="1146"/>
      <c r="AW932" s="1146"/>
      <c r="AX932" s="1146"/>
      <c r="AY932" s="1146"/>
      <c r="AZ932" s="1146"/>
      <c r="BA932" s="1146"/>
      <c r="BB932" s="1146"/>
      <c r="BC932" s="1146"/>
      <c r="BD932" s="1146"/>
      <c r="BE932" s="1146"/>
      <c r="BF932" s="1146"/>
      <c r="BG932" s="1146"/>
      <c r="BH932" s="1146"/>
      <c r="BI932" s="1146"/>
      <c r="BJ932" s="1146"/>
      <c r="BK932" s="1146"/>
      <c r="BL932" s="1146"/>
      <c r="BM932" s="1146"/>
      <c r="BN932" s="1146"/>
      <c r="BO932" s="1146"/>
      <c r="BP932" s="1146"/>
      <c r="BQ932" s="1146"/>
      <c r="BR932" s="1146"/>
      <c r="BS932" s="1146"/>
      <c r="BT932" s="1146"/>
      <c r="BU932" s="1146"/>
      <c r="BV932" s="1146"/>
      <c r="BW932" s="1146"/>
      <c r="BX932" s="1146"/>
      <c r="BY932" s="1146"/>
      <c r="BZ932" s="1146"/>
      <c r="CA932" s="1146"/>
      <c r="CB932" s="1146"/>
      <c r="CC932" s="1146"/>
      <c r="CD932" s="1146"/>
      <c r="CE932" s="1146"/>
      <c r="CF932" s="1146"/>
      <c r="CG932" s="1146"/>
      <c r="CH932" s="1146"/>
      <c r="CI932" s="1146"/>
      <c r="CJ932" s="1146"/>
      <c r="CK932" s="1146"/>
      <c r="CL932" s="1146"/>
      <c r="CM932" s="1146"/>
      <c r="CN932" s="1146"/>
      <c r="CO932" s="1146"/>
      <c r="CP932" s="1146"/>
    </row>
    <row r="933" spans="1:94" s="1147" customFormat="1" ht="12" customHeight="1">
      <c r="A933" s="1141" t="s">
        <v>1312</v>
      </c>
      <c r="B933" s="80">
        <v>25150</v>
      </c>
      <c r="C933" s="80">
        <v>18982</v>
      </c>
      <c r="D933" s="80">
        <v>18982</v>
      </c>
      <c r="E933" s="479">
        <v>75.47514910536779</v>
      </c>
      <c r="F933" s="80">
        <v>1520</v>
      </c>
      <c r="G933" s="100"/>
      <c r="H933" s="399"/>
      <c r="I933" s="1045"/>
      <c r="J933" s="1045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146"/>
      <c r="AC933" s="1146"/>
      <c r="AD933" s="1146"/>
      <c r="AE933" s="1146"/>
      <c r="AF933" s="1146"/>
      <c r="AG933" s="1146"/>
      <c r="AH933" s="1146"/>
      <c r="AI933" s="1146"/>
      <c r="AJ933" s="1146"/>
      <c r="AK933" s="1146"/>
      <c r="AL933" s="1146"/>
      <c r="AM933" s="1146"/>
      <c r="AN933" s="1146"/>
      <c r="AO933" s="1146"/>
      <c r="AP933" s="1146"/>
      <c r="AQ933" s="1146"/>
      <c r="AR933" s="1146"/>
      <c r="AS933" s="1146"/>
      <c r="AT933" s="1146"/>
      <c r="AU933" s="1146"/>
      <c r="AV933" s="1146"/>
      <c r="AW933" s="1146"/>
      <c r="AX933" s="1146"/>
      <c r="AY933" s="1146"/>
      <c r="AZ933" s="1146"/>
      <c r="BA933" s="1146"/>
      <c r="BB933" s="1146"/>
      <c r="BC933" s="1146"/>
      <c r="BD933" s="1146"/>
      <c r="BE933" s="1146"/>
      <c r="BF933" s="1146"/>
      <c r="BG933" s="1146"/>
      <c r="BH933" s="1146"/>
      <c r="BI933" s="1146"/>
      <c r="BJ933" s="1146"/>
      <c r="BK933" s="1146"/>
      <c r="BL933" s="1146"/>
      <c r="BM933" s="1146"/>
      <c r="BN933" s="1146"/>
      <c r="BO933" s="1146"/>
      <c r="BP933" s="1146"/>
      <c r="BQ933" s="1146"/>
      <c r="BR933" s="1146"/>
      <c r="BS933" s="1146"/>
      <c r="BT933" s="1146"/>
      <c r="BU933" s="1146"/>
      <c r="BV933" s="1146"/>
      <c r="BW933" s="1146"/>
      <c r="BX933" s="1146"/>
      <c r="BY933" s="1146"/>
      <c r="BZ933" s="1146"/>
      <c r="CA933" s="1146"/>
      <c r="CB933" s="1146"/>
      <c r="CC933" s="1146"/>
      <c r="CD933" s="1146"/>
      <c r="CE933" s="1146"/>
      <c r="CF933" s="1146"/>
      <c r="CG933" s="1146"/>
      <c r="CH933" s="1146"/>
      <c r="CI933" s="1146"/>
      <c r="CJ933" s="1146"/>
      <c r="CK933" s="1146"/>
      <c r="CL933" s="1146"/>
      <c r="CM933" s="1146"/>
      <c r="CN933" s="1146"/>
      <c r="CO933" s="1146"/>
      <c r="CP933" s="1146"/>
    </row>
    <row r="934" spans="1:94" s="1147" customFormat="1" ht="12" customHeight="1">
      <c r="A934" s="1141" t="s">
        <v>692</v>
      </c>
      <c r="B934" s="80">
        <v>456820</v>
      </c>
      <c r="C934" s="80">
        <v>429559</v>
      </c>
      <c r="D934" s="80">
        <v>282316</v>
      </c>
      <c r="E934" s="479">
        <v>61.8002714417057</v>
      </c>
      <c r="F934" s="80">
        <v>843</v>
      </c>
      <c r="G934" s="100"/>
      <c r="H934" s="399"/>
      <c r="I934" s="1045"/>
      <c r="J934" s="1045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146"/>
      <c r="AC934" s="1146"/>
      <c r="AD934" s="1146"/>
      <c r="AE934" s="1146"/>
      <c r="AF934" s="1146"/>
      <c r="AG934" s="1146"/>
      <c r="AH934" s="1146"/>
      <c r="AI934" s="1146"/>
      <c r="AJ934" s="1146"/>
      <c r="AK934" s="1146"/>
      <c r="AL934" s="1146"/>
      <c r="AM934" s="1146"/>
      <c r="AN934" s="1146"/>
      <c r="AO934" s="1146"/>
      <c r="AP934" s="1146"/>
      <c r="AQ934" s="1146"/>
      <c r="AR934" s="1146"/>
      <c r="AS934" s="1146"/>
      <c r="AT934" s="1146"/>
      <c r="AU934" s="1146"/>
      <c r="AV934" s="1146"/>
      <c r="AW934" s="1146"/>
      <c r="AX934" s="1146"/>
      <c r="AY934" s="1146"/>
      <c r="AZ934" s="1146"/>
      <c r="BA934" s="1146"/>
      <c r="BB934" s="1146"/>
      <c r="BC934" s="1146"/>
      <c r="BD934" s="1146"/>
      <c r="BE934" s="1146"/>
      <c r="BF934" s="1146"/>
      <c r="BG934" s="1146"/>
      <c r="BH934" s="1146"/>
      <c r="BI934" s="1146"/>
      <c r="BJ934" s="1146"/>
      <c r="BK934" s="1146"/>
      <c r="BL934" s="1146"/>
      <c r="BM934" s="1146"/>
      <c r="BN934" s="1146"/>
      <c r="BO934" s="1146"/>
      <c r="BP934" s="1146"/>
      <c r="BQ934" s="1146"/>
      <c r="BR934" s="1146"/>
      <c r="BS934" s="1146"/>
      <c r="BT934" s="1146"/>
      <c r="BU934" s="1146"/>
      <c r="BV934" s="1146"/>
      <c r="BW934" s="1146"/>
      <c r="BX934" s="1146"/>
      <c r="BY934" s="1146"/>
      <c r="BZ934" s="1146"/>
      <c r="CA934" s="1146"/>
      <c r="CB934" s="1146"/>
      <c r="CC934" s="1146"/>
      <c r="CD934" s="1146"/>
      <c r="CE934" s="1146"/>
      <c r="CF934" s="1146"/>
      <c r="CG934" s="1146"/>
      <c r="CH934" s="1146"/>
      <c r="CI934" s="1146"/>
      <c r="CJ934" s="1146"/>
      <c r="CK934" s="1146"/>
      <c r="CL934" s="1146"/>
      <c r="CM934" s="1146"/>
      <c r="CN934" s="1146"/>
      <c r="CO934" s="1146"/>
      <c r="CP934" s="1146"/>
    </row>
    <row r="935" spans="1:94" s="1147" customFormat="1" ht="12" customHeight="1">
      <c r="A935" s="1156" t="s">
        <v>960</v>
      </c>
      <c r="B935" s="80">
        <v>481970</v>
      </c>
      <c r="C935" s="80">
        <v>448541</v>
      </c>
      <c r="D935" s="80">
        <v>290198</v>
      </c>
      <c r="E935" s="479">
        <v>60.21080150216819</v>
      </c>
      <c r="F935" s="80">
        <v>3679</v>
      </c>
      <c r="G935" s="100"/>
      <c r="H935" s="399"/>
      <c r="I935" s="1045"/>
      <c r="J935" s="1045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146"/>
      <c r="AC935" s="1146"/>
      <c r="AD935" s="1146"/>
      <c r="AE935" s="1146"/>
      <c r="AF935" s="1146"/>
      <c r="AG935" s="1146"/>
      <c r="AH935" s="1146"/>
      <c r="AI935" s="1146"/>
      <c r="AJ935" s="1146"/>
      <c r="AK935" s="1146"/>
      <c r="AL935" s="1146"/>
      <c r="AM935" s="1146"/>
      <c r="AN935" s="1146"/>
      <c r="AO935" s="1146"/>
      <c r="AP935" s="1146"/>
      <c r="AQ935" s="1146"/>
      <c r="AR935" s="1146"/>
      <c r="AS935" s="1146"/>
      <c r="AT935" s="1146"/>
      <c r="AU935" s="1146"/>
      <c r="AV935" s="1146"/>
      <c r="AW935" s="1146"/>
      <c r="AX935" s="1146"/>
      <c r="AY935" s="1146"/>
      <c r="AZ935" s="1146"/>
      <c r="BA935" s="1146"/>
      <c r="BB935" s="1146"/>
      <c r="BC935" s="1146"/>
      <c r="BD935" s="1146"/>
      <c r="BE935" s="1146"/>
      <c r="BF935" s="1146"/>
      <c r="BG935" s="1146"/>
      <c r="BH935" s="1146"/>
      <c r="BI935" s="1146"/>
      <c r="BJ935" s="1146"/>
      <c r="BK935" s="1146"/>
      <c r="BL935" s="1146"/>
      <c r="BM935" s="1146"/>
      <c r="BN935" s="1146"/>
      <c r="BO935" s="1146"/>
      <c r="BP935" s="1146"/>
      <c r="BQ935" s="1146"/>
      <c r="BR935" s="1146"/>
      <c r="BS935" s="1146"/>
      <c r="BT935" s="1146"/>
      <c r="BU935" s="1146"/>
      <c r="BV935" s="1146"/>
      <c r="BW935" s="1146"/>
      <c r="BX935" s="1146"/>
      <c r="BY935" s="1146"/>
      <c r="BZ935" s="1146"/>
      <c r="CA935" s="1146"/>
      <c r="CB935" s="1146"/>
      <c r="CC935" s="1146"/>
      <c r="CD935" s="1146"/>
      <c r="CE935" s="1146"/>
      <c r="CF935" s="1146"/>
      <c r="CG935" s="1146"/>
      <c r="CH935" s="1146"/>
      <c r="CI935" s="1146"/>
      <c r="CJ935" s="1146"/>
      <c r="CK935" s="1146"/>
      <c r="CL935" s="1146"/>
      <c r="CM935" s="1146"/>
      <c r="CN935" s="1146"/>
      <c r="CO935" s="1146"/>
      <c r="CP935" s="1146"/>
    </row>
    <row r="936" spans="1:94" s="1147" customFormat="1" ht="12" customHeight="1">
      <c r="A936" s="1142" t="s">
        <v>987</v>
      </c>
      <c r="B936" s="80">
        <v>481970</v>
      </c>
      <c r="C936" s="80">
        <v>448541</v>
      </c>
      <c r="D936" s="80">
        <v>290198</v>
      </c>
      <c r="E936" s="479">
        <v>60.21080150216819</v>
      </c>
      <c r="F936" s="80">
        <v>3679</v>
      </c>
      <c r="G936" s="100"/>
      <c r="H936" s="399"/>
      <c r="I936" s="1045"/>
      <c r="J936" s="1045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146"/>
      <c r="AC936" s="1146"/>
      <c r="AD936" s="1146"/>
      <c r="AE936" s="1146"/>
      <c r="AF936" s="1146"/>
      <c r="AG936" s="1146"/>
      <c r="AH936" s="1146"/>
      <c r="AI936" s="1146"/>
      <c r="AJ936" s="1146"/>
      <c r="AK936" s="1146"/>
      <c r="AL936" s="1146"/>
      <c r="AM936" s="1146"/>
      <c r="AN936" s="1146"/>
      <c r="AO936" s="1146"/>
      <c r="AP936" s="1146"/>
      <c r="AQ936" s="1146"/>
      <c r="AR936" s="1146"/>
      <c r="AS936" s="1146"/>
      <c r="AT936" s="1146"/>
      <c r="AU936" s="1146"/>
      <c r="AV936" s="1146"/>
      <c r="AW936" s="1146"/>
      <c r="AX936" s="1146"/>
      <c r="AY936" s="1146"/>
      <c r="AZ936" s="1146"/>
      <c r="BA936" s="1146"/>
      <c r="BB936" s="1146"/>
      <c r="BC936" s="1146"/>
      <c r="BD936" s="1146"/>
      <c r="BE936" s="1146"/>
      <c r="BF936" s="1146"/>
      <c r="BG936" s="1146"/>
      <c r="BH936" s="1146"/>
      <c r="BI936" s="1146"/>
      <c r="BJ936" s="1146"/>
      <c r="BK936" s="1146"/>
      <c r="BL936" s="1146"/>
      <c r="BM936" s="1146"/>
      <c r="BN936" s="1146"/>
      <c r="BO936" s="1146"/>
      <c r="BP936" s="1146"/>
      <c r="BQ936" s="1146"/>
      <c r="BR936" s="1146"/>
      <c r="BS936" s="1146"/>
      <c r="BT936" s="1146"/>
      <c r="BU936" s="1146"/>
      <c r="BV936" s="1146"/>
      <c r="BW936" s="1146"/>
      <c r="BX936" s="1146"/>
      <c r="BY936" s="1146"/>
      <c r="BZ936" s="1146"/>
      <c r="CA936" s="1146"/>
      <c r="CB936" s="1146"/>
      <c r="CC936" s="1146"/>
      <c r="CD936" s="1146"/>
      <c r="CE936" s="1146"/>
      <c r="CF936" s="1146"/>
      <c r="CG936" s="1146"/>
      <c r="CH936" s="1146"/>
      <c r="CI936" s="1146"/>
      <c r="CJ936" s="1146"/>
      <c r="CK936" s="1146"/>
      <c r="CL936" s="1146"/>
      <c r="CM936" s="1146"/>
      <c r="CN936" s="1146"/>
      <c r="CO936" s="1146"/>
      <c r="CP936" s="1146"/>
    </row>
    <row r="937" spans="1:94" s="1147" customFormat="1" ht="12" customHeight="1">
      <c r="A937" s="1153" t="s">
        <v>1496</v>
      </c>
      <c r="B937" s="80">
        <v>481970</v>
      </c>
      <c r="C937" s="80">
        <v>448541</v>
      </c>
      <c r="D937" s="80">
        <v>290198</v>
      </c>
      <c r="E937" s="479">
        <v>60.21080150216819</v>
      </c>
      <c r="F937" s="80">
        <v>3679</v>
      </c>
      <c r="G937" s="100"/>
      <c r="H937" s="399"/>
      <c r="I937" s="1045"/>
      <c r="J937" s="1045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146"/>
      <c r="AC937" s="1146"/>
      <c r="AD937" s="1146"/>
      <c r="AE937" s="1146"/>
      <c r="AF937" s="1146"/>
      <c r="AG937" s="1146"/>
      <c r="AH937" s="1146"/>
      <c r="AI937" s="1146"/>
      <c r="AJ937" s="1146"/>
      <c r="AK937" s="1146"/>
      <c r="AL937" s="1146"/>
      <c r="AM937" s="1146"/>
      <c r="AN937" s="1146"/>
      <c r="AO937" s="1146"/>
      <c r="AP937" s="1146"/>
      <c r="AQ937" s="1146"/>
      <c r="AR937" s="1146"/>
      <c r="AS937" s="1146"/>
      <c r="AT937" s="1146"/>
      <c r="AU937" s="1146"/>
      <c r="AV937" s="1146"/>
      <c r="AW937" s="1146"/>
      <c r="AX937" s="1146"/>
      <c r="AY937" s="1146"/>
      <c r="AZ937" s="1146"/>
      <c r="BA937" s="1146"/>
      <c r="BB937" s="1146"/>
      <c r="BC937" s="1146"/>
      <c r="BD937" s="1146"/>
      <c r="BE937" s="1146"/>
      <c r="BF937" s="1146"/>
      <c r="BG937" s="1146"/>
      <c r="BH937" s="1146"/>
      <c r="BI937" s="1146"/>
      <c r="BJ937" s="1146"/>
      <c r="BK937" s="1146"/>
      <c r="BL937" s="1146"/>
      <c r="BM937" s="1146"/>
      <c r="BN937" s="1146"/>
      <c r="BO937" s="1146"/>
      <c r="BP937" s="1146"/>
      <c r="BQ937" s="1146"/>
      <c r="BR937" s="1146"/>
      <c r="BS937" s="1146"/>
      <c r="BT937" s="1146"/>
      <c r="BU937" s="1146"/>
      <c r="BV937" s="1146"/>
      <c r="BW937" s="1146"/>
      <c r="BX937" s="1146"/>
      <c r="BY937" s="1146"/>
      <c r="BZ937" s="1146"/>
      <c r="CA937" s="1146"/>
      <c r="CB937" s="1146"/>
      <c r="CC937" s="1146"/>
      <c r="CD937" s="1146"/>
      <c r="CE937" s="1146"/>
      <c r="CF937" s="1146"/>
      <c r="CG937" s="1146"/>
      <c r="CH937" s="1146"/>
      <c r="CI937" s="1146"/>
      <c r="CJ937" s="1146"/>
      <c r="CK937" s="1146"/>
      <c r="CL937" s="1146"/>
      <c r="CM937" s="1146"/>
      <c r="CN937" s="1146"/>
      <c r="CO937" s="1146"/>
      <c r="CP937" s="1146"/>
    </row>
    <row r="938" spans="1:99" s="378" customFormat="1" ht="12" customHeight="1">
      <c r="A938" s="416" t="s">
        <v>1338</v>
      </c>
      <c r="B938" s="80"/>
      <c r="C938" s="80"/>
      <c r="D938" s="80"/>
      <c r="E938" s="479"/>
      <c r="F938" s="80"/>
      <c r="G938" s="427"/>
      <c r="H938" s="399"/>
      <c r="I938" s="1045"/>
      <c r="J938" s="1045"/>
      <c r="K938" s="427"/>
      <c r="L938" s="427"/>
      <c r="M938" s="427"/>
      <c r="N938" s="427"/>
      <c r="O938" s="427"/>
      <c r="P938" s="427"/>
      <c r="Q938" s="427"/>
      <c r="R938" s="427"/>
      <c r="S938" s="427"/>
      <c r="T938" s="427"/>
      <c r="U938" s="427"/>
      <c r="V938" s="427"/>
      <c r="W938" s="427"/>
      <c r="X938" s="427"/>
      <c r="Y938" s="427"/>
      <c r="Z938" s="427"/>
      <c r="AA938" s="427"/>
      <c r="AB938" s="427"/>
      <c r="AC938" s="427"/>
      <c r="AD938" s="427"/>
      <c r="AE938" s="427"/>
      <c r="AF938" s="427"/>
      <c r="AG938" s="427"/>
      <c r="AH938" s="427"/>
      <c r="AI938" s="427"/>
      <c r="AJ938" s="427"/>
      <c r="AK938" s="427"/>
      <c r="AL938" s="427"/>
      <c r="AM938" s="427"/>
      <c r="AN938" s="427"/>
      <c r="AO938" s="427"/>
      <c r="AP938" s="427"/>
      <c r="AQ938" s="427"/>
      <c r="AR938" s="427"/>
      <c r="AS938" s="427"/>
      <c r="AT938" s="427"/>
      <c r="AU938" s="427"/>
      <c r="AV938" s="427"/>
      <c r="AW938" s="427"/>
      <c r="AX938" s="427"/>
      <c r="AY938" s="427"/>
      <c r="AZ938" s="427"/>
      <c r="BA938" s="427"/>
      <c r="BB938" s="427"/>
      <c r="BC938" s="427"/>
      <c r="BD938" s="427"/>
      <c r="BE938" s="427"/>
      <c r="BF938" s="427"/>
      <c r="BG938" s="427"/>
      <c r="BH938" s="427"/>
      <c r="BI938" s="427"/>
      <c r="BJ938" s="427"/>
      <c r="BK938" s="427"/>
      <c r="BL938" s="427"/>
      <c r="BM938" s="427"/>
      <c r="BN938" s="427"/>
      <c r="BO938" s="427"/>
      <c r="BP938" s="427"/>
      <c r="BQ938" s="427"/>
      <c r="BR938" s="427"/>
      <c r="BS938" s="427"/>
      <c r="BT938" s="427"/>
      <c r="BU938" s="427"/>
      <c r="BV938" s="427"/>
      <c r="BW938" s="427"/>
      <c r="BX938" s="427"/>
      <c r="BY938" s="427"/>
      <c r="BZ938" s="427"/>
      <c r="CA938" s="427"/>
      <c r="CB938" s="427"/>
      <c r="CC938" s="427"/>
      <c r="CD938" s="427"/>
      <c r="CE938" s="427"/>
      <c r="CF938" s="427"/>
      <c r="CG938" s="427"/>
      <c r="CH938" s="427"/>
      <c r="CI938" s="427"/>
      <c r="CJ938" s="427"/>
      <c r="CK938" s="427"/>
      <c r="CL938" s="427"/>
      <c r="CM938" s="427"/>
      <c r="CN938" s="427"/>
      <c r="CO938" s="427"/>
      <c r="CP938" s="427"/>
      <c r="CQ938" s="427"/>
      <c r="CR938" s="427"/>
      <c r="CS938" s="427"/>
      <c r="CT938" s="427"/>
      <c r="CU938" s="427"/>
    </row>
    <row r="939" spans="1:99" s="378" customFormat="1" ht="12" customHeight="1">
      <c r="A939" s="1156" t="s">
        <v>1311</v>
      </c>
      <c r="B939" s="80">
        <v>6488724</v>
      </c>
      <c r="C939" s="80">
        <v>4843433</v>
      </c>
      <c r="D939" s="80">
        <v>4834002</v>
      </c>
      <c r="E939" s="479">
        <v>74.49849924268624</v>
      </c>
      <c r="F939" s="80">
        <v>754884</v>
      </c>
      <c r="G939" s="427"/>
      <c r="H939" s="399"/>
      <c r="I939" s="1045"/>
      <c r="J939" s="1045"/>
      <c r="K939" s="427"/>
      <c r="L939" s="427"/>
      <c r="M939" s="427"/>
      <c r="N939" s="427"/>
      <c r="O939" s="427"/>
      <c r="P939" s="427"/>
      <c r="Q939" s="427"/>
      <c r="R939" s="427"/>
      <c r="S939" s="427"/>
      <c r="T939" s="427"/>
      <c r="U939" s="427"/>
      <c r="V939" s="427"/>
      <c r="W939" s="427"/>
      <c r="X939" s="427"/>
      <c r="Y939" s="427"/>
      <c r="Z939" s="427"/>
      <c r="AA939" s="427"/>
      <c r="AB939" s="427"/>
      <c r="AC939" s="427"/>
      <c r="AD939" s="427"/>
      <c r="AE939" s="427"/>
      <c r="AF939" s="427"/>
      <c r="AG939" s="427"/>
      <c r="AH939" s="427"/>
      <c r="AI939" s="427"/>
      <c r="AJ939" s="427"/>
      <c r="AK939" s="427"/>
      <c r="AL939" s="427"/>
      <c r="AM939" s="427"/>
      <c r="AN939" s="427"/>
      <c r="AO939" s="427"/>
      <c r="AP939" s="427"/>
      <c r="AQ939" s="427"/>
      <c r="AR939" s="427"/>
      <c r="AS939" s="427"/>
      <c r="AT939" s="427"/>
      <c r="AU939" s="427"/>
      <c r="AV939" s="427"/>
      <c r="AW939" s="427"/>
      <c r="AX939" s="427"/>
      <c r="AY939" s="427"/>
      <c r="AZ939" s="427"/>
      <c r="BA939" s="427"/>
      <c r="BB939" s="427"/>
      <c r="BC939" s="427"/>
      <c r="BD939" s="427"/>
      <c r="BE939" s="427"/>
      <c r="BF939" s="427"/>
      <c r="BG939" s="427"/>
      <c r="BH939" s="427"/>
      <c r="BI939" s="427"/>
      <c r="BJ939" s="427"/>
      <c r="BK939" s="427"/>
      <c r="BL939" s="427"/>
      <c r="BM939" s="427"/>
      <c r="BN939" s="427"/>
      <c r="BO939" s="427"/>
      <c r="BP939" s="427"/>
      <c r="BQ939" s="427"/>
      <c r="BR939" s="427"/>
      <c r="BS939" s="427"/>
      <c r="BT939" s="427"/>
      <c r="BU939" s="427"/>
      <c r="BV939" s="427"/>
      <c r="BW939" s="427"/>
      <c r="BX939" s="427"/>
      <c r="BY939" s="427"/>
      <c r="BZ939" s="427"/>
      <c r="CA939" s="427"/>
      <c r="CB939" s="427"/>
      <c r="CC939" s="427"/>
      <c r="CD939" s="427"/>
      <c r="CE939" s="427"/>
      <c r="CF939" s="427"/>
      <c r="CG939" s="427"/>
      <c r="CH939" s="427"/>
      <c r="CI939" s="427"/>
      <c r="CJ939" s="427"/>
      <c r="CK939" s="427"/>
      <c r="CL939" s="427"/>
      <c r="CM939" s="427"/>
      <c r="CN939" s="427"/>
      <c r="CO939" s="427"/>
      <c r="CP939" s="427"/>
      <c r="CQ939" s="427"/>
      <c r="CR939" s="427"/>
      <c r="CS939" s="427"/>
      <c r="CT939" s="427"/>
      <c r="CU939" s="427"/>
    </row>
    <row r="940" spans="1:99" s="378" customFormat="1" ht="12" customHeight="1">
      <c r="A940" s="1142" t="s">
        <v>1312</v>
      </c>
      <c r="B940" s="80">
        <v>6291314</v>
      </c>
      <c r="C940" s="80">
        <v>4646023</v>
      </c>
      <c r="D940" s="80">
        <v>4646023</v>
      </c>
      <c r="E940" s="479">
        <v>73.84821358463431</v>
      </c>
      <c r="F940" s="80">
        <v>654249</v>
      </c>
      <c r="G940" s="427"/>
      <c r="H940" s="399"/>
      <c r="I940" s="1045"/>
      <c r="J940" s="1045"/>
      <c r="K940" s="427"/>
      <c r="L940" s="427"/>
      <c r="M940" s="427"/>
      <c r="N940" s="427"/>
      <c r="O940" s="427"/>
      <c r="P940" s="427"/>
      <c r="Q940" s="427"/>
      <c r="R940" s="427"/>
      <c r="S940" s="427"/>
      <c r="T940" s="427"/>
      <c r="U940" s="427"/>
      <c r="V940" s="427"/>
      <c r="W940" s="427"/>
      <c r="X940" s="427"/>
      <c r="Y940" s="427"/>
      <c r="Z940" s="427"/>
      <c r="AA940" s="427"/>
      <c r="AB940" s="427"/>
      <c r="AC940" s="427"/>
      <c r="AD940" s="427"/>
      <c r="AE940" s="427"/>
      <c r="AF940" s="427"/>
      <c r="AG940" s="427"/>
      <c r="AH940" s="427"/>
      <c r="AI940" s="427"/>
      <c r="AJ940" s="427"/>
      <c r="AK940" s="427"/>
      <c r="AL940" s="427"/>
      <c r="AM940" s="427"/>
      <c r="AN940" s="427"/>
      <c r="AO940" s="427"/>
      <c r="AP940" s="427"/>
      <c r="AQ940" s="427"/>
      <c r="AR940" s="427"/>
      <c r="AS940" s="427"/>
      <c r="AT940" s="427"/>
      <c r="AU940" s="427"/>
      <c r="AV940" s="427"/>
      <c r="AW940" s="427"/>
      <c r="AX940" s="427"/>
      <c r="AY940" s="427"/>
      <c r="AZ940" s="427"/>
      <c r="BA940" s="427"/>
      <c r="BB940" s="427"/>
      <c r="BC940" s="427"/>
      <c r="BD940" s="427"/>
      <c r="BE940" s="427"/>
      <c r="BF940" s="427"/>
      <c r="BG940" s="427"/>
      <c r="BH940" s="427"/>
      <c r="BI940" s="427"/>
      <c r="BJ940" s="427"/>
      <c r="BK940" s="427"/>
      <c r="BL940" s="427"/>
      <c r="BM940" s="427"/>
      <c r="BN940" s="427"/>
      <c r="BO940" s="427"/>
      <c r="BP940" s="427"/>
      <c r="BQ940" s="427"/>
      <c r="BR940" s="427"/>
      <c r="BS940" s="427"/>
      <c r="BT940" s="427"/>
      <c r="BU940" s="427"/>
      <c r="BV940" s="427"/>
      <c r="BW940" s="427"/>
      <c r="BX940" s="427"/>
      <c r="BY940" s="427"/>
      <c r="BZ940" s="427"/>
      <c r="CA940" s="427"/>
      <c r="CB940" s="427"/>
      <c r="CC940" s="427"/>
      <c r="CD940" s="427"/>
      <c r="CE940" s="427"/>
      <c r="CF940" s="427"/>
      <c r="CG940" s="427"/>
      <c r="CH940" s="427"/>
      <c r="CI940" s="427"/>
      <c r="CJ940" s="427"/>
      <c r="CK940" s="427"/>
      <c r="CL940" s="427"/>
      <c r="CM940" s="427"/>
      <c r="CN940" s="427"/>
      <c r="CO940" s="427"/>
      <c r="CP940" s="427"/>
      <c r="CQ940" s="427"/>
      <c r="CR940" s="427"/>
      <c r="CS940" s="427"/>
      <c r="CT940" s="427"/>
      <c r="CU940" s="427"/>
    </row>
    <row r="941" spans="1:99" s="378" customFormat="1" ht="12" customHeight="1">
      <c r="A941" s="1141" t="s">
        <v>691</v>
      </c>
      <c r="B941" s="264">
        <v>197410</v>
      </c>
      <c r="C941" s="264">
        <v>197410</v>
      </c>
      <c r="D941" s="264">
        <v>187979</v>
      </c>
      <c r="E941" s="479">
        <v>95.22263309862721</v>
      </c>
      <c r="F941" s="80">
        <v>100635</v>
      </c>
      <c r="G941" s="427"/>
      <c r="H941" s="399"/>
      <c r="I941" s="1045"/>
      <c r="J941" s="1045"/>
      <c r="K941" s="427"/>
      <c r="L941" s="427"/>
      <c r="M941" s="427"/>
      <c r="N941" s="427"/>
      <c r="O941" s="427"/>
      <c r="P941" s="427"/>
      <c r="Q941" s="427"/>
      <c r="R941" s="427"/>
      <c r="S941" s="427"/>
      <c r="T941" s="427"/>
      <c r="U941" s="427"/>
      <c r="V941" s="427"/>
      <c r="W941" s="427"/>
      <c r="X941" s="427"/>
      <c r="Y941" s="427"/>
      <c r="Z941" s="427"/>
      <c r="AA941" s="427"/>
      <c r="AB941" s="427"/>
      <c r="AC941" s="427"/>
      <c r="AD941" s="427"/>
      <c r="AE941" s="427"/>
      <c r="AF941" s="427"/>
      <c r="AG941" s="427"/>
      <c r="AH941" s="427"/>
      <c r="AI941" s="427"/>
      <c r="AJ941" s="427"/>
      <c r="AK941" s="427"/>
      <c r="AL941" s="427"/>
      <c r="AM941" s="427"/>
      <c r="AN941" s="427"/>
      <c r="AO941" s="427"/>
      <c r="AP941" s="427"/>
      <c r="AQ941" s="427"/>
      <c r="AR941" s="427"/>
      <c r="AS941" s="427"/>
      <c r="AT941" s="427"/>
      <c r="AU941" s="427"/>
      <c r="AV941" s="427"/>
      <c r="AW941" s="427"/>
      <c r="AX941" s="427"/>
      <c r="AY941" s="427"/>
      <c r="AZ941" s="427"/>
      <c r="BA941" s="427"/>
      <c r="BB941" s="427"/>
      <c r="BC941" s="427"/>
      <c r="BD941" s="427"/>
      <c r="BE941" s="427"/>
      <c r="BF941" s="427"/>
      <c r="BG941" s="427"/>
      <c r="BH941" s="427"/>
      <c r="BI941" s="427"/>
      <c r="BJ941" s="427"/>
      <c r="BK941" s="427"/>
      <c r="BL941" s="427"/>
      <c r="BM941" s="427"/>
      <c r="BN941" s="427"/>
      <c r="BO941" s="427"/>
      <c r="BP941" s="427"/>
      <c r="BQ941" s="427"/>
      <c r="BR941" s="427"/>
      <c r="BS941" s="427"/>
      <c r="BT941" s="427"/>
      <c r="BU941" s="427"/>
      <c r="BV941" s="427"/>
      <c r="BW941" s="427"/>
      <c r="BX941" s="427"/>
      <c r="BY941" s="427"/>
      <c r="BZ941" s="427"/>
      <c r="CA941" s="427"/>
      <c r="CB941" s="427"/>
      <c r="CC941" s="427"/>
      <c r="CD941" s="427"/>
      <c r="CE941" s="427"/>
      <c r="CF941" s="427"/>
      <c r="CG941" s="427"/>
      <c r="CH941" s="427"/>
      <c r="CI941" s="427"/>
      <c r="CJ941" s="427"/>
      <c r="CK941" s="427"/>
      <c r="CL941" s="427"/>
      <c r="CM941" s="427"/>
      <c r="CN941" s="427"/>
      <c r="CO941" s="427"/>
      <c r="CP941" s="427"/>
      <c r="CQ941" s="427"/>
      <c r="CR941" s="427"/>
      <c r="CS941" s="427"/>
      <c r="CT941" s="427"/>
      <c r="CU941" s="427"/>
    </row>
    <row r="942" spans="1:99" s="378" customFormat="1" ht="12" customHeight="1">
      <c r="A942" s="1156" t="s">
        <v>960</v>
      </c>
      <c r="B942" s="80">
        <v>6488724</v>
      </c>
      <c r="C942" s="80">
        <v>4843433</v>
      </c>
      <c r="D942" s="80">
        <v>4028675</v>
      </c>
      <c r="E942" s="479">
        <v>62.08732256141577</v>
      </c>
      <c r="F942" s="80">
        <v>661744</v>
      </c>
      <c r="G942" s="427"/>
      <c r="H942" s="399"/>
      <c r="I942" s="1045"/>
      <c r="J942" s="1045"/>
      <c r="K942" s="427"/>
      <c r="L942" s="427"/>
      <c r="M942" s="427"/>
      <c r="N942" s="427"/>
      <c r="O942" s="427"/>
      <c r="P942" s="427"/>
      <c r="Q942" s="427"/>
      <c r="R942" s="427"/>
      <c r="S942" s="427"/>
      <c r="T942" s="427"/>
      <c r="U942" s="427"/>
      <c r="V942" s="427"/>
      <c r="W942" s="427"/>
      <c r="X942" s="427"/>
      <c r="Y942" s="427"/>
      <c r="Z942" s="427"/>
      <c r="AA942" s="427"/>
      <c r="AB942" s="427"/>
      <c r="AC942" s="427"/>
      <c r="AD942" s="427"/>
      <c r="AE942" s="427"/>
      <c r="AF942" s="427"/>
      <c r="AG942" s="427"/>
      <c r="AH942" s="427"/>
      <c r="AI942" s="427"/>
      <c r="AJ942" s="427"/>
      <c r="AK942" s="427"/>
      <c r="AL942" s="427"/>
      <c r="AM942" s="427"/>
      <c r="AN942" s="427"/>
      <c r="AO942" s="427"/>
      <c r="AP942" s="427"/>
      <c r="AQ942" s="427"/>
      <c r="AR942" s="427"/>
      <c r="AS942" s="427"/>
      <c r="AT942" s="427"/>
      <c r="AU942" s="427"/>
      <c r="AV942" s="427"/>
      <c r="AW942" s="427"/>
      <c r="AX942" s="427"/>
      <c r="AY942" s="427"/>
      <c r="AZ942" s="427"/>
      <c r="BA942" s="427"/>
      <c r="BB942" s="427"/>
      <c r="BC942" s="427"/>
      <c r="BD942" s="427"/>
      <c r="BE942" s="427"/>
      <c r="BF942" s="427"/>
      <c r="BG942" s="427"/>
      <c r="BH942" s="427"/>
      <c r="BI942" s="427"/>
      <c r="BJ942" s="427"/>
      <c r="BK942" s="427"/>
      <c r="BL942" s="427"/>
      <c r="BM942" s="427"/>
      <c r="BN942" s="427"/>
      <c r="BO942" s="427"/>
      <c r="BP942" s="427"/>
      <c r="BQ942" s="427"/>
      <c r="BR942" s="427"/>
      <c r="BS942" s="427"/>
      <c r="BT942" s="427"/>
      <c r="BU942" s="427"/>
      <c r="BV942" s="427"/>
      <c r="BW942" s="427"/>
      <c r="BX942" s="427"/>
      <c r="BY942" s="427"/>
      <c r="BZ942" s="427"/>
      <c r="CA942" s="427"/>
      <c r="CB942" s="427"/>
      <c r="CC942" s="427"/>
      <c r="CD942" s="427"/>
      <c r="CE942" s="427"/>
      <c r="CF942" s="427"/>
      <c r="CG942" s="427"/>
      <c r="CH942" s="427"/>
      <c r="CI942" s="427"/>
      <c r="CJ942" s="427"/>
      <c r="CK942" s="427"/>
      <c r="CL942" s="427"/>
      <c r="CM942" s="427"/>
      <c r="CN942" s="427"/>
      <c r="CO942" s="427"/>
      <c r="CP942" s="427"/>
      <c r="CQ942" s="427"/>
      <c r="CR942" s="427"/>
      <c r="CS942" s="427"/>
      <c r="CT942" s="427"/>
      <c r="CU942" s="427"/>
    </row>
    <row r="943" spans="1:99" s="378" customFormat="1" ht="12" customHeight="1">
      <c r="A943" s="1142" t="s">
        <v>987</v>
      </c>
      <c r="B943" s="80">
        <v>631950</v>
      </c>
      <c r="C943" s="80">
        <v>463770</v>
      </c>
      <c r="D943" s="80">
        <v>368877</v>
      </c>
      <c r="E943" s="479">
        <v>58.371231901258014</v>
      </c>
      <c r="F943" s="80">
        <v>47842</v>
      </c>
      <c r="G943" s="427"/>
      <c r="H943" s="399"/>
      <c r="I943" s="1045"/>
      <c r="J943" s="1045"/>
      <c r="K943" s="427"/>
      <c r="L943" s="427"/>
      <c r="M943" s="427"/>
      <c r="N943" s="427"/>
      <c r="O943" s="427"/>
      <c r="P943" s="427"/>
      <c r="Q943" s="427"/>
      <c r="R943" s="427"/>
      <c r="S943" s="427"/>
      <c r="T943" s="427"/>
      <c r="U943" s="427"/>
      <c r="V943" s="427"/>
      <c r="W943" s="427"/>
      <c r="X943" s="427"/>
      <c r="Y943" s="427"/>
      <c r="Z943" s="427"/>
      <c r="AA943" s="427"/>
      <c r="AB943" s="427"/>
      <c r="AC943" s="427"/>
      <c r="AD943" s="427"/>
      <c r="AE943" s="427"/>
      <c r="AF943" s="427"/>
      <c r="AG943" s="427"/>
      <c r="AH943" s="427"/>
      <c r="AI943" s="427"/>
      <c r="AJ943" s="427"/>
      <c r="AK943" s="427"/>
      <c r="AL943" s="427"/>
      <c r="AM943" s="427"/>
      <c r="AN943" s="427"/>
      <c r="AO943" s="427"/>
      <c r="AP943" s="427"/>
      <c r="AQ943" s="427"/>
      <c r="AR943" s="427"/>
      <c r="AS943" s="427"/>
      <c r="AT943" s="427"/>
      <c r="AU943" s="427"/>
      <c r="AV943" s="427"/>
      <c r="AW943" s="427"/>
      <c r="AX943" s="427"/>
      <c r="AY943" s="427"/>
      <c r="AZ943" s="427"/>
      <c r="BA943" s="427"/>
      <c r="BB943" s="427"/>
      <c r="BC943" s="427"/>
      <c r="BD943" s="427"/>
      <c r="BE943" s="427"/>
      <c r="BF943" s="427"/>
      <c r="BG943" s="427"/>
      <c r="BH943" s="427"/>
      <c r="BI943" s="427"/>
      <c r="BJ943" s="427"/>
      <c r="BK943" s="427"/>
      <c r="BL943" s="427"/>
      <c r="BM943" s="427"/>
      <c r="BN943" s="427"/>
      <c r="BO943" s="427"/>
      <c r="BP943" s="427"/>
      <c r="BQ943" s="427"/>
      <c r="BR943" s="427"/>
      <c r="BS943" s="427"/>
      <c r="BT943" s="427"/>
      <c r="BU943" s="427"/>
      <c r="BV943" s="427"/>
      <c r="BW943" s="427"/>
      <c r="BX943" s="427"/>
      <c r="BY943" s="427"/>
      <c r="BZ943" s="427"/>
      <c r="CA943" s="427"/>
      <c r="CB943" s="427"/>
      <c r="CC943" s="427"/>
      <c r="CD943" s="427"/>
      <c r="CE943" s="427"/>
      <c r="CF943" s="427"/>
      <c r="CG943" s="427"/>
      <c r="CH943" s="427"/>
      <c r="CI943" s="427"/>
      <c r="CJ943" s="427"/>
      <c r="CK943" s="427"/>
      <c r="CL943" s="427"/>
      <c r="CM943" s="427"/>
      <c r="CN943" s="427"/>
      <c r="CO943" s="427"/>
      <c r="CP943" s="427"/>
      <c r="CQ943" s="427"/>
      <c r="CR943" s="427"/>
      <c r="CS943" s="427"/>
      <c r="CT943" s="427"/>
      <c r="CU943" s="427"/>
    </row>
    <row r="944" spans="1:99" s="378" customFormat="1" ht="12" customHeight="1">
      <c r="A944" s="1153" t="s">
        <v>1496</v>
      </c>
      <c r="B944" s="80">
        <v>631950</v>
      </c>
      <c r="C944" s="80">
        <v>463770</v>
      </c>
      <c r="D944" s="80">
        <v>368877</v>
      </c>
      <c r="E944" s="479">
        <v>58.371231901258014</v>
      </c>
      <c r="F944" s="80">
        <v>47842</v>
      </c>
      <c r="G944" s="427"/>
      <c r="H944" s="399"/>
      <c r="I944" s="1045"/>
      <c r="J944" s="1045"/>
      <c r="K944" s="427"/>
      <c r="L944" s="427"/>
      <c r="M944" s="427"/>
      <c r="N944" s="427"/>
      <c r="O944" s="427"/>
      <c r="P944" s="427"/>
      <c r="Q944" s="427"/>
      <c r="R944" s="427"/>
      <c r="S944" s="427"/>
      <c r="T944" s="427"/>
      <c r="U944" s="427"/>
      <c r="V944" s="427"/>
      <c r="W944" s="427"/>
      <c r="X944" s="427"/>
      <c r="Y944" s="427"/>
      <c r="Z944" s="427"/>
      <c r="AA944" s="427"/>
      <c r="AB944" s="427"/>
      <c r="AC944" s="427"/>
      <c r="AD944" s="427"/>
      <c r="AE944" s="427"/>
      <c r="AF944" s="427"/>
      <c r="AG944" s="427"/>
      <c r="AH944" s="427"/>
      <c r="AI944" s="427"/>
      <c r="AJ944" s="427"/>
      <c r="AK944" s="427"/>
      <c r="AL944" s="427"/>
      <c r="AM944" s="427"/>
      <c r="AN944" s="427"/>
      <c r="AO944" s="427"/>
      <c r="AP944" s="427"/>
      <c r="AQ944" s="427"/>
      <c r="AR944" s="427"/>
      <c r="AS944" s="427"/>
      <c r="AT944" s="427"/>
      <c r="AU944" s="427"/>
      <c r="AV944" s="427"/>
      <c r="AW944" s="427"/>
      <c r="AX944" s="427"/>
      <c r="AY944" s="427"/>
      <c r="AZ944" s="427"/>
      <c r="BA944" s="427"/>
      <c r="BB944" s="427"/>
      <c r="BC944" s="427"/>
      <c r="BD944" s="427"/>
      <c r="BE944" s="427"/>
      <c r="BF944" s="427"/>
      <c r="BG944" s="427"/>
      <c r="BH944" s="427"/>
      <c r="BI944" s="427"/>
      <c r="BJ944" s="427"/>
      <c r="BK944" s="427"/>
      <c r="BL944" s="427"/>
      <c r="BM944" s="427"/>
      <c r="BN944" s="427"/>
      <c r="BO944" s="427"/>
      <c r="BP944" s="427"/>
      <c r="BQ944" s="427"/>
      <c r="BR944" s="427"/>
      <c r="BS944" s="427"/>
      <c r="BT944" s="427"/>
      <c r="BU944" s="427"/>
      <c r="BV944" s="427"/>
      <c r="BW944" s="427"/>
      <c r="BX944" s="427"/>
      <c r="BY944" s="427"/>
      <c r="BZ944" s="427"/>
      <c r="CA944" s="427"/>
      <c r="CB944" s="427"/>
      <c r="CC944" s="427"/>
      <c r="CD944" s="427"/>
      <c r="CE944" s="427"/>
      <c r="CF944" s="427"/>
      <c r="CG944" s="427"/>
      <c r="CH944" s="427"/>
      <c r="CI944" s="427"/>
      <c r="CJ944" s="427"/>
      <c r="CK944" s="427"/>
      <c r="CL944" s="427"/>
      <c r="CM944" s="427"/>
      <c r="CN944" s="427"/>
      <c r="CO944" s="427"/>
      <c r="CP944" s="427"/>
      <c r="CQ944" s="427"/>
      <c r="CR944" s="427"/>
      <c r="CS944" s="427"/>
      <c r="CT944" s="427"/>
      <c r="CU944" s="427"/>
    </row>
    <row r="945" spans="1:99" s="378" customFormat="1" ht="12" customHeight="1">
      <c r="A945" s="1142" t="s">
        <v>971</v>
      </c>
      <c r="B945" s="80">
        <v>5856774</v>
      </c>
      <c r="C945" s="80">
        <v>4379663</v>
      </c>
      <c r="D945" s="80">
        <v>3659798</v>
      </c>
      <c r="E945" s="479">
        <v>62.488291335810466</v>
      </c>
      <c r="F945" s="80">
        <v>613902</v>
      </c>
      <c r="G945" s="427"/>
      <c r="H945" s="399"/>
      <c r="I945" s="1045"/>
      <c r="J945" s="1045"/>
      <c r="K945" s="427"/>
      <c r="L945" s="427"/>
      <c r="M945" s="427"/>
      <c r="N945" s="427"/>
      <c r="O945" s="427"/>
      <c r="P945" s="427"/>
      <c r="Q945" s="427"/>
      <c r="R945" s="427"/>
      <c r="S945" s="427"/>
      <c r="T945" s="427"/>
      <c r="U945" s="427"/>
      <c r="V945" s="427"/>
      <c r="W945" s="427"/>
      <c r="X945" s="427"/>
      <c r="Y945" s="427"/>
      <c r="Z945" s="427"/>
      <c r="AA945" s="427"/>
      <c r="AB945" s="427"/>
      <c r="AC945" s="427"/>
      <c r="AD945" s="427"/>
      <c r="AE945" s="427"/>
      <c r="AF945" s="427"/>
      <c r="AG945" s="427"/>
      <c r="AH945" s="427"/>
      <c r="AI945" s="427"/>
      <c r="AJ945" s="427"/>
      <c r="AK945" s="427"/>
      <c r="AL945" s="427"/>
      <c r="AM945" s="427"/>
      <c r="AN945" s="427"/>
      <c r="AO945" s="427"/>
      <c r="AP945" s="427"/>
      <c r="AQ945" s="427"/>
      <c r="AR945" s="427"/>
      <c r="AS945" s="427"/>
      <c r="AT945" s="427"/>
      <c r="AU945" s="427"/>
      <c r="AV945" s="427"/>
      <c r="AW945" s="427"/>
      <c r="AX945" s="427"/>
      <c r="AY945" s="427"/>
      <c r="AZ945" s="427"/>
      <c r="BA945" s="427"/>
      <c r="BB945" s="427"/>
      <c r="BC945" s="427"/>
      <c r="BD945" s="427"/>
      <c r="BE945" s="427"/>
      <c r="BF945" s="427"/>
      <c r="BG945" s="427"/>
      <c r="BH945" s="427"/>
      <c r="BI945" s="427"/>
      <c r="BJ945" s="427"/>
      <c r="BK945" s="427"/>
      <c r="BL945" s="427"/>
      <c r="BM945" s="427"/>
      <c r="BN945" s="427"/>
      <c r="BO945" s="427"/>
      <c r="BP945" s="427"/>
      <c r="BQ945" s="427"/>
      <c r="BR945" s="427"/>
      <c r="BS945" s="427"/>
      <c r="BT945" s="427"/>
      <c r="BU945" s="427"/>
      <c r="BV945" s="427"/>
      <c r="BW945" s="427"/>
      <c r="BX945" s="427"/>
      <c r="BY945" s="427"/>
      <c r="BZ945" s="427"/>
      <c r="CA945" s="427"/>
      <c r="CB945" s="427"/>
      <c r="CC945" s="427"/>
      <c r="CD945" s="427"/>
      <c r="CE945" s="427"/>
      <c r="CF945" s="427"/>
      <c r="CG945" s="427"/>
      <c r="CH945" s="427"/>
      <c r="CI945" s="427"/>
      <c r="CJ945" s="427"/>
      <c r="CK945" s="427"/>
      <c r="CL945" s="427"/>
      <c r="CM945" s="427"/>
      <c r="CN945" s="427"/>
      <c r="CO945" s="427"/>
      <c r="CP945" s="427"/>
      <c r="CQ945" s="427"/>
      <c r="CR945" s="427"/>
      <c r="CS945" s="427"/>
      <c r="CT945" s="427"/>
      <c r="CU945" s="427"/>
    </row>
    <row r="946" spans="1:99" s="378" customFormat="1" ht="12" customHeight="1">
      <c r="A946" s="1142" t="s">
        <v>1376</v>
      </c>
      <c r="B946" s="80">
        <v>47440</v>
      </c>
      <c r="C946" s="80">
        <v>39005</v>
      </c>
      <c r="D946" s="80">
        <v>20298</v>
      </c>
      <c r="E946" s="479">
        <v>42.786677908937605</v>
      </c>
      <c r="F946" s="80">
        <v>3856</v>
      </c>
      <c r="G946" s="427"/>
      <c r="H946" s="399"/>
      <c r="I946" s="1045"/>
      <c r="J946" s="1045"/>
      <c r="K946" s="427"/>
      <c r="L946" s="427"/>
      <c r="M946" s="427"/>
      <c r="N946" s="427"/>
      <c r="O946" s="427"/>
      <c r="P946" s="427"/>
      <c r="Q946" s="427"/>
      <c r="R946" s="427"/>
      <c r="S946" s="427"/>
      <c r="T946" s="427"/>
      <c r="U946" s="427"/>
      <c r="V946" s="427"/>
      <c r="W946" s="427"/>
      <c r="X946" s="427"/>
      <c r="Y946" s="427"/>
      <c r="Z946" s="427"/>
      <c r="AA946" s="427"/>
      <c r="AB946" s="427"/>
      <c r="AC946" s="427"/>
      <c r="AD946" s="427"/>
      <c r="AE946" s="427"/>
      <c r="AF946" s="427"/>
      <c r="AG946" s="427"/>
      <c r="AH946" s="427"/>
      <c r="AI946" s="427"/>
      <c r="AJ946" s="427"/>
      <c r="AK946" s="427"/>
      <c r="AL946" s="427"/>
      <c r="AM946" s="427"/>
      <c r="AN946" s="427"/>
      <c r="AO946" s="427"/>
      <c r="AP946" s="427"/>
      <c r="AQ946" s="427"/>
      <c r="AR946" s="427"/>
      <c r="AS946" s="427"/>
      <c r="AT946" s="427"/>
      <c r="AU946" s="427"/>
      <c r="AV946" s="427"/>
      <c r="AW946" s="427"/>
      <c r="AX946" s="427"/>
      <c r="AY946" s="427"/>
      <c r="AZ946" s="427"/>
      <c r="BA946" s="427"/>
      <c r="BB946" s="427"/>
      <c r="BC946" s="427"/>
      <c r="BD946" s="427"/>
      <c r="BE946" s="427"/>
      <c r="BF946" s="427"/>
      <c r="BG946" s="427"/>
      <c r="BH946" s="427"/>
      <c r="BI946" s="427"/>
      <c r="BJ946" s="427"/>
      <c r="BK946" s="427"/>
      <c r="BL946" s="427"/>
      <c r="BM946" s="427"/>
      <c r="BN946" s="427"/>
      <c r="BO946" s="427"/>
      <c r="BP946" s="427"/>
      <c r="BQ946" s="427"/>
      <c r="BR946" s="427"/>
      <c r="BS946" s="427"/>
      <c r="BT946" s="427"/>
      <c r="BU946" s="427"/>
      <c r="BV946" s="427"/>
      <c r="BW946" s="427"/>
      <c r="BX946" s="427"/>
      <c r="BY946" s="427"/>
      <c r="BZ946" s="427"/>
      <c r="CA946" s="427"/>
      <c r="CB946" s="427"/>
      <c r="CC946" s="427"/>
      <c r="CD946" s="427"/>
      <c r="CE946" s="427"/>
      <c r="CF946" s="427"/>
      <c r="CG946" s="427"/>
      <c r="CH946" s="427"/>
      <c r="CI946" s="427"/>
      <c r="CJ946" s="427"/>
      <c r="CK946" s="427"/>
      <c r="CL946" s="427"/>
      <c r="CM946" s="427"/>
      <c r="CN946" s="427"/>
      <c r="CO946" s="427"/>
      <c r="CP946" s="427"/>
      <c r="CQ946" s="427"/>
      <c r="CR946" s="427"/>
      <c r="CS946" s="427"/>
      <c r="CT946" s="427"/>
      <c r="CU946" s="427"/>
    </row>
    <row r="947" spans="1:99" s="378" customFormat="1" ht="12" customHeight="1">
      <c r="A947" s="1142" t="s">
        <v>1377</v>
      </c>
      <c r="B947" s="80">
        <v>5809334</v>
      </c>
      <c r="C947" s="80">
        <v>4340658</v>
      </c>
      <c r="D947" s="80">
        <v>3639500</v>
      </c>
      <c r="E947" s="479">
        <v>62.64917802970186</v>
      </c>
      <c r="F947" s="80">
        <v>610046</v>
      </c>
      <c r="G947" s="427"/>
      <c r="H947" s="399"/>
      <c r="I947" s="1045"/>
      <c r="J947" s="1045"/>
      <c r="K947" s="427"/>
      <c r="L947" s="427"/>
      <c r="M947" s="427"/>
      <c r="N947" s="427"/>
      <c r="O947" s="427"/>
      <c r="P947" s="427"/>
      <c r="Q947" s="427"/>
      <c r="R947" s="427"/>
      <c r="S947" s="427"/>
      <c r="T947" s="427"/>
      <c r="U947" s="427"/>
      <c r="V947" s="427"/>
      <c r="W947" s="427"/>
      <c r="X947" s="427"/>
      <c r="Y947" s="427"/>
      <c r="Z947" s="427"/>
      <c r="AA947" s="427"/>
      <c r="AB947" s="427"/>
      <c r="AC947" s="427"/>
      <c r="AD947" s="427"/>
      <c r="AE947" s="427"/>
      <c r="AF947" s="427"/>
      <c r="AG947" s="427"/>
      <c r="AH947" s="427"/>
      <c r="AI947" s="427"/>
      <c r="AJ947" s="427"/>
      <c r="AK947" s="427"/>
      <c r="AL947" s="427"/>
      <c r="AM947" s="427"/>
      <c r="AN947" s="427"/>
      <c r="AO947" s="427"/>
      <c r="AP947" s="427"/>
      <c r="AQ947" s="427"/>
      <c r="AR947" s="427"/>
      <c r="AS947" s="427"/>
      <c r="AT947" s="427"/>
      <c r="AU947" s="427"/>
      <c r="AV947" s="427"/>
      <c r="AW947" s="427"/>
      <c r="AX947" s="427"/>
      <c r="AY947" s="427"/>
      <c r="AZ947" s="427"/>
      <c r="BA947" s="427"/>
      <c r="BB947" s="427"/>
      <c r="BC947" s="427"/>
      <c r="BD947" s="427"/>
      <c r="BE947" s="427"/>
      <c r="BF947" s="427"/>
      <c r="BG947" s="427"/>
      <c r="BH947" s="427"/>
      <c r="BI947" s="427"/>
      <c r="BJ947" s="427"/>
      <c r="BK947" s="427"/>
      <c r="BL947" s="427"/>
      <c r="BM947" s="427"/>
      <c r="BN947" s="427"/>
      <c r="BO947" s="427"/>
      <c r="BP947" s="427"/>
      <c r="BQ947" s="427"/>
      <c r="BR947" s="427"/>
      <c r="BS947" s="427"/>
      <c r="BT947" s="427"/>
      <c r="BU947" s="427"/>
      <c r="BV947" s="427"/>
      <c r="BW947" s="427"/>
      <c r="BX947" s="427"/>
      <c r="BY947" s="427"/>
      <c r="BZ947" s="427"/>
      <c r="CA947" s="427"/>
      <c r="CB947" s="427"/>
      <c r="CC947" s="427"/>
      <c r="CD947" s="427"/>
      <c r="CE947" s="427"/>
      <c r="CF947" s="427"/>
      <c r="CG947" s="427"/>
      <c r="CH947" s="427"/>
      <c r="CI947" s="427"/>
      <c r="CJ947" s="427"/>
      <c r="CK947" s="427"/>
      <c r="CL947" s="427"/>
      <c r="CM947" s="427"/>
      <c r="CN947" s="427"/>
      <c r="CO947" s="427"/>
      <c r="CP947" s="427"/>
      <c r="CQ947" s="427"/>
      <c r="CR947" s="427"/>
      <c r="CS947" s="427"/>
      <c r="CT947" s="427"/>
      <c r="CU947" s="427"/>
    </row>
    <row r="948" spans="1:99" s="378" customFormat="1" ht="12" customHeight="1">
      <c r="A948" s="416" t="s">
        <v>1341</v>
      </c>
      <c r="B948" s="80"/>
      <c r="C948" s="80"/>
      <c r="D948" s="80"/>
      <c r="E948" s="479"/>
      <c r="F948" s="80"/>
      <c r="G948" s="427"/>
      <c r="H948" s="399"/>
      <c r="I948" s="1045"/>
      <c r="J948" s="1045"/>
      <c r="K948" s="427"/>
      <c r="L948" s="427"/>
      <c r="M948" s="427"/>
      <c r="N948" s="427"/>
      <c r="O948" s="427"/>
      <c r="P948" s="427"/>
      <c r="Q948" s="427"/>
      <c r="R948" s="427"/>
      <c r="S948" s="427"/>
      <c r="T948" s="427"/>
      <c r="U948" s="427"/>
      <c r="V948" s="427"/>
      <c r="W948" s="427"/>
      <c r="X948" s="427"/>
      <c r="Y948" s="427"/>
      <c r="Z948" s="427"/>
      <c r="AA948" s="427"/>
      <c r="AB948" s="427"/>
      <c r="AC948" s="427"/>
      <c r="AD948" s="427"/>
      <c r="AE948" s="427"/>
      <c r="AF948" s="427"/>
      <c r="AG948" s="427"/>
      <c r="AH948" s="427"/>
      <c r="AI948" s="427"/>
      <c r="AJ948" s="427"/>
      <c r="AK948" s="427"/>
      <c r="AL948" s="427"/>
      <c r="AM948" s="427"/>
      <c r="AN948" s="427"/>
      <c r="AO948" s="427"/>
      <c r="AP948" s="427"/>
      <c r="AQ948" s="427"/>
      <c r="AR948" s="427"/>
      <c r="AS948" s="427"/>
      <c r="AT948" s="427"/>
      <c r="AU948" s="427"/>
      <c r="AV948" s="427"/>
      <c r="AW948" s="427"/>
      <c r="AX948" s="427"/>
      <c r="AY948" s="427"/>
      <c r="AZ948" s="427"/>
      <c r="BA948" s="427"/>
      <c r="BB948" s="427"/>
      <c r="BC948" s="427"/>
      <c r="BD948" s="427"/>
      <c r="BE948" s="427"/>
      <c r="BF948" s="427"/>
      <c r="BG948" s="427"/>
      <c r="BH948" s="427"/>
      <c r="BI948" s="427"/>
      <c r="BJ948" s="427"/>
      <c r="BK948" s="427"/>
      <c r="BL948" s="427"/>
      <c r="BM948" s="427"/>
      <c r="BN948" s="427"/>
      <c r="BO948" s="427"/>
      <c r="BP948" s="427"/>
      <c r="BQ948" s="427"/>
      <c r="BR948" s="427"/>
      <c r="BS948" s="427"/>
      <c r="BT948" s="427"/>
      <c r="BU948" s="427"/>
      <c r="BV948" s="427"/>
      <c r="BW948" s="427"/>
      <c r="BX948" s="427"/>
      <c r="BY948" s="427"/>
      <c r="BZ948" s="427"/>
      <c r="CA948" s="427"/>
      <c r="CB948" s="427"/>
      <c r="CC948" s="427"/>
      <c r="CD948" s="427"/>
      <c r="CE948" s="427"/>
      <c r="CF948" s="427"/>
      <c r="CG948" s="427"/>
      <c r="CH948" s="427"/>
      <c r="CI948" s="427"/>
      <c r="CJ948" s="427"/>
      <c r="CK948" s="427"/>
      <c r="CL948" s="427"/>
      <c r="CM948" s="427"/>
      <c r="CN948" s="427"/>
      <c r="CO948" s="427"/>
      <c r="CP948" s="427"/>
      <c r="CQ948" s="427"/>
      <c r="CR948" s="427"/>
      <c r="CS948" s="427"/>
      <c r="CT948" s="427"/>
      <c r="CU948" s="427"/>
    </row>
    <row r="949" spans="1:99" s="378" customFormat="1" ht="12" customHeight="1">
      <c r="A949" s="1156" t="s">
        <v>1311</v>
      </c>
      <c r="B949" s="80">
        <v>37868669</v>
      </c>
      <c r="C949" s="80">
        <v>27436654</v>
      </c>
      <c r="D949" s="80">
        <v>27436654</v>
      </c>
      <c r="E949" s="479">
        <v>72.4521213037617</v>
      </c>
      <c r="F949" s="80">
        <v>2560225</v>
      </c>
      <c r="G949" s="427"/>
      <c r="H949" s="399"/>
      <c r="I949" s="1045"/>
      <c r="J949" s="1045"/>
      <c r="K949" s="427"/>
      <c r="L949" s="427"/>
      <c r="M949" s="427"/>
      <c r="N949" s="427"/>
      <c r="O949" s="427"/>
      <c r="P949" s="427"/>
      <c r="Q949" s="427"/>
      <c r="R949" s="427"/>
      <c r="S949" s="427"/>
      <c r="T949" s="427"/>
      <c r="U949" s="427"/>
      <c r="V949" s="427"/>
      <c r="W949" s="427"/>
      <c r="X949" s="427"/>
      <c r="Y949" s="427"/>
      <c r="Z949" s="427"/>
      <c r="AA949" s="427"/>
      <c r="AB949" s="427"/>
      <c r="AC949" s="427"/>
      <c r="AD949" s="427"/>
      <c r="AE949" s="427"/>
      <c r="AF949" s="427"/>
      <c r="AG949" s="427"/>
      <c r="AH949" s="427"/>
      <c r="AI949" s="427"/>
      <c r="AJ949" s="427"/>
      <c r="AK949" s="427"/>
      <c r="AL949" s="427"/>
      <c r="AM949" s="427"/>
      <c r="AN949" s="427"/>
      <c r="AO949" s="427"/>
      <c r="AP949" s="427"/>
      <c r="AQ949" s="427"/>
      <c r="AR949" s="427"/>
      <c r="AS949" s="427"/>
      <c r="AT949" s="427"/>
      <c r="AU949" s="427"/>
      <c r="AV949" s="427"/>
      <c r="AW949" s="427"/>
      <c r="AX949" s="427"/>
      <c r="AY949" s="427"/>
      <c r="AZ949" s="427"/>
      <c r="BA949" s="427"/>
      <c r="BB949" s="427"/>
      <c r="BC949" s="427"/>
      <c r="BD949" s="427"/>
      <c r="BE949" s="427"/>
      <c r="BF949" s="427"/>
      <c r="BG949" s="427"/>
      <c r="BH949" s="427"/>
      <c r="BI949" s="427"/>
      <c r="BJ949" s="427"/>
      <c r="BK949" s="427"/>
      <c r="BL949" s="427"/>
      <c r="BM949" s="427"/>
      <c r="BN949" s="427"/>
      <c r="BO949" s="427"/>
      <c r="BP949" s="427"/>
      <c r="BQ949" s="427"/>
      <c r="BR949" s="427"/>
      <c r="BS949" s="427"/>
      <c r="BT949" s="427"/>
      <c r="BU949" s="427"/>
      <c r="BV949" s="427"/>
      <c r="BW949" s="427"/>
      <c r="BX949" s="427"/>
      <c r="BY949" s="427"/>
      <c r="BZ949" s="427"/>
      <c r="CA949" s="427"/>
      <c r="CB949" s="427"/>
      <c r="CC949" s="427"/>
      <c r="CD949" s="427"/>
      <c r="CE949" s="427"/>
      <c r="CF949" s="427"/>
      <c r="CG949" s="427"/>
      <c r="CH949" s="427"/>
      <c r="CI949" s="427"/>
      <c r="CJ949" s="427"/>
      <c r="CK949" s="427"/>
      <c r="CL949" s="427"/>
      <c r="CM949" s="427"/>
      <c r="CN949" s="427"/>
      <c r="CO949" s="427"/>
      <c r="CP949" s="427"/>
      <c r="CQ949" s="427"/>
      <c r="CR949" s="427"/>
      <c r="CS949" s="427"/>
      <c r="CT949" s="427"/>
      <c r="CU949" s="427"/>
    </row>
    <row r="950" spans="1:99" s="378" customFormat="1" ht="12" customHeight="1">
      <c r="A950" s="1142" t="s">
        <v>1312</v>
      </c>
      <c r="B950" s="80">
        <v>37868669</v>
      </c>
      <c r="C950" s="80">
        <v>27436654</v>
      </c>
      <c r="D950" s="80">
        <v>27436654</v>
      </c>
      <c r="E950" s="479">
        <v>72.4521213037617</v>
      </c>
      <c r="F950" s="80">
        <v>2560225</v>
      </c>
      <c r="G950" s="427"/>
      <c r="H950" s="399"/>
      <c r="I950" s="1045"/>
      <c r="J950" s="1045"/>
      <c r="K950" s="427"/>
      <c r="L950" s="427"/>
      <c r="M950" s="427"/>
      <c r="N950" s="427"/>
      <c r="O950" s="427"/>
      <c r="P950" s="427"/>
      <c r="Q950" s="427"/>
      <c r="R950" s="427"/>
      <c r="S950" s="427"/>
      <c r="T950" s="427"/>
      <c r="U950" s="427"/>
      <c r="V950" s="427"/>
      <c r="W950" s="427"/>
      <c r="X950" s="427"/>
      <c r="Y950" s="427"/>
      <c r="Z950" s="427"/>
      <c r="AA950" s="427"/>
      <c r="AB950" s="427"/>
      <c r="AC950" s="427"/>
      <c r="AD950" s="427"/>
      <c r="AE950" s="427"/>
      <c r="AF950" s="427"/>
      <c r="AG950" s="427"/>
      <c r="AH950" s="427"/>
      <c r="AI950" s="427"/>
      <c r="AJ950" s="427"/>
      <c r="AK950" s="427"/>
      <c r="AL950" s="427"/>
      <c r="AM950" s="427"/>
      <c r="AN950" s="427"/>
      <c r="AO950" s="427"/>
      <c r="AP950" s="427"/>
      <c r="AQ950" s="427"/>
      <c r="AR950" s="427"/>
      <c r="AS950" s="427"/>
      <c r="AT950" s="427"/>
      <c r="AU950" s="427"/>
      <c r="AV950" s="427"/>
      <c r="AW950" s="427"/>
      <c r="AX950" s="427"/>
      <c r="AY950" s="427"/>
      <c r="AZ950" s="427"/>
      <c r="BA950" s="427"/>
      <c r="BB950" s="427"/>
      <c r="BC950" s="427"/>
      <c r="BD950" s="427"/>
      <c r="BE950" s="427"/>
      <c r="BF950" s="427"/>
      <c r="BG950" s="427"/>
      <c r="BH950" s="427"/>
      <c r="BI950" s="427"/>
      <c r="BJ950" s="427"/>
      <c r="BK950" s="427"/>
      <c r="BL950" s="427"/>
      <c r="BM950" s="427"/>
      <c r="BN950" s="427"/>
      <c r="BO950" s="427"/>
      <c r="BP950" s="427"/>
      <c r="BQ950" s="427"/>
      <c r="BR950" s="427"/>
      <c r="BS950" s="427"/>
      <c r="BT950" s="427"/>
      <c r="BU950" s="427"/>
      <c r="BV950" s="427"/>
      <c r="BW950" s="427"/>
      <c r="BX950" s="427"/>
      <c r="BY950" s="427"/>
      <c r="BZ950" s="427"/>
      <c r="CA950" s="427"/>
      <c r="CB950" s="427"/>
      <c r="CC950" s="427"/>
      <c r="CD950" s="427"/>
      <c r="CE950" s="427"/>
      <c r="CF950" s="427"/>
      <c r="CG950" s="427"/>
      <c r="CH950" s="427"/>
      <c r="CI950" s="427"/>
      <c r="CJ950" s="427"/>
      <c r="CK950" s="427"/>
      <c r="CL950" s="427"/>
      <c r="CM950" s="427"/>
      <c r="CN950" s="427"/>
      <c r="CO950" s="427"/>
      <c r="CP950" s="427"/>
      <c r="CQ950" s="427"/>
      <c r="CR950" s="427"/>
      <c r="CS950" s="427"/>
      <c r="CT950" s="427"/>
      <c r="CU950" s="427"/>
    </row>
    <row r="951" spans="1:99" s="1182" customFormat="1" ht="12" customHeight="1" hidden="1">
      <c r="A951" s="1152" t="s">
        <v>691</v>
      </c>
      <c r="B951" s="507">
        <v>0</v>
      </c>
      <c r="C951" s="507">
        <v>0</v>
      </c>
      <c r="D951" s="507">
        <v>0</v>
      </c>
      <c r="E951" s="479" t="e">
        <v>#DIV/0!</v>
      </c>
      <c r="F951" s="80">
        <v>0</v>
      </c>
      <c r="G951" s="1181"/>
      <c r="H951" s="399"/>
      <c r="I951" s="1045"/>
      <c r="J951" s="1045"/>
      <c r="K951" s="1181"/>
      <c r="L951" s="1181"/>
      <c r="M951" s="1181"/>
      <c r="N951" s="1181"/>
      <c r="O951" s="1181"/>
      <c r="P951" s="1181"/>
      <c r="Q951" s="1181"/>
      <c r="R951" s="1181"/>
      <c r="S951" s="1181"/>
      <c r="T951" s="1181"/>
      <c r="U951" s="1181"/>
      <c r="V951" s="1181"/>
      <c r="W951" s="1181"/>
      <c r="X951" s="1181"/>
      <c r="Y951" s="1181"/>
      <c r="Z951" s="1181"/>
      <c r="AA951" s="1181"/>
      <c r="AB951" s="1181"/>
      <c r="AC951" s="1181"/>
      <c r="AD951" s="1181"/>
      <c r="AE951" s="1181"/>
      <c r="AF951" s="1181"/>
      <c r="AG951" s="1181"/>
      <c r="AH951" s="1181"/>
      <c r="AI951" s="1181"/>
      <c r="AJ951" s="1181"/>
      <c r="AK951" s="1181"/>
      <c r="AL951" s="1181"/>
      <c r="AM951" s="1181"/>
      <c r="AN951" s="1181"/>
      <c r="AO951" s="1181"/>
      <c r="AP951" s="1181"/>
      <c r="AQ951" s="1181"/>
      <c r="AR951" s="1181"/>
      <c r="AS951" s="1181"/>
      <c r="AT951" s="1181"/>
      <c r="AU951" s="1181"/>
      <c r="AV951" s="1181"/>
      <c r="AW951" s="1181"/>
      <c r="AX951" s="1181"/>
      <c r="AY951" s="1181"/>
      <c r="AZ951" s="1181"/>
      <c r="BA951" s="1181"/>
      <c r="BB951" s="1181"/>
      <c r="BC951" s="1181"/>
      <c r="BD951" s="1181"/>
      <c r="BE951" s="1181"/>
      <c r="BF951" s="1181"/>
      <c r="BG951" s="1181"/>
      <c r="BH951" s="1181"/>
      <c r="BI951" s="1181"/>
      <c r="BJ951" s="1181"/>
      <c r="BK951" s="1181"/>
      <c r="BL951" s="1181"/>
      <c r="BM951" s="1181"/>
      <c r="BN951" s="1181"/>
      <c r="BO951" s="1181"/>
      <c r="BP951" s="1181"/>
      <c r="BQ951" s="1181"/>
      <c r="BR951" s="1181"/>
      <c r="BS951" s="1181"/>
      <c r="BT951" s="1181"/>
      <c r="BU951" s="1181"/>
      <c r="BV951" s="1181"/>
      <c r="BW951" s="1181"/>
      <c r="BX951" s="1181"/>
      <c r="BY951" s="1181"/>
      <c r="BZ951" s="1181"/>
      <c r="CA951" s="1181"/>
      <c r="CB951" s="1181"/>
      <c r="CC951" s="1181"/>
      <c r="CD951" s="1181"/>
      <c r="CE951" s="1181"/>
      <c r="CF951" s="1181"/>
      <c r="CG951" s="1181"/>
      <c r="CH951" s="1181"/>
      <c r="CI951" s="1181"/>
      <c r="CJ951" s="1181"/>
      <c r="CK951" s="1181"/>
      <c r="CL951" s="1181"/>
      <c r="CM951" s="1181"/>
      <c r="CN951" s="1181"/>
      <c r="CO951" s="1181"/>
      <c r="CP951" s="1181"/>
      <c r="CQ951" s="1181"/>
      <c r="CR951" s="1181"/>
      <c r="CS951" s="1181"/>
      <c r="CT951" s="1181"/>
      <c r="CU951" s="1181"/>
    </row>
    <row r="952" spans="1:99" s="378" customFormat="1" ht="12" customHeight="1">
      <c r="A952" s="1156" t="s">
        <v>960</v>
      </c>
      <c r="B952" s="80">
        <v>37868669</v>
      </c>
      <c r="C952" s="80">
        <v>27436654</v>
      </c>
      <c r="D952" s="80">
        <v>25090306</v>
      </c>
      <c r="E952" s="479">
        <v>66.25610739051852</v>
      </c>
      <c r="F952" s="80">
        <v>4817194</v>
      </c>
      <c r="G952" s="427"/>
      <c r="H952" s="399"/>
      <c r="I952" s="1045"/>
      <c r="J952" s="1045"/>
      <c r="K952" s="427"/>
      <c r="L952" s="427"/>
      <c r="M952" s="427"/>
      <c r="N952" s="427"/>
      <c r="O952" s="427"/>
      <c r="P952" s="427"/>
      <c r="Q952" s="427"/>
      <c r="R952" s="427"/>
      <c r="S952" s="427"/>
      <c r="T952" s="427"/>
      <c r="U952" s="427"/>
      <c r="V952" s="427"/>
      <c r="W952" s="427"/>
      <c r="X952" s="427"/>
      <c r="Y952" s="427"/>
      <c r="Z952" s="427"/>
      <c r="AA952" s="427"/>
      <c r="AB952" s="427"/>
      <c r="AC952" s="427"/>
      <c r="AD952" s="427"/>
      <c r="AE952" s="427"/>
      <c r="AF952" s="427"/>
      <c r="AG952" s="427"/>
      <c r="AH952" s="427"/>
      <c r="AI952" s="427"/>
      <c r="AJ952" s="427"/>
      <c r="AK952" s="427"/>
      <c r="AL952" s="427"/>
      <c r="AM952" s="427"/>
      <c r="AN952" s="427"/>
      <c r="AO952" s="427"/>
      <c r="AP952" s="427"/>
      <c r="AQ952" s="427"/>
      <c r="AR952" s="427"/>
      <c r="AS952" s="427"/>
      <c r="AT952" s="427"/>
      <c r="AU952" s="427"/>
      <c r="AV952" s="427"/>
      <c r="AW952" s="427"/>
      <c r="AX952" s="427"/>
      <c r="AY952" s="427"/>
      <c r="AZ952" s="427"/>
      <c r="BA952" s="427"/>
      <c r="BB952" s="427"/>
      <c r="BC952" s="427"/>
      <c r="BD952" s="427"/>
      <c r="BE952" s="427"/>
      <c r="BF952" s="427"/>
      <c r="BG952" s="427"/>
      <c r="BH952" s="427"/>
      <c r="BI952" s="427"/>
      <c r="BJ952" s="427"/>
      <c r="BK952" s="427"/>
      <c r="BL952" s="427"/>
      <c r="BM952" s="427"/>
      <c r="BN952" s="427"/>
      <c r="BO952" s="427"/>
      <c r="BP952" s="427"/>
      <c r="BQ952" s="427"/>
      <c r="BR952" s="427"/>
      <c r="BS952" s="427"/>
      <c r="BT952" s="427"/>
      <c r="BU952" s="427"/>
      <c r="BV952" s="427"/>
      <c r="BW952" s="427"/>
      <c r="BX952" s="427"/>
      <c r="BY952" s="427"/>
      <c r="BZ952" s="427"/>
      <c r="CA952" s="427"/>
      <c r="CB952" s="427"/>
      <c r="CC952" s="427"/>
      <c r="CD952" s="427"/>
      <c r="CE952" s="427"/>
      <c r="CF952" s="427"/>
      <c r="CG952" s="427"/>
      <c r="CH952" s="427"/>
      <c r="CI952" s="427"/>
      <c r="CJ952" s="427"/>
      <c r="CK952" s="427"/>
      <c r="CL952" s="427"/>
      <c r="CM952" s="427"/>
      <c r="CN952" s="427"/>
      <c r="CO952" s="427"/>
      <c r="CP952" s="427"/>
      <c r="CQ952" s="427"/>
      <c r="CR952" s="427"/>
      <c r="CS952" s="427"/>
      <c r="CT952" s="427"/>
      <c r="CU952" s="427"/>
    </row>
    <row r="953" spans="1:99" s="378" customFormat="1" ht="12" customHeight="1">
      <c r="A953" s="1142" t="s">
        <v>987</v>
      </c>
      <c r="B953" s="80">
        <v>37836655</v>
      </c>
      <c r="C953" s="80">
        <v>27414910</v>
      </c>
      <c r="D953" s="80">
        <v>25090306</v>
      </c>
      <c r="E953" s="479">
        <v>66.31216739429001</v>
      </c>
      <c r="F953" s="80">
        <v>4817194</v>
      </c>
      <c r="G953" s="427"/>
      <c r="H953" s="399"/>
      <c r="I953" s="1045"/>
      <c r="J953" s="1045"/>
      <c r="K953" s="427"/>
      <c r="L953" s="427"/>
      <c r="M953" s="427"/>
      <c r="N953" s="427"/>
      <c r="O953" s="427"/>
      <c r="P953" s="427"/>
      <c r="Q953" s="427"/>
      <c r="R953" s="427"/>
      <c r="S953" s="427"/>
      <c r="T953" s="427"/>
      <c r="U953" s="427"/>
      <c r="V953" s="427"/>
      <c r="W953" s="427"/>
      <c r="X953" s="427"/>
      <c r="Y953" s="427"/>
      <c r="Z953" s="427"/>
      <c r="AA953" s="427"/>
      <c r="AB953" s="427"/>
      <c r="AC953" s="427"/>
      <c r="AD953" s="427"/>
      <c r="AE953" s="427"/>
      <c r="AF953" s="427"/>
      <c r="AG953" s="427"/>
      <c r="AH953" s="427"/>
      <c r="AI953" s="427"/>
      <c r="AJ953" s="427"/>
      <c r="AK953" s="427"/>
      <c r="AL953" s="427"/>
      <c r="AM953" s="427"/>
      <c r="AN953" s="427"/>
      <c r="AO953" s="427"/>
      <c r="AP953" s="427"/>
      <c r="AQ953" s="427"/>
      <c r="AR953" s="427"/>
      <c r="AS953" s="427"/>
      <c r="AT953" s="427"/>
      <c r="AU953" s="427"/>
      <c r="AV953" s="427"/>
      <c r="AW953" s="427"/>
      <c r="AX953" s="427"/>
      <c r="AY953" s="427"/>
      <c r="AZ953" s="427"/>
      <c r="BA953" s="427"/>
      <c r="BB953" s="427"/>
      <c r="BC953" s="427"/>
      <c r="BD953" s="427"/>
      <c r="BE953" s="427"/>
      <c r="BF953" s="427"/>
      <c r="BG953" s="427"/>
      <c r="BH953" s="427"/>
      <c r="BI953" s="427"/>
      <c r="BJ953" s="427"/>
      <c r="BK953" s="427"/>
      <c r="BL953" s="427"/>
      <c r="BM953" s="427"/>
      <c r="BN953" s="427"/>
      <c r="BO953" s="427"/>
      <c r="BP953" s="427"/>
      <c r="BQ953" s="427"/>
      <c r="BR953" s="427"/>
      <c r="BS953" s="427"/>
      <c r="BT953" s="427"/>
      <c r="BU953" s="427"/>
      <c r="BV953" s="427"/>
      <c r="BW953" s="427"/>
      <c r="BX953" s="427"/>
      <c r="BY953" s="427"/>
      <c r="BZ953" s="427"/>
      <c r="CA953" s="427"/>
      <c r="CB953" s="427"/>
      <c r="CC953" s="427"/>
      <c r="CD953" s="427"/>
      <c r="CE953" s="427"/>
      <c r="CF953" s="427"/>
      <c r="CG953" s="427"/>
      <c r="CH953" s="427"/>
      <c r="CI953" s="427"/>
      <c r="CJ953" s="427"/>
      <c r="CK953" s="427"/>
      <c r="CL953" s="427"/>
      <c r="CM953" s="427"/>
      <c r="CN953" s="427"/>
      <c r="CO953" s="427"/>
      <c r="CP953" s="427"/>
      <c r="CQ953" s="427"/>
      <c r="CR953" s="427"/>
      <c r="CS953" s="427"/>
      <c r="CT953" s="427"/>
      <c r="CU953" s="427"/>
    </row>
    <row r="954" spans="1:99" s="378" customFormat="1" ht="12" customHeight="1">
      <c r="A954" s="1153" t="s">
        <v>1496</v>
      </c>
      <c r="B954" s="80">
        <v>24228378</v>
      </c>
      <c r="C954" s="80">
        <v>19906196</v>
      </c>
      <c r="D954" s="80">
        <v>20312321</v>
      </c>
      <c r="E954" s="479">
        <v>83.8368998535519</v>
      </c>
      <c r="F954" s="80">
        <v>4068127</v>
      </c>
      <c r="G954" s="427"/>
      <c r="H954" s="399"/>
      <c r="I954" s="1045"/>
      <c r="J954" s="1045"/>
      <c r="K954" s="427"/>
      <c r="L954" s="427"/>
      <c r="M954" s="427"/>
      <c r="N954" s="427"/>
      <c r="O954" s="427"/>
      <c r="P954" s="427"/>
      <c r="Q954" s="427"/>
      <c r="R954" s="427"/>
      <c r="S954" s="427"/>
      <c r="T954" s="427"/>
      <c r="U954" s="427"/>
      <c r="V954" s="427"/>
      <c r="W954" s="427"/>
      <c r="X954" s="427"/>
      <c r="Y954" s="427"/>
      <c r="Z954" s="427"/>
      <c r="AA954" s="427"/>
      <c r="AB954" s="427"/>
      <c r="AC954" s="427"/>
      <c r="AD954" s="427"/>
      <c r="AE954" s="427"/>
      <c r="AF954" s="427"/>
      <c r="AG954" s="427"/>
      <c r="AH954" s="427"/>
      <c r="AI954" s="427"/>
      <c r="AJ954" s="427"/>
      <c r="AK954" s="427"/>
      <c r="AL954" s="427"/>
      <c r="AM954" s="427"/>
      <c r="AN954" s="427"/>
      <c r="AO954" s="427"/>
      <c r="AP954" s="427"/>
      <c r="AQ954" s="427"/>
      <c r="AR954" s="427"/>
      <c r="AS954" s="427"/>
      <c r="AT954" s="427"/>
      <c r="AU954" s="427"/>
      <c r="AV954" s="427"/>
      <c r="AW954" s="427"/>
      <c r="AX954" s="427"/>
      <c r="AY954" s="427"/>
      <c r="AZ954" s="427"/>
      <c r="BA954" s="427"/>
      <c r="BB954" s="427"/>
      <c r="BC954" s="427"/>
      <c r="BD954" s="427"/>
      <c r="BE954" s="427"/>
      <c r="BF954" s="427"/>
      <c r="BG954" s="427"/>
      <c r="BH954" s="427"/>
      <c r="BI954" s="427"/>
      <c r="BJ954" s="427"/>
      <c r="BK954" s="427"/>
      <c r="BL954" s="427"/>
      <c r="BM954" s="427"/>
      <c r="BN954" s="427"/>
      <c r="BO954" s="427"/>
      <c r="BP954" s="427"/>
      <c r="BQ954" s="427"/>
      <c r="BR954" s="427"/>
      <c r="BS954" s="427"/>
      <c r="BT954" s="427"/>
      <c r="BU954" s="427"/>
      <c r="BV954" s="427"/>
      <c r="BW954" s="427"/>
      <c r="BX954" s="427"/>
      <c r="BY954" s="427"/>
      <c r="BZ954" s="427"/>
      <c r="CA954" s="427"/>
      <c r="CB954" s="427"/>
      <c r="CC954" s="427"/>
      <c r="CD954" s="427"/>
      <c r="CE954" s="427"/>
      <c r="CF954" s="427"/>
      <c r="CG954" s="427"/>
      <c r="CH954" s="427"/>
      <c r="CI954" s="427"/>
      <c r="CJ954" s="427"/>
      <c r="CK954" s="427"/>
      <c r="CL954" s="427"/>
      <c r="CM954" s="427"/>
      <c r="CN954" s="427"/>
      <c r="CO954" s="427"/>
      <c r="CP954" s="427"/>
      <c r="CQ954" s="427"/>
      <c r="CR954" s="427"/>
      <c r="CS954" s="427"/>
      <c r="CT954" s="427"/>
      <c r="CU954" s="427"/>
    </row>
    <row r="955" spans="1:99" s="378" customFormat="1" ht="12.75">
      <c r="A955" s="1153" t="s">
        <v>3</v>
      </c>
      <c r="B955" s="80">
        <v>13608277</v>
      </c>
      <c r="C955" s="80">
        <v>7508714</v>
      </c>
      <c r="D955" s="80">
        <v>4777985</v>
      </c>
      <c r="E955" s="479">
        <v>35.11087406583508</v>
      </c>
      <c r="F955" s="80">
        <v>749067</v>
      </c>
      <c r="G955" s="427"/>
      <c r="H955" s="399"/>
      <c r="I955" s="1045"/>
      <c r="J955" s="1045"/>
      <c r="K955" s="427"/>
      <c r="L955" s="427"/>
      <c r="M955" s="427"/>
      <c r="N955" s="427"/>
      <c r="O955" s="427"/>
      <c r="P955" s="427"/>
      <c r="Q955" s="427"/>
      <c r="R955" s="427"/>
      <c r="S955" s="427"/>
      <c r="T955" s="427"/>
      <c r="U955" s="427"/>
      <c r="V955" s="427"/>
      <c r="W955" s="427"/>
      <c r="X955" s="427"/>
      <c r="Y955" s="427"/>
      <c r="Z955" s="427"/>
      <c r="AA955" s="427"/>
      <c r="AB955" s="427"/>
      <c r="AC955" s="427"/>
      <c r="AD955" s="427"/>
      <c r="AE955" s="427"/>
      <c r="AF955" s="427"/>
      <c r="AG955" s="427"/>
      <c r="AH955" s="427"/>
      <c r="AI955" s="427"/>
      <c r="AJ955" s="427"/>
      <c r="AK955" s="427"/>
      <c r="AL955" s="427"/>
      <c r="AM955" s="427"/>
      <c r="AN955" s="427"/>
      <c r="AO955" s="427"/>
      <c r="AP955" s="427"/>
      <c r="AQ955" s="427"/>
      <c r="AR955" s="427"/>
      <c r="AS955" s="427"/>
      <c r="AT955" s="427"/>
      <c r="AU955" s="427"/>
      <c r="AV955" s="427"/>
      <c r="AW955" s="427"/>
      <c r="AX955" s="427"/>
      <c r="AY955" s="427"/>
      <c r="AZ955" s="427"/>
      <c r="BA955" s="427"/>
      <c r="BB955" s="427"/>
      <c r="BC955" s="427"/>
      <c r="BD955" s="427"/>
      <c r="BE955" s="427"/>
      <c r="BF955" s="427"/>
      <c r="BG955" s="427"/>
      <c r="BH955" s="427"/>
      <c r="BI955" s="427"/>
      <c r="BJ955" s="427"/>
      <c r="BK955" s="427"/>
      <c r="BL955" s="427"/>
      <c r="BM955" s="427"/>
      <c r="BN955" s="427"/>
      <c r="BO955" s="427"/>
      <c r="BP955" s="427"/>
      <c r="BQ955" s="427"/>
      <c r="BR955" s="427"/>
      <c r="BS955" s="427"/>
      <c r="BT955" s="427"/>
      <c r="BU955" s="427"/>
      <c r="BV955" s="427"/>
      <c r="BW955" s="427"/>
      <c r="BX955" s="427"/>
      <c r="BY955" s="427"/>
      <c r="BZ955" s="427"/>
      <c r="CA955" s="427"/>
      <c r="CB955" s="427"/>
      <c r="CC955" s="427"/>
      <c r="CD955" s="427"/>
      <c r="CE955" s="427"/>
      <c r="CF955" s="427"/>
      <c r="CG955" s="427"/>
      <c r="CH955" s="427"/>
      <c r="CI955" s="427"/>
      <c r="CJ955" s="427"/>
      <c r="CK955" s="427"/>
      <c r="CL955" s="427"/>
      <c r="CM955" s="427"/>
      <c r="CN955" s="427"/>
      <c r="CO955" s="427"/>
      <c r="CP955" s="427"/>
      <c r="CQ955" s="427"/>
      <c r="CR955" s="427"/>
      <c r="CS955" s="427"/>
      <c r="CT955" s="427"/>
      <c r="CU955" s="427"/>
    </row>
    <row r="956" spans="1:99" s="378" customFormat="1" ht="12.75">
      <c r="A956" s="1154" t="s">
        <v>1344</v>
      </c>
      <c r="B956" s="80">
        <v>3369052</v>
      </c>
      <c r="C956" s="80">
        <v>2225211</v>
      </c>
      <c r="D956" s="80">
        <v>1949585</v>
      </c>
      <c r="E956" s="479">
        <v>57.867465387889524</v>
      </c>
      <c r="F956" s="80">
        <v>303338</v>
      </c>
      <c r="G956" s="427"/>
      <c r="H956" s="399"/>
      <c r="I956" s="1045"/>
      <c r="J956" s="1045"/>
      <c r="K956" s="427"/>
      <c r="L956" s="427"/>
      <c r="M956" s="427"/>
      <c r="N956" s="427"/>
      <c r="O956" s="427"/>
      <c r="P956" s="427"/>
      <c r="Q956" s="427"/>
      <c r="R956" s="427"/>
      <c r="S956" s="427"/>
      <c r="T956" s="427"/>
      <c r="U956" s="427"/>
      <c r="V956" s="427"/>
      <c r="W956" s="427"/>
      <c r="X956" s="427"/>
      <c r="Y956" s="427"/>
      <c r="Z956" s="427"/>
      <c r="AA956" s="427"/>
      <c r="AB956" s="427"/>
      <c r="AC956" s="427"/>
      <c r="AD956" s="427"/>
      <c r="AE956" s="427"/>
      <c r="AF956" s="427"/>
      <c r="AG956" s="427"/>
      <c r="AH956" s="427"/>
      <c r="AI956" s="427"/>
      <c r="AJ956" s="427"/>
      <c r="AK956" s="427"/>
      <c r="AL956" s="427"/>
      <c r="AM956" s="427"/>
      <c r="AN956" s="427"/>
      <c r="AO956" s="427"/>
      <c r="AP956" s="427"/>
      <c r="AQ956" s="427"/>
      <c r="AR956" s="427"/>
      <c r="AS956" s="427"/>
      <c r="AT956" s="427"/>
      <c r="AU956" s="427"/>
      <c r="AV956" s="427"/>
      <c r="AW956" s="427"/>
      <c r="AX956" s="427"/>
      <c r="AY956" s="427"/>
      <c r="AZ956" s="427"/>
      <c r="BA956" s="427"/>
      <c r="BB956" s="427"/>
      <c r="BC956" s="427"/>
      <c r="BD956" s="427"/>
      <c r="BE956" s="427"/>
      <c r="BF956" s="427"/>
      <c r="BG956" s="427"/>
      <c r="BH956" s="427"/>
      <c r="BI956" s="427"/>
      <c r="BJ956" s="427"/>
      <c r="BK956" s="427"/>
      <c r="BL956" s="427"/>
      <c r="BM956" s="427"/>
      <c r="BN956" s="427"/>
      <c r="BO956" s="427"/>
      <c r="BP956" s="427"/>
      <c r="BQ956" s="427"/>
      <c r="BR956" s="427"/>
      <c r="BS956" s="427"/>
      <c r="BT956" s="427"/>
      <c r="BU956" s="427"/>
      <c r="BV956" s="427"/>
      <c r="BW956" s="427"/>
      <c r="BX956" s="427"/>
      <c r="BY956" s="427"/>
      <c r="BZ956" s="427"/>
      <c r="CA956" s="427"/>
      <c r="CB956" s="427"/>
      <c r="CC956" s="427"/>
      <c r="CD956" s="427"/>
      <c r="CE956" s="427"/>
      <c r="CF956" s="427"/>
      <c r="CG956" s="427"/>
      <c r="CH956" s="427"/>
      <c r="CI956" s="427"/>
      <c r="CJ956" s="427"/>
      <c r="CK956" s="427"/>
      <c r="CL956" s="427"/>
      <c r="CM956" s="427"/>
      <c r="CN956" s="427"/>
      <c r="CO956" s="427"/>
      <c r="CP956" s="427"/>
      <c r="CQ956" s="427"/>
      <c r="CR956" s="427"/>
      <c r="CS956" s="427"/>
      <c r="CT956" s="427"/>
      <c r="CU956" s="427"/>
    </row>
    <row r="957" spans="1:99" s="1182" customFormat="1" ht="12.75" hidden="1">
      <c r="A957" s="1183" t="s">
        <v>14</v>
      </c>
      <c r="B957" s="507"/>
      <c r="C957" s="507">
        <v>0</v>
      </c>
      <c r="D957" s="507">
        <v>0</v>
      </c>
      <c r="E957" s="479" t="e">
        <v>#DIV/0!</v>
      </c>
      <c r="F957" s="80">
        <v>0</v>
      </c>
      <c r="G957" s="1181"/>
      <c r="H957" s="399"/>
      <c r="I957" s="1045"/>
      <c r="J957" s="1045"/>
      <c r="K957" s="1181"/>
      <c r="L957" s="1181"/>
      <c r="M957" s="1181"/>
      <c r="N957" s="1181"/>
      <c r="O957" s="1181"/>
      <c r="P957" s="1181"/>
      <c r="Q957" s="1181"/>
      <c r="R957" s="1181"/>
      <c r="S957" s="1181"/>
      <c r="T957" s="1181"/>
      <c r="U957" s="1181"/>
      <c r="V957" s="1181"/>
      <c r="W957" s="1181"/>
      <c r="X957" s="1181"/>
      <c r="Y957" s="1181"/>
      <c r="Z957" s="1181"/>
      <c r="AA957" s="1181"/>
      <c r="AB957" s="1181"/>
      <c r="AC957" s="1181"/>
      <c r="AD957" s="1181"/>
      <c r="AE957" s="1181"/>
      <c r="AF957" s="1181"/>
      <c r="AG957" s="1181"/>
      <c r="AH957" s="1181"/>
      <c r="AI957" s="1181"/>
      <c r="AJ957" s="1181"/>
      <c r="AK957" s="1181"/>
      <c r="AL957" s="1181"/>
      <c r="AM957" s="1181"/>
      <c r="AN957" s="1181"/>
      <c r="AO957" s="1181"/>
      <c r="AP957" s="1181"/>
      <c r="AQ957" s="1181"/>
      <c r="AR957" s="1181"/>
      <c r="AS957" s="1181"/>
      <c r="AT957" s="1181"/>
      <c r="AU957" s="1181"/>
      <c r="AV957" s="1181"/>
      <c r="AW957" s="1181"/>
      <c r="AX957" s="1181"/>
      <c r="AY957" s="1181"/>
      <c r="AZ957" s="1181"/>
      <c r="BA957" s="1181"/>
      <c r="BB957" s="1181"/>
      <c r="BC957" s="1181"/>
      <c r="BD957" s="1181"/>
      <c r="BE957" s="1181"/>
      <c r="BF957" s="1181"/>
      <c r="BG957" s="1181"/>
      <c r="BH957" s="1181"/>
      <c r="BI957" s="1181"/>
      <c r="BJ957" s="1181"/>
      <c r="BK957" s="1181"/>
      <c r="BL957" s="1181"/>
      <c r="BM957" s="1181"/>
      <c r="BN957" s="1181"/>
      <c r="BO957" s="1181"/>
      <c r="BP957" s="1181"/>
      <c r="BQ957" s="1181"/>
      <c r="BR957" s="1181"/>
      <c r="BS957" s="1181"/>
      <c r="BT957" s="1181"/>
      <c r="BU957" s="1181"/>
      <c r="BV957" s="1181"/>
      <c r="BW957" s="1181"/>
      <c r="BX957" s="1181"/>
      <c r="BY957" s="1181"/>
      <c r="BZ957" s="1181"/>
      <c r="CA957" s="1181"/>
      <c r="CB957" s="1181"/>
      <c r="CC957" s="1181"/>
      <c r="CD957" s="1181"/>
      <c r="CE957" s="1181"/>
      <c r="CF957" s="1181"/>
      <c r="CG957" s="1181"/>
      <c r="CH957" s="1181"/>
      <c r="CI957" s="1181"/>
      <c r="CJ957" s="1181"/>
      <c r="CK957" s="1181"/>
      <c r="CL957" s="1181"/>
      <c r="CM957" s="1181"/>
      <c r="CN957" s="1181"/>
      <c r="CO957" s="1181"/>
      <c r="CP957" s="1181"/>
      <c r="CQ957" s="1181"/>
      <c r="CR957" s="1181"/>
      <c r="CS957" s="1181"/>
      <c r="CT957" s="1181"/>
      <c r="CU957" s="1181"/>
    </row>
    <row r="958" spans="1:99" s="378" customFormat="1" ht="12.75">
      <c r="A958" s="1154" t="s">
        <v>24</v>
      </c>
      <c r="B958" s="80">
        <v>10239225</v>
      </c>
      <c r="C958" s="80">
        <v>5283503</v>
      </c>
      <c r="D958" s="80">
        <v>2828400</v>
      </c>
      <c r="E958" s="479">
        <v>27.623184371864077</v>
      </c>
      <c r="F958" s="80">
        <v>445729</v>
      </c>
      <c r="G958" s="427"/>
      <c r="H958" s="399"/>
      <c r="I958" s="1045"/>
      <c r="J958" s="1045"/>
      <c r="K958" s="427"/>
      <c r="L958" s="427"/>
      <c r="M958" s="427"/>
      <c r="N958" s="427"/>
      <c r="O958" s="427"/>
      <c r="P958" s="427"/>
      <c r="Q958" s="427"/>
      <c r="R958" s="427"/>
      <c r="S958" s="427"/>
      <c r="T958" s="427"/>
      <c r="U958" s="427"/>
      <c r="V958" s="427"/>
      <c r="W958" s="427"/>
      <c r="X958" s="427"/>
      <c r="Y958" s="427"/>
      <c r="Z958" s="427"/>
      <c r="AA958" s="427"/>
      <c r="AB958" s="427"/>
      <c r="AC958" s="427"/>
      <c r="AD958" s="427"/>
      <c r="AE958" s="427"/>
      <c r="AF958" s="427"/>
      <c r="AG958" s="427"/>
      <c r="AH958" s="427"/>
      <c r="AI958" s="427"/>
      <c r="AJ958" s="427"/>
      <c r="AK958" s="427"/>
      <c r="AL958" s="427"/>
      <c r="AM958" s="427"/>
      <c r="AN958" s="427"/>
      <c r="AO958" s="427"/>
      <c r="AP958" s="427"/>
      <c r="AQ958" s="427"/>
      <c r="AR958" s="427"/>
      <c r="AS958" s="427"/>
      <c r="AT958" s="427"/>
      <c r="AU958" s="427"/>
      <c r="AV958" s="427"/>
      <c r="AW958" s="427"/>
      <c r="AX958" s="427"/>
      <c r="AY958" s="427"/>
      <c r="AZ958" s="427"/>
      <c r="BA958" s="427"/>
      <c r="BB958" s="427"/>
      <c r="BC958" s="427"/>
      <c r="BD958" s="427"/>
      <c r="BE958" s="427"/>
      <c r="BF958" s="427"/>
      <c r="BG958" s="427"/>
      <c r="BH958" s="427"/>
      <c r="BI958" s="427"/>
      <c r="BJ958" s="427"/>
      <c r="BK958" s="427"/>
      <c r="BL958" s="427"/>
      <c r="BM958" s="427"/>
      <c r="BN958" s="427"/>
      <c r="BO958" s="427"/>
      <c r="BP958" s="427"/>
      <c r="BQ958" s="427"/>
      <c r="BR958" s="427"/>
      <c r="BS958" s="427"/>
      <c r="BT958" s="427"/>
      <c r="BU958" s="427"/>
      <c r="BV958" s="427"/>
      <c r="BW958" s="427"/>
      <c r="BX958" s="427"/>
      <c r="BY958" s="427"/>
      <c r="BZ958" s="427"/>
      <c r="CA958" s="427"/>
      <c r="CB958" s="427"/>
      <c r="CC958" s="427"/>
      <c r="CD958" s="427"/>
      <c r="CE958" s="427"/>
      <c r="CF958" s="427"/>
      <c r="CG958" s="427"/>
      <c r="CH958" s="427"/>
      <c r="CI958" s="427"/>
      <c r="CJ958" s="427"/>
      <c r="CK958" s="427"/>
      <c r="CL958" s="427"/>
      <c r="CM958" s="427"/>
      <c r="CN958" s="427"/>
      <c r="CO958" s="427"/>
      <c r="CP958" s="427"/>
      <c r="CQ958" s="427"/>
      <c r="CR958" s="427"/>
      <c r="CS958" s="427"/>
      <c r="CT958" s="427"/>
      <c r="CU958" s="427"/>
    </row>
    <row r="959" spans="1:99" s="378" customFormat="1" ht="12" customHeight="1">
      <c r="A959" s="1142" t="s">
        <v>971</v>
      </c>
      <c r="B959" s="80">
        <v>32014</v>
      </c>
      <c r="C959" s="80">
        <v>21744</v>
      </c>
      <c r="D959" s="80">
        <v>0</v>
      </c>
      <c r="E959" s="479">
        <v>0</v>
      </c>
      <c r="F959" s="80">
        <v>0</v>
      </c>
      <c r="G959" s="427"/>
      <c r="H959" s="399"/>
      <c r="I959" s="1045"/>
      <c r="J959" s="1045"/>
      <c r="K959" s="427"/>
      <c r="L959" s="427"/>
      <c r="M959" s="427"/>
      <c r="N959" s="427"/>
      <c r="O959" s="427"/>
      <c r="P959" s="427"/>
      <c r="Q959" s="427"/>
      <c r="R959" s="427"/>
      <c r="S959" s="427"/>
      <c r="T959" s="427"/>
      <c r="U959" s="427"/>
      <c r="V959" s="427"/>
      <c r="W959" s="427"/>
      <c r="X959" s="427"/>
      <c r="Y959" s="427"/>
      <c r="Z959" s="427"/>
      <c r="AA959" s="427"/>
      <c r="AB959" s="427"/>
      <c r="AC959" s="427"/>
      <c r="AD959" s="427"/>
      <c r="AE959" s="427"/>
      <c r="AF959" s="427"/>
      <c r="AG959" s="427"/>
      <c r="AH959" s="427"/>
      <c r="AI959" s="427"/>
      <c r="AJ959" s="427"/>
      <c r="AK959" s="427"/>
      <c r="AL959" s="427"/>
      <c r="AM959" s="427"/>
      <c r="AN959" s="427"/>
      <c r="AO959" s="427"/>
      <c r="AP959" s="427"/>
      <c r="AQ959" s="427"/>
      <c r="AR959" s="427"/>
      <c r="AS959" s="427"/>
      <c r="AT959" s="427"/>
      <c r="AU959" s="427"/>
      <c r="AV959" s="427"/>
      <c r="AW959" s="427"/>
      <c r="AX959" s="427"/>
      <c r="AY959" s="427"/>
      <c r="AZ959" s="427"/>
      <c r="BA959" s="427"/>
      <c r="BB959" s="427"/>
      <c r="BC959" s="427"/>
      <c r="BD959" s="427"/>
      <c r="BE959" s="427"/>
      <c r="BF959" s="427"/>
      <c r="BG959" s="427"/>
      <c r="BH959" s="427"/>
      <c r="BI959" s="427"/>
      <c r="BJ959" s="427"/>
      <c r="BK959" s="427"/>
      <c r="BL959" s="427"/>
      <c r="BM959" s="427"/>
      <c r="BN959" s="427"/>
      <c r="BO959" s="427"/>
      <c r="BP959" s="427"/>
      <c r="BQ959" s="427"/>
      <c r="BR959" s="427"/>
      <c r="BS959" s="427"/>
      <c r="BT959" s="427"/>
      <c r="BU959" s="427"/>
      <c r="BV959" s="427"/>
      <c r="BW959" s="427"/>
      <c r="BX959" s="427"/>
      <c r="BY959" s="427"/>
      <c r="BZ959" s="427"/>
      <c r="CA959" s="427"/>
      <c r="CB959" s="427"/>
      <c r="CC959" s="427"/>
      <c r="CD959" s="427"/>
      <c r="CE959" s="427"/>
      <c r="CF959" s="427"/>
      <c r="CG959" s="427"/>
      <c r="CH959" s="427"/>
      <c r="CI959" s="427"/>
      <c r="CJ959" s="427"/>
      <c r="CK959" s="427"/>
      <c r="CL959" s="427"/>
      <c r="CM959" s="427"/>
      <c r="CN959" s="427"/>
      <c r="CO959" s="427"/>
      <c r="CP959" s="427"/>
      <c r="CQ959" s="427"/>
      <c r="CR959" s="427"/>
      <c r="CS959" s="427"/>
      <c r="CT959" s="427"/>
      <c r="CU959" s="427"/>
    </row>
    <row r="960" spans="1:99" s="378" customFormat="1" ht="12" customHeight="1">
      <c r="A960" s="1153" t="s">
        <v>1756</v>
      </c>
      <c r="B960" s="80">
        <v>32014</v>
      </c>
      <c r="C960" s="80">
        <v>21744</v>
      </c>
      <c r="D960" s="80">
        <v>0</v>
      </c>
      <c r="E960" s="479">
        <v>0</v>
      </c>
      <c r="F960" s="80">
        <v>0</v>
      </c>
      <c r="G960" s="427"/>
      <c r="H960" s="399"/>
      <c r="I960" s="1045"/>
      <c r="J960" s="1045"/>
      <c r="K960" s="427"/>
      <c r="L960" s="427"/>
      <c r="M960" s="427"/>
      <c r="N960" s="427"/>
      <c r="O960" s="427"/>
      <c r="P960" s="427"/>
      <c r="Q960" s="427"/>
      <c r="R960" s="427"/>
      <c r="S960" s="427"/>
      <c r="T960" s="427"/>
      <c r="U960" s="427"/>
      <c r="V960" s="427"/>
      <c r="W960" s="427"/>
      <c r="X960" s="427"/>
      <c r="Y960" s="427"/>
      <c r="Z960" s="427"/>
      <c r="AA960" s="427"/>
      <c r="AB960" s="427"/>
      <c r="AC960" s="427"/>
      <c r="AD960" s="427"/>
      <c r="AE960" s="427"/>
      <c r="AF960" s="427"/>
      <c r="AG960" s="427"/>
      <c r="AH960" s="427"/>
      <c r="AI960" s="427"/>
      <c r="AJ960" s="427"/>
      <c r="AK960" s="427"/>
      <c r="AL960" s="427"/>
      <c r="AM960" s="427"/>
      <c r="AN960" s="427"/>
      <c r="AO960" s="427"/>
      <c r="AP960" s="427"/>
      <c r="AQ960" s="427"/>
      <c r="AR960" s="427"/>
      <c r="AS960" s="427"/>
      <c r="AT960" s="427"/>
      <c r="AU960" s="427"/>
      <c r="AV960" s="427"/>
      <c r="AW960" s="427"/>
      <c r="AX960" s="427"/>
      <c r="AY960" s="427"/>
      <c r="AZ960" s="427"/>
      <c r="BA960" s="427"/>
      <c r="BB960" s="427"/>
      <c r="BC960" s="427"/>
      <c r="BD960" s="427"/>
      <c r="BE960" s="427"/>
      <c r="BF960" s="427"/>
      <c r="BG960" s="427"/>
      <c r="BH960" s="427"/>
      <c r="BI960" s="427"/>
      <c r="BJ960" s="427"/>
      <c r="BK960" s="427"/>
      <c r="BL960" s="427"/>
      <c r="BM960" s="427"/>
      <c r="BN960" s="427"/>
      <c r="BO960" s="427"/>
      <c r="BP960" s="427"/>
      <c r="BQ960" s="427"/>
      <c r="BR960" s="427"/>
      <c r="BS960" s="427"/>
      <c r="BT960" s="427"/>
      <c r="BU960" s="427"/>
      <c r="BV960" s="427"/>
      <c r="BW960" s="427"/>
      <c r="BX960" s="427"/>
      <c r="BY960" s="427"/>
      <c r="BZ960" s="427"/>
      <c r="CA960" s="427"/>
      <c r="CB960" s="427"/>
      <c r="CC960" s="427"/>
      <c r="CD960" s="427"/>
      <c r="CE960" s="427"/>
      <c r="CF960" s="427"/>
      <c r="CG960" s="427"/>
      <c r="CH960" s="427"/>
      <c r="CI960" s="427"/>
      <c r="CJ960" s="427"/>
      <c r="CK960" s="427"/>
      <c r="CL960" s="427"/>
      <c r="CM960" s="427"/>
      <c r="CN960" s="427"/>
      <c r="CO960" s="427"/>
      <c r="CP960" s="427"/>
      <c r="CQ960" s="427"/>
      <c r="CR960" s="427"/>
      <c r="CS960" s="427"/>
      <c r="CT960" s="427"/>
      <c r="CU960" s="427"/>
    </row>
    <row r="961" spans="1:99" s="378" customFormat="1" ht="12" customHeight="1">
      <c r="A961" s="416" t="s">
        <v>1348</v>
      </c>
      <c r="B961" s="80"/>
      <c r="C961" s="80"/>
      <c r="D961" s="80"/>
      <c r="E961" s="479"/>
      <c r="F961" s="80"/>
      <c r="G961" s="427"/>
      <c r="H961" s="399"/>
      <c r="I961" s="1045"/>
      <c r="J961" s="1045"/>
      <c r="K961" s="427"/>
      <c r="L961" s="427"/>
      <c r="M961" s="427"/>
      <c r="N961" s="427"/>
      <c r="O961" s="427"/>
      <c r="P961" s="427"/>
      <c r="Q961" s="427"/>
      <c r="R961" s="427"/>
      <c r="S961" s="427"/>
      <c r="T961" s="427"/>
      <c r="U961" s="427"/>
      <c r="V961" s="427"/>
      <c r="W961" s="427"/>
      <c r="X961" s="427"/>
      <c r="Y961" s="427"/>
      <c r="Z961" s="427"/>
      <c r="AA961" s="427"/>
      <c r="AB961" s="427"/>
      <c r="AC961" s="427"/>
      <c r="AD961" s="427"/>
      <c r="AE961" s="427"/>
      <c r="AF961" s="427"/>
      <c r="AG961" s="427"/>
      <c r="AH961" s="427"/>
      <c r="AI961" s="427"/>
      <c r="AJ961" s="427"/>
      <c r="AK961" s="427"/>
      <c r="AL961" s="427"/>
      <c r="AM961" s="427"/>
      <c r="AN961" s="427"/>
      <c r="AO961" s="427"/>
      <c r="AP961" s="427"/>
      <c r="AQ961" s="427"/>
      <c r="AR961" s="427"/>
      <c r="AS961" s="427"/>
      <c r="AT961" s="427"/>
      <c r="AU961" s="427"/>
      <c r="AV961" s="427"/>
      <c r="AW961" s="427"/>
      <c r="AX961" s="427"/>
      <c r="AY961" s="427"/>
      <c r="AZ961" s="427"/>
      <c r="BA961" s="427"/>
      <c r="BB961" s="427"/>
      <c r="BC961" s="427"/>
      <c r="BD961" s="427"/>
      <c r="BE961" s="427"/>
      <c r="BF961" s="427"/>
      <c r="BG961" s="427"/>
      <c r="BH961" s="427"/>
      <c r="BI961" s="427"/>
      <c r="BJ961" s="427"/>
      <c r="BK961" s="427"/>
      <c r="BL961" s="427"/>
      <c r="BM961" s="427"/>
      <c r="BN961" s="427"/>
      <c r="BO961" s="427"/>
      <c r="BP961" s="427"/>
      <c r="BQ961" s="427"/>
      <c r="BR961" s="427"/>
      <c r="BS961" s="427"/>
      <c r="BT961" s="427"/>
      <c r="BU961" s="427"/>
      <c r="BV961" s="427"/>
      <c r="BW961" s="427"/>
      <c r="BX961" s="427"/>
      <c r="BY961" s="427"/>
      <c r="BZ961" s="427"/>
      <c r="CA961" s="427"/>
      <c r="CB961" s="427"/>
      <c r="CC961" s="427"/>
      <c r="CD961" s="427"/>
      <c r="CE961" s="427"/>
      <c r="CF961" s="427"/>
      <c r="CG961" s="427"/>
      <c r="CH961" s="427"/>
      <c r="CI961" s="427"/>
      <c r="CJ961" s="427"/>
      <c r="CK961" s="427"/>
      <c r="CL961" s="427"/>
      <c r="CM961" s="427"/>
      <c r="CN961" s="427"/>
      <c r="CO961" s="427"/>
      <c r="CP961" s="427"/>
      <c r="CQ961" s="427"/>
      <c r="CR961" s="427"/>
      <c r="CS961" s="427"/>
      <c r="CT961" s="427"/>
      <c r="CU961" s="427"/>
    </row>
    <row r="962" spans="1:99" s="378" customFormat="1" ht="12" customHeight="1">
      <c r="A962" s="1156" t="s">
        <v>1311</v>
      </c>
      <c r="B962" s="80">
        <v>5746474</v>
      </c>
      <c r="C962" s="80">
        <v>4271044</v>
      </c>
      <c r="D962" s="80">
        <v>4271048</v>
      </c>
      <c r="E962" s="479">
        <v>74.32467283415882</v>
      </c>
      <c r="F962" s="80">
        <v>159884</v>
      </c>
      <c r="G962" s="427"/>
      <c r="H962" s="399"/>
      <c r="I962" s="1045"/>
      <c r="J962" s="1045"/>
      <c r="K962" s="427"/>
      <c r="L962" s="427"/>
      <c r="M962" s="427"/>
      <c r="N962" s="427"/>
      <c r="O962" s="427"/>
      <c r="P962" s="427"/>
      <c r="Q962" s="427"/>
      <c r="R962" s="427"/>
      <c r="S962" s="427"/>
      <c r="T962" s="427"/>
      <c r="U962" s="427"/>
      <c r="V962" s="427"/>
      <c r="W962" s="427"/>
      <c r="X962" s="427"/>
      <c r="Y962" s="427"/>
      <c r="Z962" s="427"/>
      <c r="AA962" s="427"/>
      <c r="AB962" s="427"/>
      <c r="AC962" s="427"/>
      <c r="AD962" s="427"/>
      <c r="AE962" s="427"/>
      <c r="AF962" s="427"/>
      <c r="AG962" s="427"/>
      <c r="AH962" s="427"/>
      <c r="AI962" s="427"/>
      <c r="AJ962" s="427"/>
      <c r="AK962" s="427"/>
      <c r="AL962" s="427"/>
      <c r="AM962" s="427"/>
      <c r="AN962" s="427"/>
      <c r="AO962" s="427"/>
      <c r="AP962" s="427"/>
      <c r="AQ962" s="427"/>
      <c r="AR962" s="427"/>
      <c r="AS962" s="427"/>
      <c r="AT962" s="427"/>
      <c r="AU962" s="427"/>
      <c r="AV962" s="427"/>
      <c r="AW962" s="427"/>
      <c r="AX962" s="427"/>
      <c r="AY962" s="427"/>
      <c r="AZ962" s="427"/>
      <c r="BA962" s="427"/>
      <c r="BB962" s="427"/>
      <c r="BC962" s="427"/>
      <c r="BD962" s="427"/>
      <c r="BE962" s="427"/>
      <c r="BF962" s="427"/>
      <c r="BG962" s="427"/>
      <c r="BH962" s="427"/>
      <c r="BI962" s="427"/>
      <c r="BJ962" s="427"/>
      <c r="BK962" s="427"/>
      <c r="BL962" s="427"/>
      <c r="BM962" s="427"/>
      <c r="BN962" s="427"/>
      <c r="BO962" s="427"/>
      <c r="BP962" s="427"/>
      <c r="BQ962" s="427"/>
      <c r="BR962" s="427"/>
      <c r="BS962" s="427"/>
      <c r="BT962" s="427"/>
      <c r="BU962" s="427"/>
      <c r="BV962" s="427"/>
      <c r="BW962" s="427"/>
      <c r="BX962" s="427"/>
      <c r="BY962" s="427"/>
      <c r="BZ962" s="427"/>
      <c r="CA962" s="427"/>
      <c r="CB962" s="427"/>
      <c r="CC962" s="427"/>
      <c r="CD962" s="427"/>
      <c r="CE962" s="427"/>
      <c r="CF962" s="427"/>
      <c r="CG962" s="427"/>
      <c r="CH962" s="427"/>
      <c r="CI962" s="427"/>
      <c r="CJ962" s="427"/>
      <c r="CK962" s="427"/>
      <c r="CL962" s="427"/>
      <c r="CM962" s="427"/>
      <c r="CN962" s="427"/>
      <c r="CO962" s="427"/>
      <c r="CP962" s="427"/>
      <c r="CQ962" s="427"/>
      <c r="CR962" s="427"/>
      <c r="CS962" s="427"/>
      <c r="CT962" s="427"/>
      <c r="CU962" s="427"/>
    </row>
    <row r="963" spans="1:99" s="378" customFormat="1" ht="12.75">
      <c r="A963" s="1142" t="s">
        <v>1312</v>
      </c>
      <c r="B963" s="80">
        <v>5746474</v>
      </c>
      <c r="C963" s="80">
        <v>4271044</v>
      </c>
      <c r="D963" s="80">
        <v>4271044</v>
      </c>
      <c r="E963" s="479">
        <v>74.32460322625666</v>
      </c>
      <c r="F963" s="80">
        <v>159880</v>
      </c>
      <c r="G963" s="427"/>
      <c r="H963" s="399"/>
      <c r="I963" s="1045"/>
      <c r="J963" s="1045"/>
      <c r="K963" s="427"/>
      <c r="L963" s="427"/>
      <c r="M963" s="427"/>
      <c r="N963" s="427"/>
      <c r="O963" s="427"/>
      <c r="P963" s="427"/>
      <c r="Q963" s="427"/>
      <c r="R963" s="427"/>
      <c r="S963" s="427"/>
      <c r="T963" s="427"/>
      <c r="U963" s="427"/>
      <c r="V963" s="427"/>
      <c r="W963" s="427"/>
      <c r="X963" s="427"/>
      <c r="Y963" s="427"/>
      <c r="Z963" s="427"/>
      <c r="AA963" s="427"/>
      <c r="AB963" s="427"/>
      <c r="AC963" s="427"/>
      <c r="AD963" s="427"/>
      <c r="AE963" s="427"/>
      <c r="AF963" s="427"/>
      <c r="AG963" s="427"/>
      <c r="AH963" s="427"/>
      <c r="AI963" s="427"/>
      <c r="AJ963" s="427"/>
      <c r="AK963" s="427"/>
      <c r="AL963" s="427"/>
      <c r="AM963" s="427"/>
      <c r="AN963" s="427"/>
      <c r="AO963" s="427"/>
      <c r="AP963" s="427"/>
      <c r="AQ963" s="427"/>
      <c r="AR963" s="427"/>
      <c r="AS963" s="427"/>
      <c r="AT963" s="427"/>
      <c r="AU963" s="427"/>
      <c r="AV963" s="427"/>
      <c r="AW963" s="427"/>
      <c r="AX963" s="427"/>
      <c r="AY963" s="427"/>
      <c r="AZ963" s="427"/>
      <c r="BA963" s="427"/>
      <c r="BB963" s="427"/>
      <c r="BC963" s="427"/>
      <c r="BD963" s="427"/>
      <c r="BE963" s="427"/>
      <c r="BF963" s="427"/>
      <c r="BG963" s="427"/>
      <c r="BH963" s="427"/>
      <c r="BI963" s="427"/>
      <c r="BJ963" s="427"/>
      <c r="BK963" s="427"/>
      <c r="BL963" s="427"/>
      <c r="BM963" s="427"/>
      <c r="BN963" s="427"/>
      <c r="BO963" s="427"/>
      <c r="BP963" s="427"/>
      <c r="BQ963" s="427"/>
      <c r="BR963" s="427"/>
      <c r="BS963" s="427"/>
      <c r="BT963" s="427"/>
      <c r="BU963" s="427"/>
      <c r="BV963" s="427"/>
      <c r="BW963" s="427"/>
      <c r="BX963" s="427"/>
      <c r="BY963" s="427"/>
      <c r="BZ963" s="427"/>
      <c r="CA963" s="427"/>
      <c r="CB963" s="427"/>
      <c r="CC963" s="427"/>
      <c r="CD963" s="427"/>
      <c r="CE963" s="427"/>
      <c r="CF963" s="427"/>
      <c r="CG963" s="427"/>
      <c r="CH963" s="427"/>
      <c r="CI963" s="427"/>
      <c r="CJ963" s="427"/>
      <c r="CK963" s="427"/>
      <c r="CL963" s="427"/>
      <c r="CM963" s="427"/>
      <c r="CN963" s="427"/>
      <c r="CO963" s="427"/>
      <c r="CP963" s="427"/>
      <c r="CQ963" s="427"/>
      <c r="CR963" s="427"/>
      <c r="CS963" s="427"/>
      <c r="CT963" s="427"/>
      <c r="CU963" s="427"/>
    </row>
    <row r="964" spans="1:99" s="1182" customFormat="1" ht="12.75" hidden="1">
      <c r="A964" s="1152" t="s">
        <v>691</v>
      </c>
      <c r="B964" s="507">
        <v>0</v>
      </c>
      <c r="C964" s="507">
        <v>0</v>
      </c>
      <c r="D964" s="507">
        <v>4</v>
      </c>
      <c r="E964" s="479" t="e">
        <v>#DIV/0!</v>
      </c>
      <c r="F964" s="80">
        <v>4</v>
      </c>
      <c r="G964" s="1181"/>
      <c r="H964" s="399"/>
      <c r="I964" s="1045"/>
      <c r="J964" s="1045"/>
      <c r="K964" s="1181"/>
      <c r="L964" s="1181"/>
      <c r="M964" s="1181"/>
      <c r="N964" s="1181"/>
      <c r="O964" s="1181"/>
      <c r="P964" s="1181"/>
      <c r="Q964" s="1181"/>
      <c r="R964" s="1181"/>
      <c r="S964" s="1181"/>
      <c r="T964" s="1181"/>
      <c r="U964" s="1181"/>
      <c r="V964" s="1181"/>
      <c r="W964" s="1181"/>
      <c r="X964" s="1181"/>
      <c r="Y964" s="1181"/>
      <c r="Z964" s="1181"/>
      <c r="AA964" s="1181"/>
      <c r="AB964" s="1181"/>
      <c r="AC964" s="1181"/>
      <c r="AD964" s="1181"/>
      <c r="AE964" s="1181"/>
      <c r="AF964" s="1181"/>
      <c r="AG964" s="1181"/>
      <c r="AH964" s="1181"/>
      <c r="AI964" s="1181"/>
      <c r="AJ964" s="1181"/>
      <c r="AK964" s="1181"/>
      <c r="AL964" s="1181"/>
      <c r="AM964" s="1181"/>
      <c r="AN964" s="1181"/>
      <c r="AO964" s="1181"/>
      <c r="AP964" s="1181"/>
      <c r="AQ964" s="1181"/>
      <c r="AR964" s="1181"/>
      <c r="AS964" s="1181"/>
      <c r="AT964" s="1181"/>
      <c r="AU964" s="1181"/>
      <c r="AV964" s="1181"/>
      <c r="AW964" s="1181"/>
      <c r="AX964" s="1181"/>
      <c r="AY964" s="1181"/>
      <c r="AZ964" s="1181"/>
      <c r="BA964" s="1181"/>
      <c r="BB964" s="1181"/>
      <c r="BC964" s="1181"/>
      <c r="BD964" s="1181"/>
      <c r="BE964" s="1181"/>
      <c r="BF964" s="1181"/>
      <c r="BG964" s="1181"/>
      <c r="BH964" s="1181"/>
      <c r="BI964" s="1181"/>
      <c r="BJ964" s="1181"/>
      <c r="BK964" s="1181"/>
      <c r="BL964" s="1181"/>
      <c r="BM964" s="1181"/>
      <c r="BN964" s="1181"/>
      <c r="BO964" s="1181"/>
      <c r="BP964" s="1181"/>
      <c r="BQ964" s="1181"/>
      <c r="BR964" s="1181"/>
      <c r="BS964" s="1181"/>
      <c r="BT964" s="1181"/>
      <c r="BU964" s="1181"/>
      <c r="BV964" s="1181"/>
      <c r="BW964" s="1181"/>
      <c r="BX964" s="1181"/>
      <c r="BY964" s="1181"/>
      <c r="BZ964" s="1181"/>
      <c r="CA964" s="1181"/>
      <c r="CB964" s="1181"/>
      <c r="CC964" s="1181"/>
      <c r="CD964" s="1181"/>
      <c r="CE964" s="1181"/>
      <c r="CF964" s="1181"/>
      <c r="CG964" s="1181"/>
      <c r="CH964" s="1181"/>
      <c r="CI964" s="1181"/>
      <c r="CJ964" s="1181"/>
      <c r="CK964" s="1181"/>
      <c r="CL964" s="1181"/>
      <c r="CM964" s="1181"/>
      <c r="CN964" s="1181"/>
      <c r="CO964" s="1181"/>
      <c r="CP964" s="1181"/>
      <c r="CQ964" s="1181"/>
      <c r="CR964" s="1181"/>
      <c r="CS964" s="1181"/>
      <c r="CT964" s="1181"/>
      <c r="CU964" s="1181"/>
    </row>
    <row r="965" spans="1:99" s="378" customFormat="1" ht="12.75">
      <c r="A965" s="1156" t="s">
        <v>960</v>
      </c>
      <c r="B965" s="80">
        <v>5746474</v>
      </c>
      <c r="C965" s="80">
        <v>4271044</v>
      </c>
      <c r="D965" s="80">
        <v>3314123</v>
      </c>
      <c r="E965" s="479">
        <v>57.67228738875352</v>
      </c>
      <c r="F965" s="80">
        <v>732772</v>
      </c>
      <c r="G965" s="427"/>
      <c r="H965" s="399"/>
      <c r="I965" s="1045"/>
      <c r="J965" s="1045"/>
      <c r="K965" s="427"/>
      <c r="L965" s="427"/>
      <c r="M965" s="427"/>
      <c r="N965" s="427"/>
      <c r="O965" s="427"/>
      <c r="P965" s="427"/>
      <c r="Q965" s="427"/>
      <c r="R965" s="427"/>
      <c r="S965" s="427"/>
      <c r="T965" s="427"/>
      <c r="U965" s="427"/>
      <c r="V965" s="427"/>
      <c r="W965" s="427"/>
      <c r="X965" s="427"/>
      <c r="Y965" s="427"/>
      <c r="Z965" s="427"/>
      <c r="AA965" s="427"/>
      <c r="AB965" s="427"/>
      <c r="AC965" s="427"/>
      <c r="AD965" s="427"/>
      <c r="AE965" s="427"/>
      <c r="AF965" s="427"/>
      <c r="AG965" s="427"/>
      <c r="AH965" s="427"/>
      <c r="AI965" s="427"/>
      <c r="AJ965" s="427"/>
      <c r="AK965" s="427"/>
      <c r="AL965" s="427"/>
      <c r="AM965" s="427"/>
      <c r="AN965" s="427"/>
      <c r="AO965" s="427"/>
      <c r="AP965" s="427"/>
      <c r="AQ965" s="427"/>
      <c r="AR965" s="427"/>
      <c r="AS965" s="427"/>
      <c r="AT965" s="427"/>
      <c r="AU965" s="427"/>
      <c r="AV965" s="427"/>
      <c r="AW965" s="427"/>
      <c r="AX965" s="427"/>
      <c r="AY965" s="427"/>
      <c r="AZ965" s="427"/>
      <c r="BA965" s="427"/>
      <c r="BB965" s="427"/>
      <c r="BC965" s="427"/>
      <c r="BD965" s="427"/>
      <c r="BE965" s="427"/>
      <c r="BF965" s="427"/>
      <c r="BG965" s="427"/>
      <c r="BH965" s="427"/>
      <c r="BI965" s="427"/>
      <c r="BJ965" s="427"/>
      <c r="BK965" s="427"/>
      <c r="BL965" s="427"/>
      <c r="BM965" s="427"/>
      <c r="BN965" s="427"/>
      <c r="BO965" s="427"/>
      <c r="BP965" s="427"/>
      <c r="BQ965" s="427"/>
      <c r="BR965" s="427"/>
      <c r="BS965" s="427"/>
      <c r="BT965" s="427"/>
      <c r="BU965" s="427"/>
      <c r="BV965" s="427"/>
      <c r="BW965" s="427"/>
      <c r="BX965" s="427"/>
      <c r="BY965" s="427"/>
      <c r="BZ965" s="427"/>
      <c r="CA965" s="427"/>
      <c r="CB965" s="427"/>
      <c r="CC965" s="427"/>
      <c r="CD965" s="427"/>
      <c r="CE965" s="427"/>
      <c r="CF965" s="427"/>
      <c r="CG965" s="427"/>
      <c r="CH965" s="427"/>
      <c r="CI965" s="427"/>
      <c r="CJ965" s="427"/>
      <c r="CK965" s="427"/>
      <c r="CL965" s="427"/>
      <c r="CM965" s="427"/>
      <c r="CN965" s="427"/>
      <c r="CO965" s="427"/>
      <c r="CP965" s="427"/>
      <c r="CQ965" s="427"/>
      <c r="CR965" s="427"/>
      <c r="CS965" s="427"/>
      <c r="CT965" s="427"/>
      <c r="CU965" s="427"/>
    </row>
    <row r="966" spans="1:99" s="378" customFormat="1" ht="12" customHeight="1">
      <c r="A966" s="1142" t="s">
        <v>987</v>
      </c>
      <c r="B966" s="80">
        <v>5746474</v>
      </c>
      <c r="C966" s="80">
        <v>4271044</v>
      </c>
      <c r="D966" s="80">
        <v>3314123</v>
      </c>
      <c r="E966" s="479">
        <v>57.67228738875352</v>
      </c>
      <c r="F966" s="80">
        <v>732772</v>
      </c>
      <c r="G966" s="427"/>
      <c r="H966" s="399"/>
      <c r="I966" s="1045"/>
      <c r="J966" s="1045"/>
      <c r="K966" s="427"/>
      <c r="L966" s="427"/>
      <c r="M966" s="427"/>
      <c r="N966" s="427"/>
      <c r="O966" s="427"/>
      <c r="P966" s="427"/>
      <c r="Q966" s="427"/>
      <c r="R966" s="427"/>
      <c r="S966" s="427"/>
      <c r="T966" s="427"/>
      <c r="U966" s="427"/>
      <c r="V966" s="427"/>
      <c r="W966" s="427"/>
      <c r="X966" s="427"/>
      <c r="Y966" s="427"/>
      <c r="Z966" s="427"/>
      <c r="AA966" s="427"/>
      <c r="AB966" s="427"/>
      <c r="AC966" s="427"/>
      <c r="AD966" s="427"/>
      <c r="AE966" s="427"/>
      <c r="AF966" s="427"/>
      <c r="AG966" s="427"/>
      <c r="AH966" s="427"/>
      <c r="AI966" s="427"/>
      <c r="AJ966" s="427"/>
      <c r="AK966" s="427"/>
      <c r="AL966" s="427"/>
      <c r="AM966" s="427"/>
      <c r="AN966" s="427"/>
      <c r="AO966" s="427"/>
      <c r="AP966" s="427"/>
      <c r="AQ966" s="427"/>
      <c r="AR966" s="427"/>
      <c r="AS966" s="427"/>
      <c r="AT966" s="427"/>
      <c r="AU966" s="427"/>
      <c r="AV966" s="427"/>
      <c r="AW966" s="427"/>
      <c r="AX966" s="427"/>
      <c r="AY966" s="427"/>
      <c r="AZ966" s="427"/>
      <c r="BA966" s="427"/>
      <c r="BB966" s="427"/>
      <c r="BC966" s="427"/>
      <c r="BD966" s="427"/>
      <c r="BE966" s="427"/>
      <c r="BF966" s="427"/>
      <c r="BG966" s="427"/>
      <c r="BH966" s="427"/>
      <c r="BI966" s="427"/>
      <c r="BJ966" s="427"/>
      <c r="BK966" s="427"/>
      <c r="BL966" s="427"/>
      <c r="BM966" s="427"/>
      <c r="BN966" s="427"/>
      <c r="BO966" s="427"/>
      <c r="BP966" s="427"/>
      <c r="BQ966" s="427"/>
      <c r="BR966" s="427"/>
      <c r="BS966" s="427"/>
      <c r="BT966" s="427"/>
      <c r="BU966" s="427"/>
      <c r="BV966" s="427"/>
      <c r="BW966" s="427"/>
      <c r="BX966" s="427"/>
      <c r="BY966" s="427"/>
      <c r="BZ966" s="427"/>
      <c r="CA966" s="427"/>
      <c r="CB966" s="427"/>
      <c r="CC966" s="427"/>
      <c r="CD966" s="427"/>
      <c r="CE966" s="427"/>
      <c r="CF966" s="427"/>
      <c r="CG966" s="427"/>
      <c r="CH966" s="427"/>
      <c r="CI966" s="427"/>
      <c r="CJ966" s="427"/>
      <c r="CK966" s="427"/>
      <c r="CL966" s="427"/>
      <c r="CM966" s="427"/>
      <c r="CN966" s="427"/>
      <c r="CO966" s="427"/>
      <c r="CP966" s="427"/>
      <c r="CQ966" s="427"/>
      <c r="CR966" s="427"/>
      <c r="CS966" s="427"/>
      <c r="CT966" s="427"/>
      <c r="CU966" s="427"/>
    </row>
    <row r="967" spans="1:99" s="378" customFormat="1" ht="12" customHeight="1">
      <c r="A967" s="1153" t="s">
        <v>1496</v>
      </c>
      <c r="B967" s="80">
        <v>2056809</v>
      </c>
      <c r="C967" s="80">
        <v>1597537</v>
      </c>
      <c r="D967" s="80">
        <v>1258174</v>
      </c>
      <c r="E967" s="479">
        <v>61.171163681216875</v>
      </c>
      <c r="F967" s="80">
        <v>260577</v>
      </c>
      <c r="G967" s="427"/>
      <c r="H967" s="399"/>
      <c r="I967" s="1045"/>
      <c r="J967" s="1045"/>
      <c r="K967" s="427"/>
      <c r="L967" s="427"/>
      <c r="M967" s="427"/>
      <c r="N967" s="427"/>
      <c r="O967" s="427"/>
      <c r="P967" s="427"/>
      <c r="Q967" s="427"/>
      <c r="R967" s="427"/>
      <c r="S967" s="427"/>
      <c r="T967" s="427"/>
      <c r="U967" s="427"/>
      <c r="V967" s="427"/>
      <c r="W967" s="427"/>
      <c r="X967" s="427"/>
      <c r="Y967" s="427"/>
      <c r="Z967" s="427"/>
      <c r="AA967" s="427"/>
      <c r="AB967" s="427"/>
      <c r="AC967" s="427"/>
      <c r="AD967" s="427"/>
      <c r="AE967" s="427"/>
      <c r="AF967" s="427"/>
      <c r="AG967" s="427"/>
      <c r="AH967" s="427"/>
      <c r="AI967" s="427"/>
      <c r="AJ967" s="427"/>
      <c r="AK967" s="427"/>
      <c r="AL967" s="427"/>
      <c r="AM967" s="427"/>
      <c r="AN967" s="427"/>
      <c r="AO967" s="427"/>
      <c r="AP967" s="427"/>
      <c r="AQ967" s="427"/>
      <c r="AR967" s="427"/>
      <c r="AS967" s="427"/>
      <c r="AT967" s="427"/>
      <c r="AU967" s="427"/>
      <c r="AV967" s="427"/>
      <c r="AW967" s="427"/>
      <c r="AX967" s="427"/>
      <c r="AY967" s="427"/>
      <c r="AZ967" s="427"/>
      <c r="BA967" s="427"/>
      <c r="BB967" s="427"/>
      <c r="BC967" s="427"/>
      <c r="BD967" s="427"/>
      <c r="BE967" s="427"/>
      <c r="BF967" s="427"/>
      <c r="BG967" s="427"/>
      <c r="BH967" s="427"/>
      <c r="BI967" s="427"/>
      <c r="BJ967" s="427"/>
      <c r="BK967" s="427"/>
      <c r="BL967" s="427"/>
      <c r="BM967" s="427"/>
      <c r="BN967" s="427"/>
      <c r="BO967" s="427"/>
      <c r="BP967" s="427"/>
      <c r="BQ967" s="427"/>
      <c r="BR967" s="427"/>
      <c r="BS967" s="427"/>
      <c r="BT967" s="427"/>
      <c r="BU967" s="427"/>
      <c r="BV967" s="427"/>
      <c r="BW967" s="427"/>
      <c r="BX967" s="427"/>
      <c r="BY967" s="427"/>
      <c r="BZ967" s="427"/>
      <c r="CA967" s="427"/>
      <c r="CB967" s="427"/>
      <c r="CC967" s="427"/>
      <c r="CD967" s="427"/>
      <c r="CE967" s="427"/>
      <c r="CF967" s="427"/>
      <c r="CG967" s="427"/>
      <c r="CH967" s="427"/>
      <c r="CI967" s="427"/>
      <c r="CJ967" s="427"/>
      <c r="CK967" s="427"/>
      <c r="CL967" s="427"/>
      <c r="CM967" s="427"/>
      <c r="CN967" s="427"/>
      <c r="CO967" s="427"/>
      <c r="CP967" s="427"/>
      <c r="CQ967" s="427"/>
      <c r="CR967" s="427"/>
      <c r="CS967" s="427"/>
      <c r="CT967" s="427"/>
      <c r="CU967" s="427"/>
    </row>
    <row r="968" spans="1:99" s="378" customFormat="1" ht="12" customHeight="1">
      <c r="A968" s="1153" t="s">
        <v>3</v>
      </c>
      <c r="B968" s="80">
        <v>3689665</v>
      </c>
      <c r="C968" s="80">
        <v>2673507</v>
      </c>
      <c r="D968" s="80">
        <v>2055949</v>
      </c>
      <c r="E968" s="479">
        <v>55.72183382502206</v>
      </c>
      <c r="F968" s="80">
        <v>472195</v>
      </c>
      <c r="G968" s="427"/>
      <c r="H968" s="399"/>
      <c r="I968" s="1045"/>
      <c r="J968" s="1045"/>
      <c r="K968" s="427"/>
      <c r="L968" s="427"/>
      <c r="M968" s="427"/>
      <c r="N968" s="427"/>
      <c r="O968" s="427"/>
      <c r="P968" s="427"/>
      <c r="Q968" s="427"/>
      <c r="R968" s="427"/>
      <c r="S968" s="427"/>
      <c r="T968" s="427"/>
      <c r="U968" s="427"/>
      <c r="V968" s="427"/>
      <c r="W968" s="427"/>
      <c r="X968" s="427"/>
      <c r="Y968" s="427"/>
      <c r="Z968" s="427"/>
      <c r="AA968" s="427"/>
      <c r="AB968" s="427"/>
      <c r="AC968" s="427"/>
      <c r="AD968" s="427"/>
      <c r="AE968" s="427"/>
      <c r="AF968" s="427"/>
      <c r="AG968" s="427"/>
      <c r="AH968" s="427"/>
      <c r="AI968" s="427"/>
      <c r="AJ968" s="427"/>
      <c r="AK968" s="427"/>
      <c r="AL968" s="427"/>
      <c r="AM968" s="427"/>
      <c r="AN968" s="427"/>
      <c r="AO968" s="427"/>
      <c r="AP968" s="427"/>
      <c r="AQ968" s="427"/>
      <c r="AR968" s="427"/>
      <c r="AS968" s="427"/>
      <c r="AT968" s="427"/>
      <c r="AU968" s="427"/>
      <c r="AV968" s="427"/>
      <c r="AW968" s="427"/>
      <c r="AX968" s="427"/>
      <c r="AY968" s="427"/>
      <c r="AZ968" s="427"/>
      <c r="BA968" s="427"/>
      <c r="BB968" s="427"/>
      <c r="BC968" s="427"/>
      <c r="BD968" s="427"/>
      <c r="BE968" s="427"/>
      <c r="BF968" s="427"/>
      <c r="BG968" s="427"/>
      <c r="BH968" s="427"/>
      <c r="BI968" s="427"/>
      <c r="BJ968" s="427"/>
      <c r="BK968" s="427"/>
      <c r="BL968" s="427"/>
      <c r="BM968" s="427"/>
      <c r="BN968" s="427"/>
      <c r="BO968" s="427"/>
      <c r="BP968" s="427"/>
      <c r="BQ968" s="427"/>
      <c r="BR968" s="427"/>
      <c r="BS968" s="427"/>
      <c r="BT968" s="427"/>
      <c r="BU968" s="427"/>
      <c r="BV968" s="427"/>
      <c r="BW968" s="427"/>
      <c r="BX968" s="427"/>
      <c r="BY968" s="427"/>
      <c r="BZ968" s="427"/>
      <c r="CA968" s="427"/>
      <c r="CB968" s="427"/>
      <c r="CC968" s="427"/>
      <c r="CD968" s="427"/>
      <c r="CE968" s="427"/>
      <c r="CF968" s="427"/>
      <c r="CG968" s="427"/>
      <c r="CH968" s="427"/>
      <c r="CI968" s="427"/>
      <c r="CJ968" s="427"/>
      <c r="CK968" s="427"/>
      <c r="CL968" s="427"/>
      <c r="CM968" s="427"/>
      <c r="CN968" s="427"/>
      <c r="CO968" s="427"/>
      <c r="CP968" s="427"/>
      <c r="CQ968" s="427"/>
      <c r="CR968" s="427"/>
      <c r="CS968" s="427"/>
      <c r="CT968" s="427"/>
      <c r="CU968" s="427"/>
    </row>
    <row r="969" spans="1:99" s="378" customFormat="1" ht="12" customHeight="1">
      <c r="A969" s="1154" t="s">
        <v>1344</v>
      </c>
      <c r="B969" s="80">
        <v>1889012</v>
      </c>
      <c r="C969" s="80">
        <v>1344587</v>
      </c>
      <c r="D969" s="80">
        <v>1161919</v>
      </c>
      <c r="E969" s="479">
        <v>61.50934986119728</v>
      </c>
      <c r="F969" s="80">
        <v>250083</v>
      </c>
      <c r="G969" s="427"/>
      <c r="H969" s="399"/>
      <c r="I969" s="1045"/>
      <c r="J969" s="1045"/>
      <c r="K969" s="427"/>
      <c r="L969" s="427"/>
      <c r="M969" s="427"/>
      <c r="N969" s="427"/>
      <c r="O969" s="427"/>
      <c r="P969" s="427"/>
      <c r="Q969" s="427"/>
      <c r="R969" s="427"/>
      <c r="S969" s="427"/>
      <c r="T969" s="427"/>
      <c r="U969" s="427"/>
      <c r="V969" s="427"/>
      <c r="W969" s="427"/>
      <c r="X969" s="427"/>
      <c r="Y969" s="427"/>
      <c r="Z969" s="427"/>
      <c r="AA969" s="427"/>
      <c r="AB969" s="427"/>
      <c r="AC969" s="427"/>
      <c r="AD969" s="427"/>
      <c r="AE969" s="427"/>
      <c r="AF969" s="427"/>
      <c r="AG969" s="427"/>
      <c r="AH969" s="427"/>
      <c r="AI969" s="427"/>
      <c r="AJ969" s="427"/>
      <c r="AK969" s="427"/>
      <c r="AL969" s="427"/>
      <c r="AM969" s="427"/>
      <c r="AN969" s="427"/>
      <c r="AO969" s="427"/>
      <c r="AP969" s="427"/>
      <c r="AQ969" s="427"/>
      <c r="AR969" s="427"/>
      <c r="AS969" s="427"/>
      <c r="AT969" s="427"/>
      <c r="AU969" s="427"/>
      <c r="AV969" s="427"/>
      <c r="AW969" s="427"/>
      <c r="AX969" s="427"/>
      <c r="AY969" s="427"/>
      <c r="AZ969" s="427"/>
      <c r="BA969" s="427"/>
      <c r="BB969" s="427"/>
      <c r="BC969" s="427"/>
      <c r="BD969" s="427"/>
      <c r="BE969" s="427"/>
      <c r="BF969" s="427"/>
      <c r="BG969" s="427"/>
      <c r="BH969" s="427"/>
      <c r="BI969" s="427"/>
      <c r="BJ969" s="427"/>
      <c r="BK969" s="427"/>
      <c r="BL969" s="427"/>
      <c r="BM969" s="427"/>
      <c r="BN969" s="427"/>
      <c r="BO969" s="427"/>
      <c r="BP969" s="427"/>
      <c r="BQ969" s="427"/>
      <c r="BR969" s="427"/>
      <c r="BS969" s="427"/>
      <c r="BT969" s="427"/>
      <c r="BU969" s="427"/>
      <c r="BV969" s="427"/>
      <c r="BW969" s="427"/>
      <c r="BX969" s="427"/>
      <c r="BY969" s="427"/>
      <c r="BZ969" s="427"/>
      <c r="CA969" s="427"/>
      <c r="CB969" s="427"/>
      <c r="CC969" s="427"/>
      <c r="CD969" s="427"/>
      <c r="CE969" s="427"/>
      <c r="CF969" s="427"/>
      <c r="CG969" s="427"/>
      <c r="CH969" s="427"/>
      <c r="CI969" s="427"/>
      <c r="CJ969" s="427"/>
      <c r="CK969" s="427"/>
      <c r="CL969" s="427"/>
      <c r="CM969" s="427"/>
      <c r="CN969" s="427"/>
      <c r="CO969" s="427"/>
      <c r="CP969" s="427"/>
      <c r="CQ969" s="427"/>
      <c r="CR969" s="427"/>
      <c r="CS969" s="427"/>
      <c r="CT969" s="427"/>
      <c r="CU969" s="427"/>
    </row>
    <row r="970" spans="1:99" s="378" customFormat="1" ht="12" customHeight="1">
      <c r="A970" s="1154" t="s">
        <v>24</v>
      </c>
      <c r="B970" s="80">
        <v>1800653</v>
      </c>
      <c r="C970" s="80">
        <v>1328920</v>
      </c>
      <c r="D970" s="80">
        <v>894030</v>
      </c>
      <c r="E970" s="479">
        <v>49.65032130010613</v>
      </c>
      <c r="F970" s="80">
        <v>222112</v>
      </c>
      <c r="G970" s="427"/>
      <c r="H970" s="399"/>
      <c r="I970" s="1045"/>
      <c r="J970" s="1045"/>
      <c r="K970" s="427"/>
      <c r="L970" s="427"/>
      <c r="M970" s="427"/>
      <c r="N970" s="427"/>
      <c r="O970" s="427"/>
      <c r="P970" s="427"/>
      <c r="Q970" s="427"/>
      <c r="R970" s="427"/>
      <c r="S970" s="427"/>
      <c r="T970" s="427"/>
      <c r="U970" s="427"/>
      <c r="V970" s="427"/>
      <c r="W970" s="427"/>
      <c r="X970" s="427"/>
      <c r="Y970" s="427"/>
      <c r="Z970" s="427"/>
      <c r="AA970" s="427"/>
      <c r="AB970" s="427"/>
      <c r="AC970" s="427"/>
      <c r="AD970" s="427"/>
      <c r="AE970" s="427"/>
      <c r="AF970" s="427"/>
      <c r="AG970" s="427"/>
      <c r="AH970" s="427"/>
      <c r="AI970" s="427"/>
      <c r="AJ970" s="427"/>
      <c r="AK970" s="427"/>
      <c r="AL970" s="427"/>
      <c r="AM970" s="427"/>
      <c r="AN970" s="427"/>
      <c r="AO970" s="427"/>
      <c r="AP970" s="427"/>
      <c r="AQ970" s="427"/>
      <c r="AR970" s="427"/>
      <c r="AS970" s="427"/>
      <c r="AT970" s="427"/>
      <c r="AU970" s="427"/>
      <c r="AV970" s="427"/>
      <c r="AW970" s="427"/>
      <c r="AX970" s="427"/>
      <c r="AY970" s="427"/>
      <c r="AZ970" s="427"/>
      <c r="BA970" s="427"/>
      <c r="BB970" s="427"/>
      <c r="BC970" s="427"/>
      <c r="BD970" s="427"/>
      <c r="BE970" s="427"/>
      <c r="BF970" s="427"/>
      <c r="BG970" s="427"/>
      <c r="BH970" s="427"/>
      <c r="BI970" s="427"/>
      <c r="BJ970" s="427"/>
      <c r="BK970" s="427"/>
      <c r="BL970" s="427"/>
      <c r="BM970" s="427"/>
      <c r="BN970" s="427"/>
      <c r="BO970" s="427"/>
      <c r="BP970" s="427"/>
      <c r="BQ970" s="427"/>
      <c r="BR970" s="427"/>
      <c r="BS970" s="427"/>
      <c r="BT970" s="427"/>
      <c r="BU970" s="427"/>
      <c r="BV970" s="427"/>
      <c r="BW970" s="427"/>
      <c r="BX970" s="427"/>
      <c r="BY970" s="427"/>
      <c r="BZ970" s="427"/>
      <c r="CA970" s="427"/>
      <c r="CB970" s="427"/>
      <c r="CC970" s="427"/>
      <c r="CD970" s="427"/>
      <c r="CE970" s="427"/>
      <c r="CF970" s="427"/>
      <c r="CG970" s="427"/>
      <c r="CH970" s="427"/>
      <c r="CI970" s="427"/>
      <c r="CJ970" s="427"/>
      <c r="CK970" s="427"/>
      <c r="CL970" s="427"/>
      <c r="CM970" s="427"/>
      <c r="CN970" s="427"/>
      <c r="CO970" s="427"/>
      <c r="CP970" s="427"/>
      <c r="CQ970" s="427"/>
      <c r="CR970" s="427"/>
      <c r="CS970" s="427"/>
      <c r="CT970" s="427"/>
      <c r="CU970" s="427"/>
    </row>
    <row r="971" spans="1:99" s="378" customFormat="1" ht="12" customHeight="1">
      <c r="A971" s="330" t="s">
        <v>1357</v>
      </c>
      <c r="B971" s="80"/>
      <c r="C971" s="80"/>
      <c r="D971" s="80"/>
      <c r="E971" s="479"/>
      <c r="F971" s="80"/>
      <c r="G971" s="427"/>
      <c r="H971" s="399"/>
      <c r="I971" s="1045"/>
      <c r="J971" s="1045"/>
      <c r="K971" s="427"/>
      <c r="L971" s="427"/>
      <c r="M971" s="427"/>
      <c r="N971" s="427"/>
      <c r="O971" s="427"/>
      <c r="P971" s="427"/>
      <c r="Q971" s="427"/>
      <c r="R971" s="427"/>
      <c r="S971" s="427"/>
      <c r="T971" s="427"/>
      <c r="U971" s="427"/>
      <c r="V971" s="427"/>
      <c r="W971" s="427"/>
      <c r="X971" s="427"/>
      <c r="Y971" s="427"/>
      <c r="Z971" s="427"/>
      <c r="AA971" s="427"/>
      <c r="AB971" s="427"/>
      <c r="AC971" s="427"/>
      <c r="AD971" s="427"/>
      <c r="AE971" s="427"/>
      <c r="AF971" s="427"/>
      <c r="AG971" s="427"/>
      <c r="AH971" s="427"/>
      <c r="AI971" s="427"/>
      <c r="AJ971" s="427"/>
      <c r="AK971" s="427"/>
      <c r="AL971" s="427"/>
      <c r="AM971" s="427"/>
      <c r="AN971" s="427"/>
      <c r="AO971" s="427"/>
      <c r="AP971" s="427"/>
      <c r="AQ971" s="427"/>
      <c r="AR971" s="427"/>
      <c r="AS971" s="427"/>
      <c r="AT971" s="427"/>
      <c r="AU971" s="427"/>
      <c r="AV971" s="427"/>
      <c r="AW971" s="427"/>
      <c r="AX971" s="427"/>
      <c r="AY971" s="427"/>
      <c r="AZ971" s="427"/>
      <c r="BA971" s="427"/>
      <c r="BB971" s="427"/>
      <c r="BC971" s="427"/>
      <c r="BD971" s="427"/>
      <c r="BE971" s="427"/>
      <c r="BF971" s="427"/>
      <c r="BG971" s="427"/>
      <c r="BH971" s="427"/>
      <c r="BI971" s="427"/>
      <c r="BJ971" s="427"/>
      <c r="BK971" s="427"/>
      <c r="BL971" s="427"/>
      <c r="BM971" s="427"/>
      <c r="BN971" s="427"/>
      <c r="BO971" s="427"/>
      <c r="BP971" s="427"/>
      <c r="BQ971" s="427"/>
      <c r="BR971" s="427"/>
      <c r="BS971" s="427"/>
      <c r="BT971" s="427"/>
      <c r="BU971" s="427"/>
      <c r="BV971" s="427"/>
      <c r="BW971" s="427"/>
      <c r="BX971" s="427"/>
      <c r="BY971" s="427"/>
      <c r="BZ971" s="427"/>
      <c r="CA971" s="427"/>
      <c r="CB971" s="427"/>
      <c r="CC971" s="427"/>
      <c r="CD971" s="427"/>
      <c r="CE971" s="427"/>
      <c r="CF971" s="427"/>
      <c r="CG971" s="427"/>
      <c r="CH971" s="427"/>
      <c r="CI971" s="427"/>
      <c r="CJ971" s="427"/>
      <c r="CK971" s="427"/>
      <c r="CL971" s="427"/>
      <c r="CM971" s="427"/>
      <c r="CN971" s="427"/>
      <c r="CO971" s="427"/>
      <c r="CP971" s="427"/>
      <c r="CQ971" s="427"/>
      <c r="CR971" s="427"/>
      <c r="CS971" s="427"/>
      <c r="CT971" s="427"/>
      <c r="CU971" s="427"/>
    </row>
    <row r="972" spans="1:99" s="378" customFormat="1" ht="12" customHeight="1">
      <c r="A972" s="1140" t="s">
        <v>1311</v>
      </c>
      <c r="B972" s="80">
        <v>348857</v>
      </c>
      <c r="C972" s="80">
        <v>192705</v>
      </c>
      <c r="D972" s="80">
        <v>192705</v>
      </c>
      <c r="E972" s="479">
        <v>55.23896610932273</v>
      </c>
      <c r="F972" s="80">
        <v>92000</v>
      </c>
      <c r="G972" s="427"/>
      <c r="H972" s="399"/>
      <c r="I972" s="1045"/>
      <c r="J972" s="1045"/>
      <c r="K972" s="427"/>
      <c r="L972" s="427"/>
      <c r="M972" s="427"/>
      <c r="N972" s="427"/>
      <c r="O972" s="427"/>
      <c r="P972" s="427"/>
      <c r="Q972" s="427"/>
      <c r="R972" s="427"/>
      <c r="S972" s="427"/>
      <c r="T972" s="427"/>
      <c r="U972" s="427"/>
      <c r="V972" s="427"/>
      <c r="W972" s="427"/>
      <c r="X972" s="427"/>
      <c r="Y972" s="427"/>
      <c r="Z972" s="427"/>
      <c r="AA972" s="427"/>
      <c r="AB972" s="427"/>
      <c r="AC972" s="427"/>
      <c r="AD972" s="427"/>
      <c r="AE972" s="427"/>
      <c r="AF972" s="427"/>
      <c r="AG972" s="427"/>
      <c r="AH972" s="427"/>
      <c r="AI972" s="427"/>
      <c r="AJ972" s="427"/>
      <c r="AK972" s="427"/>
      <c r="AL972" s="427"/>
      <c r="AM972" s="427"/>
      <c r="AN972" s="427"/>
      <c r="AO972" s="427"/>
      <c r="AP972" s="427"/>
      <c r="AQ972" s="427"/>
      <c r="AR972" s="427"/>
      <c r="AS972" s="427"/>
      <c r="AT972" s="427"/>
      <c r="AU972" s="427"/>
      <c r="AV972" s="427"/>
      <c r="AW972" s="427"/>
      <c r="AX972" s="427"/>
      <c r="AY972" s="427"/>
      <c r="AZ972" s="427"/>
      <c r="BA972" s="427"/>
      <c r="BB972" s="427"/>
      <c r="BC972" s="427"/>
      <c r="BD972" s="427"/>
      <c r="BE972" s="427"/>
      <c r="BF972" s="427"/>
      <c r="BG972" s="427"/>
      <c r="BH972" s="427"/>
      <c r="BI972" s="427"/>
      <c r="BJ972" s="427"/>
      <c r="BK972" s="427"/>
      <c r="BL972" s="427"/>
      <c r="BM972" s="427"/>
      <c r="BN972" s="427"/>
      <c r="BO972" s="427"/>
      <c r="BP972" s="427"/>
      <c r="BQ972" s="427"/>
      <c r="BR972" s="427"/>
      <c r="BS972" s="427"/>
      <c r="BT972" s="427"/>
      <c r="BU972" s="427"/>
      <c r="BV972" s="427"/>
      <c r="BW972" s="427"/>
      <c r="BX972" s="427"/>
      <c r="BY972" s="427"/>
      <c r="BZ972" s="427"/>
      <c r="CA972" s="427"/>
      <c r="CB972" s="427"/>
      <c r="CC972" s="427"/>
      <c r="CD972" s="427"/>
      <c r="CE972" s="427"/>
      <c r="CF972" s="427"/>
      <c r="CG972" s="427"/>
      <c r="CH972" s="427"/>
      <c r="CI972" s="427"/>
      <c r="CJ972" s="427"/>
      <c r="CK972" s="427"/>
      <c r="CL972" s="427"/>
      <c r="CM972" s="427"/>
      <c r="CN972" s="427"/>
      <c r="CO972" s="427"/>
      <c r="CP972" s="427"/>
      <c r="CQ972" s="427"/>
      <c r="CR972" s="427"/>
      <c r="CS972" s="427"/>
      <c r="CT972" s="427"/>
      <c r="CU972" s="427"/>
    </row>
    <row r="973" spans="1:99" s="378" customFormat="1" ht="12" customHeight="1">
      <c r="A973" s="1141" t="s">
        <v>1312</v>
      </c>
      <c r="B973" s="80">
        <v>348857</v>
      </c>
      <c r="C973" s="80">
        <v>192705</v>
      </c>
      <c r="D973" s="80">
        <v>192705</v>
      </c>
      <c r="E973" s="479">
        <v>55.23896610932273</v>
      </c>
      <c r="F973" s="80">
        <v>92000</v>
      </c>
      <c r="G973" s="427"/>
      <c r="H973" s="399"/>
      <c r="I973" s="1045"/>
      <c r="J973" s="1045"/>
      <c r="K973" s="427"/>
      <c r="L973" s="427"/>
      <c r="M973" s="427"/>
      <c r="N973" s="427"/>
      <c r="O973" s="427"/>
      <c r="P973" s="427"/>
      <c r="Q973" s="427"/>
      <c r="R973" s="427"/>
      <c r="S973" s="427"/>
      <c r="T973" s="427"/>
      <c r="U973" s="427"/>
      <c r="V973" s="427"/>
      <c r="W973" s="427"/>
      <c r="X973" s="427"/>
      <c r="Y973" s="427"/>
      <c r="Z973" s="427"/>
      <c r="AA973" s="427"/>
      <c r="AB973" s="427"/>
      <c r="AC973" s="427"/>
      <c r="AD973" s="427"/>
      <c r="AE973" s="427"/>
      <c r="AF973" s="427"/>
      <c r="AG973" s="427"/>
      <c r="AH973" s="427"/>
      <c r="AI973" s="427"/>
      <c r="AJ973" s="427"/>
      <c r="AK973" s="427"/>
      <c r="AL973" s="427"/>
      <c r="AM973" s="427"/>
      <c r="AN973" s="427"/>
      <c r="AO973" s="427"/>
      <c r="AP973" s="427"/>
      <c r="AQ973" s="427"/>
      <c r="AR973" s="427"/>
      <c r="AS973" s="427"/>
      <c r="AT973" s="427"/>
      <c r="AU973" s="427"/>
      <c r="AV973" s="427"/>
      <c r="AW973" s="427"/>
      <c r="AX973" s="427"/>
      <c r="AY973" s="427"/>
      <c r="AZ973" s="427"/>
      <c r="BA973" s="427"/>
      <c r="BB973" s="427"/>
      <c r="BC973" s="427"/>
      <c r="BD973" s="427"/>
      <c r="BE973" s="427"/>
      <c r="BF973" s="427"/>
      <c r="BG973" s="427"/>
      <c r="BH973" s="427"/>
      <c r="BI973" s="427"/>
      <c r="BJ973" s="427"/>
      <c r="BK973" s="427"/>
      <c r="BL973" s="427"/>
      <c r="BM973" s="427"/>
      <c r="BN973" s="427"/>
      <c r="BO973" s="427"/>
      <c r="BP973" s="427"/>
      <c r="BQ973" s="427"/>
      <c r="BR973" s="427"/>
      <c r="BS973" s="427"/>
      <c r="BT973" s="427"/>
      <c r="BU973" s="427"/>
      <c r="BV973" s="427"/>
      <c r="BW973" s="427"/>
      <c r="BX973" s="427"/>
      <c r="BY973" s="427"/>
      <c r="BZ973" s="427"/>
      <c r="CA973" s="427"/>
      <c r="CB973" s="427"/>
      <c r="CC973" s="427"/>
      <c r="CD973" s="427"/>
      <c r="CE973" s="427"/>
      <c r="CF973" s="427"/>
      <c r="CG973" s="427"/>
      <c r="CH973" s="427"/>
      <c r="CI973" s="427"/>
      <c r="CJ973" s="427"/>
      <c r="CK973" s="427"/>
      <c r="CL973" s="427"/>
      <c r="CM973" s="427"/>
      <c r="CN973" s="427"/>
      <c r="CO973" s="427"/>
      <c r="CP973" s="427"/>
      <c r="CQ973" s="427"/>
      <c r="CR973" s="427"/>
      <c r="CS973" s="427"/>
      <c r="CT973" s="427"/>
      <c r="CU973" s="427"/>
    </row>
    <row r="974" spans="1:99" s="378" customFormat="1" ht="12" customHeight="1">
      <c r="A974" s="1140" t="s">
        <v>960</v>
      </c>
      <c r="B974" s="80">
        <v>348857</v>
      </c>
      <c r="C974" s="80">
        <v>192705</v>
      </c>
      <c r="D974" s="80">
        <v>16217</v>
      </c>
      <c r="E974" s="479">
        <v>4.648609602215234</v>
      </c>
      <c r="F974" s="80">
        <v>0</v>
      </c>
      <c r="G974" s="427"/>
      <c r="H974" s="399"/>
      <c r="I974" s="1045"/>
      <c r="J974" s="1045"/>
      <c r="K974" s="427"/>
      <c r="L974" s="427"/>
      <c r="M974" s="427"/>
      <c r="N974" s="427"/>
      <c r="O974" s="427"/>
      <c r="P974" s="427"/>
      <c r="Q974" s="427"/>
      <c r="R974" s="427"/>
      <c r="S974" s="427"/>
      <c r="T974" s="427"/>
      <c r="U974" s="427"/>
      <c r="V974" s="427"/>
      <c r="W974" s="427"/>
      <c r="X974" s="427"/>
      <c r="Y974" s="427"/>
      <c r="Z974" s="427"/>
      <c r="AA974" s="427"/>
      <c r="AB974" s="427"/>
      <c r="AC974" s="427"/>
      <c r="AD974" s="427"/>
      <c r="AE974" s="427"/>
      <c r="AF974" s="427"/>
      <c r="AG974" s="427"/>
      <c r="AH974" s="427"/>
      <c r="AI974" s="427"/>
      <c r="AJ974" s="427"/>
      <c r="AK974" s="427"/>
      <c r="AL974" s="427"/>
      <c r="AM974" s="427"/>
      <c r="AN974" s="427"/>
      <c r="AO974" s="427"/>
      <c r="AP974" s="427"/>
      <c r="AQ974" s="427"/>
      <c r="AR974" s="427"/>
      <c r="AS974" s="427"/>
      <c r="AT974" s="427"/>
      <c r="AU974" s="427"/>
      <c r="AV974" s="427"/>
      <c r="AW974" s="427"/>
      <c r="AX974" s="427"/>
      <c r="AY974" s="427"/>
      <c r="AZ974" s="427"/>
      <c r="BA974" s="427"/>
      <c r="BB974" s="427"/>
      <c r="BC974" s="427"/>
      <c r="BD974" s="427"/>
      <c r="BE974" s="427"/>
      <c r="BF974" s="427"/>
      <c r="BG974" s="427"/>
      <c r="BH974" s="427"/>
      <c r="BI974" s="427"/>
      <c r="BJ974" s="427"/>
      <c r="BK974" s="427"/>
      <c r="BL974" s="427"/>
      <c r="BM974" s="427"/>
      <c r="BN974" s="427"/>
      <c r="BO974" s="427"/>
      <c r="BP974" s="427"/>
      <c r="BQ974" s="427"/>
      <c r="BR974" s="427"/>
      <c r="BS974" s="427"/>
      <c r="BT974" s="427"/>
      <c r="BU974" s="427"/>
      <c r="BV974" s="427"/>
      <c r="BW974" s="427"/>
      <c r="BX974" s="427"/>
      <c r="BY974" s="427"/>
      <c r="BZ974" s="427"/>
      <c r="CA974" s="427"/>
      <c r="CB974" s="427"/>
      <c r="CC974" s="427"/>
      <c r="CD974" s="427"/>
      <c r="CE974" s="427"/>
      <c r="CF974" s="427"/>
      <c r="CG974" s="427"/>
      <c r="CH974" s="427"/>
      <c r="CI974" s="427"/>
      <c r="CJ974" s="427"/>
      <c r="CK974" s="427"/>
      <c r="CL974" s="427"/>
      <c r="CM974" s="427"/>
      <c r="CN974" s="427"/>
      <c r="CO974" s="427"/>
      <c r="CP974" s="427"/>
      <c r="CQ974" s="427"/>
      <c r="CR974" s="427"/>
      <c r="CS974" s="427"/>
      <c r="CT974" s="427"/>
      <c r="CU974" s="427"/>
    </row>
    <row r="975" spans="1:99" s="378" customFormat="1" ht="12" customHeight="1">
      <c r="A975" s="1142" t="s">
        <v>987</v>
      </c>
      <c r="B975" s="80">
        <v>348857</v>
      </c>
      <c r="C975" s="80">
        <v>192705</v>
      </c>
      <c r="D975" s="80">
        <v>16217</v>
      </c>
      <c r="E975" s="479">
        <v>4.648609602215234</v>
      </c>
      <c r="F975" s="80">
        <v>0</v>
      </c>
      <c r="G975" s="427"/>
      <c r="H975" s="399"/>
      <c r="I975" s="1045"/>
      <c r="J975" s="1045"/>
      <c r="K975" s="427"/>
      <c r="L975" s="427"/>
      <c r="M975" s="427"/>
      <c r="N975" s="427"/>
      <c r="O975" s="427"/>
      <c r="P975" s="427"/>
      <c r="Q975" s="427"/>
      <c r="R975" s="427"/>
      <c r="S975" s="427"/>
      <c r="T975" s="427"/>
      <c r="U975" s="427"/>
      <c r="V975" s="427"/>
      <c r="W975" s="427"/>
      <c r="X975" s="427"/>
      <c r="Y975" s="427"/>
      <c r="Z975" s="427"/>
      <c r="AA975" s="427"/>
      <c r="AB975" s="427"/>
      <c r="AC975" s="427"/>
      <c r="AD975" s="427"/>
      <c r="AE975" s="427"/>
      <c r="AF975" s="427"/>
      <c r="AG975" s="427"/>
      <c r="AH975" s="427"/>
      <c r="AI975" s="427"/>
      <c r="AJ975" s="427"/>
      <c r="AK975" s="427"/>
      <c r="AL975" s="427"/>
      <c r="AM975" s="427"/>
      <c r="AN975" s="427"/>
      <c r="AO975" s="427"/>
      <c r="AP975" s="427"/>
      <c r="AQ975" s="427"/>
      <c r="AR975" s="427"/>
      <c r="AS975" s="427"/>
      <c r="AT975" s="427"/>
      <c r="AU975" s="427"/>
      <c r="AV975" s="427"/>
      <c r="AW975" s="427"/>
      <c r="AX975" s="427"/>
      <c r="AY975" s="427"/>
      <c r="AZ975" s="427"/>
      <c r="BA975" s="427"/>
      <c r="BB975" s="427"/>
      <c r="BC975" s="427"/>
      <c r="BD975" s="427"/>
      <c r="BE975" s="427"/>
      <c r="BF975" s="427"/>
      <c r="BG975" s="427"/>
      <c r="BH975" s="427"/>
      <c r="BI975" s="427"/>
      <c r="BJ975" s="427"/>
      <c r="BK975" s="427"/>
      <c r="BL975" s="427"/>
      <c r="BM975" s="427"/>
      <c r="BN975" s="427"/>
      <c r="BO975" s="427"/>
      <c r="BP975" s="427"/>
      <c r="BQ975" s="427"/>
      <c r="BR975" s="427"/>
      <c r="BS975" s="427"/>
      <c r="BT975" s="427"/>
      <c r="BU975" s="427"/>
      <c r="BV975" s="427"/>
      <c r="BW975" s="427"/>
      <c r="BX975" s="427"/>
      <c r="BY975" s="427"/>
      <c r="BZ975" s="427"/>
      <c r="CA975" s="427"/>
      <c r="CB975" s="427"/>
      <c r="CC975" s="427"/>
      <c r="CD975" s="427"/>
      <c r="CE975" s="427"/>
      <c r="CF975" s="427"/>
      <c r="CG975" s="427"/>
      <c r="CH975" s="427"/>
      <c r="CI975" s="427"/>
      <c r="CJ975" s="427"/>
      <c r="CK975" s="427"/>
      <c r="CL975" s="427"/>
      <c r="CM975" s="427"/>
      <c r="CN975" s="427"/>
      <c r="CO975" s="427"/>
      <c r="CP975" s="427"/>
      <c r="CQ975" s="427"/>
      <c r="CR975" s="427"/>
      <c r="CS975" s="427"/>
      <c r="CT975" s="427"/>
      <c r="CU975" s="427"/>
    </row>
    <row r="976" spans="1:99" s="378" customFormat="1" ht="12" customHeight="1">
      <c r="A976" s="1143" t="s">
        <v>964</v>
      </c>
      <c r="B976" s="80">
        <v>15341</v>
      </c>
      <c r="C976" s="80">
        <v>8305</v>
      </c>
      <c r="D976" s="80">
        <v>8295</v>
      </c>
      <c r="E976" s="479">
        <v>54.07079069161072</v>
      </c>
      <c r="F976" s="80">
        <v>0</v>
      </c>
      <c r="G976" s="427"/>
      <c r="H976" s="399"/>
      <c r="I976" s="1045"/>
      <c r="J976" s="1045"/>
      <c r="K976" s="427"/>
      <c r="L976" s="427"/>
      <c r="M976" s="427"/>
      <c r="N976" s="427"/>
      <c r="O976" s="427"/>
      <c r="P976" s="427"/>
      <c r="Q976" s="427"/>
      <c r="R976" s="427"/>
      <c r="S976" s="427"/>
      <c r="T976" s="427"/>
      <c r="U976" s="427"/>
      <c r="V976" s="427"/>
      <c r="W976" s="427"/>
      <c r="X976" s="427"/>
      <c r="Y976" s="427"/>
      <c r="Z976" s="427"/>
      <c r="AA976" s="427"/>
      <c r="AB976" s="427"/>
      <c r="AC976" s="427"/>
      <c r="AD976" s="427"/>
      <c r="AE976" s="427"/>
      <c r="AF976" s="427"/>
      <c r="AG976" s="427"/>
      <c r="AH976" s="427"/>
      <c r="AI976" s="427"/>
      <c r="AJ976" s="427"/>
      <c r="AK976" s="427"/>
      <c r="AL976" s="427"/>
      <c r="AM976" s="427"/>
      <c r="AN976" s="427"/>
      <c r="AO976" s="427"/>
      <c r="AP976" s="427"/>
      <c r="AQ976" s="427"/>
      <c r="AR976" s="427"/>
      <c r="AS976" s="427"/>
      <c r="AT976" s="427"/>
      <c r="AU976" s="427"/>
      <c r="AV976" s="427"/>
      <c r="AW976" s="427"/>
      <c r="AX976" s="427"/>
      <c r="AY976" s="427"/>
      <c r="AZ976" s="427"/>
      <c r="BA976" s="427"/>
      <c r="BB976" s="427"/>
      <c r="BC976" s="427"/>
      <c r="BD976" s="427"/>
      <c r="BE976" s="427"/>
      <c r="BF976" s="427"/>
      <c r="BG976" s="427"/>
      <c r="BH976" s="427"/>
      <c r="BI976" s="427"/>
      <c r="BJ976" s="427"/>
      <c r="BK976" s="427"/>
      <c r="BL976" s="427"/>
      <c r="BM976" s="427"/>
      <c r="BN976" s="427"/>
      <c r="BO976" s="427"/>
      <c r="BP976" s="427"/>
      <c r="BQ976" s="427"/>
      <c r="BR976" s="427"/>
      <c r="BS976" s="427"/>
      <c r="BT976" s="427"/>
      <c r="BU976" s="427"/>
      <c r="BV976" s="427"/>
      <c r="BW976" s="427"/>
      <c r="BX976" s="427"/>
      <c r="BY976" s="427"/>
      <c r="BZ976" s="427"/>
      <c r="CA976" s="427"/>
      <c r="CB976" s="427"/>
      <c r="CC976" s="427"/>
      <c r="CD976" s="427"/>
      <c r="CE976" s="427"/>
      <c r="CF976" s="427"/>
      <c r="CG976" s="427"/>
      <c r="CH976" s="427"/>
      <c r="CI976" s="427"/>
      <c r="CJ976" s="427"/>
      <c r="CK976" s="427"/>
      <c r="CL976" s="427"/>
      <c r="CM976" s="427"/>
      <c r="CN976" s="427"/>
      <c r="CO976" s="427"/>
      <c r="CP976" s="427"/>
      <c r="CQ976" s="427"/>
      <c r="CR976" s="427"/>
      <c r="CS976" s="427"/>
      <c r="CT976" s="427"/>
      <c r="CU976" s="427"/>
    </row>
    <row r="977" spans="1:99" s="378" customFormat="1" ht="12" customHeight="1">
      <c r="A977" s="1143" t="s">
        <v>3</v>
      </c>
      <c r="B977" s="80">
        <v>333516</v>
      </c>
      <c r="C977" s="80">
        <v>184400</v>
      </c>
      <c r="D977" s="80">
        <v>7922</v>
      </c>
      <c r="E977" s="479">
        <v>2.3752983365115914</v>
      </c>
      <c r="F977" s="80">
        <v>0</v>
      </c>
      <c r="G977" s="427"/>
      <c r="H977" s="399"/>
      <c r="I977" s="1045"/>
      <c r="J977" s="1045"/>
      <c r="K977" s="427"/>
      <c r="L977" s="427"/>
      <c r="M977" s="427"/>
      <c r="N977" s="427"/>
      <c r="O977" s="427"/>
      <c r="P977" s="427"/>
      <c r="Q977" s="427"/>
      <c r="R977" s="427"/>
      <c r="S977" s="427"/>
      <c r="T977" s="427"/>
      <c r="U977" s="427"/>
      <c r="V977" s="427"/>
      <c r="W977" s="427"/>
      <c r="X977" s="427"/>
      <c r="Y977" s="427"/>
      <c r="Z977" s="427"/>
      <c r="AA977" s="427"/>
      <c r="AB977" s="427"/>
      <c r="AC977" s="427"/>
      <c r="AD977" s="427"/>
      <c r="AE977" s="427"/>
      <c r="AF977" s="427"/>
      <c r="AG977" s="427"/>
      <c r="AH977" s="427"/>
      <c r="AI977" s="427"/>
      <c r="AJ977" s="427"/>
      <c r="AK977" s="427"/>
      <c r="AL977" s="427"/>
      <c r="AM977" s="427"/>
      <c r="AN977" s="427"/>
      <c r="AO977" s="427"/>
      <c r="AP977" s="427"/>
      <c r="AQ977" s="427"/>
      <c r="AR977" s="427"/>
      <c r="AS977" s="427"/>
      <c r="AT977" s="427"/>
      <c r="AU977" s="427"/>
      <c r="AV977" s="427"/>
      <c r="AW977" s="427"/>
      <c r="AX977" s="427"/>
      <c r="AY977" s="427"/>
      <c r="AZ977" s="427"/>
      <c r="BA977" s="427"/>
      <c r="BB977" s="427"/>
      <c r="BC977" s="427"/>
      <c r="BD977" s="427"/>
      <c r="BE977" s="427"/>
      <c r="BF977" s="427"/>
      <c r="BG977" s="427"/>
      <c r="BH977" s="427"/>
      <c r="BI977" s="427"/>
      <c r="BJ977" s="427"/>
      <c r="BK977" s="427"/>
      <c r="BL977" s="427"/>
      <c r="BM977" s="427"/>
      <c r="BN977" s="427"/>
      <c r="BO977" s="427"/>
      <c r="BP977" s="427"/>
      <c r="BQ977" s="427"/>
      <c r="BR977" s="427"/>
      <c r="BS977" s="427"/>
      <c r="BT977" s="427"/>
      <c r="BU977" s="427"/>
      <c r="BV977" s="427"/>
      <c r="BW977" s="427"/>
      <c r="BX977" s="427"/>
      <c r="BY977" s="427"/>
      <c r="BZ977" s="427"/>
      <c r="CA977" s="427"/>
      <c r="CB977" s="427"/>
      <c r="CC977" s="427"/>
      <c r="CD977" s="427"/>
      <c r="CE977" s="427"/>
      <c r="CF977" s="427"/>
      <c r="CG977" s="427"/>
      <c r="CH977" s="427"/>
      <c r="CI977" s="427"/>
      <c r="CJ977" s="427"/>
      <c r="CK977" s="427"/>
      <c r="CL977" s="427"/>
      <c r="CM977" s="427"/>
      <c r="CN977" s="427"/>
      <c r="CO977" s="427"/>
      <c r="CP977" s="427"/>
      <c r="CQ977" s="427"/>
      <c r="CR977" s="427"/>
      <c r="CS977" s="427"/>
      <c r="CT977" s="427"/>
      <c r="CU977" s="427"/>
    </row>
    <row r="978" spans="1:99" s="378" customFormat="1" ht="12" customHeight="1">
      <c r="A978" s="1144" t="s">
        <v>1350</v>
      </c>
      <c r="B978" s="80">
        <v>333516</v>
      </c>
      <c r="C978" s="80">
        <v>184400</v>
      </c>
      <c r="D978" s="80">
        <v>7922</v>
      </c>
      <c r="E978" s="479">
        <v>2.3752983365115914</v>
      </c>
      <c r="F978" s="80">
        <v>0</v>
      </c>
      <c r="G978" s="427"/>
      <c r="H978" s="399"/>
      <c r="I978" s="1045"/>
      <c r="J978" s="1045"/>
      <c r="K978" s="427"/>
      <c r="L978" s="427"/>
      <c r="M978" s="427"/>
      <c r="N978" s="427"/>
      <c r="O978" s="427"/>
      <c r="P978" s="427"/>
      <c r="Q978" s="427"/>
      <c r="R978" s="427"/>
      <c r="S978" s="427"/>
      <c r="T978" s="427"/>
      <c r="U978" s="427"/>
      <c r="V978" s="427"/>
      <c r="W978" s="427"/>
      <c r="X978" s="427"/>
      <c r="Y978" s="427"/>
      <c r="Z978" s="427"/>
      <c r="AA978" s="427"/>
      <c r="AB978" s="427"/>
      <c r="AC978" s="427"/>
      <c r="AD978" s="427"/>
      <c r="AE978" s="427"/>
      <c r="AF978" s="427"/>
      <c r="AG978" s="427"/>
      <c r="AH978" s="427"/>
      <c r="AI978" s="427"/>
      <c r="AJ978" s="427"/>
      <c r="AK978" s="427"/>
      <c r="AL978" s="427"/>
      <c r="AM978" s="427"/>
      <c r="AN978" s="427"/>
      <c r="AO978" s="427"/>
      <c r="AP978" s="427"/>
      <c r="AQ978" s="427"/>
      <c r="AR978" s="427"/>
      <c r="AS978" s="427"/>
      <c r="AT978" s="427"/>
      <c r="AU978" s="427"/>
      <c r="AV978" s="427"/>
      <c r="AW978" s="427"/>
      <c r="AX978" s="427"/>
      <c r="AY978" s="427"/>
      <c r="AZ978" s="427"/>
      <c r="BA978" s="427"/>
      <c r="BB978" s="427"/>
      <c r="BC978" s="427"/>
      <c r="BD978" s="427"/>
      <c r="BE978" s="427"/>
      <c r="BF978" s="427"/>
      <c r="BG978" s="427"/>
      <c r="BH978" s="427"/>
      <c r="BI978" s="427"/>
      <c r="BJ978" s="427"/>
      <c r="BK978" s="427"/>
      <c r="BL978" s="427"/>
      <c r="BM978" s="427"/>
      <c r="BN978" s="427"/>
      <c r="BO978" s="427"/>
      <c r="BP978" s="427"/>
      <c r="BQ978" s="427"/>
      <c r="BR978" s="427"/>
      <c r="BS978" s="427"/>
      <c r="BT978" s="427"/>
      <c r="BU978" s="427"/>
      <c r="BV978" s="427"/>
      <c r="BW978" s="427"/>
      <c r="BX978" s="427"/>
      <c r="BY978" s="427"/>
      <c r="BZ978" s="427"/>
      <c r="CA978" s="427"/>
      <c r="CB978" s="427"/>
      <c r="CC978" s="427"/>
      <c r="CD978" s="427"/>
      <c r="CE978" s="427"/>
      <c r="CF978" s="427"/>
      <c r="CG978" s="427"/>
      <c r="CH978" s="427"/>
      <c r="CI978" s="427"/>
      <c r="CJ978" s="427"/>
      <c r="CK978" s="427"/>
      <c r="CL978" s="427"/>
      <c r="CM978" s="427"/>
      <c r="CN978" s="427"/>
      <c r="CO978" s="427"/>
      <c r="CP978" s="427"/>
      <c r="CQ978" s="427"/>
      <c r="CR978" s="427"/>
      <c r="CS978" s="427"/>
      <c r="CT978" s="427"/>
      <c r="CU978" s="427"/>
    </row>
    <row r="979" spans="1:94" s="1148" customFormat="1" ht="12.75">
      <c r="A979" s="416" t="s">
        <v>1378</v>
      </c>
      <c r="B979" s="80"/>
      <c r="C979" s="80"/>
      <c r="D979" s="80"/>
      <c r="E979" s="479"/>
      <c r="F979" s="80"/>
      <c r="G979" s="100"/>
      <c r="H979" s="399"/>
      <c r="I979" s="1045"/>
      <c r="J979" s="1045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429"/>
      <c r="AC979" s="429"/>
      <c r="AD979" s="429"/>
      <c r="AE979" s="429"/>
      <c r="AF979" s="429"/>
      <c r="AG979" s="429"/>
      <c r="AH979" s="429"/>
      <c r="AI979" s="429"/>
      <c r="AJ979" s="429"/>
      <c r="AK979" s="429"/>
      <c r="AL979" s="429"/>
      <c r="AM979" s="429"/>
      <c r="AN979" s="429"/>
      <c r="AO979" s="429"/>
      <c r="AP979" s="429"/>
      <c r="AQ979" s="429"/>
      <c r="AR979" s="429"/>
      <c r="AS979" s="429"/>
      <c r="AT979" s="429"/>
      <c r="AU979" s="429"/>
      <c r="AV979" s="429"/>
      <c r="AW979" s="429"/>
      <c r="AX979" s="429"/>
      <c r="AY979" s="429"/>
      <c r="AZ979" s="429"/>
      <c r="BA979" s="429"/>
      <c r="BB979" s="429"/>
      <c r="BC979" s="429"/>
      <c r="BD979" s="429"/>
      <c r="BE979" s="429"/>
      <c r="BF979" s="429"/>
      <c r="BG979" s="429"/>
      <c r="BH979" s="429"/>
      <c r="BI979" s="429"/>
      <c r="BJ979" s="429"/>
      <c r="BK979" s="429"/>
      <c r="BL979" s="429"/>
      <c r="BM979" s="429"/>
      <c r="BN979" s="429"/>
      <c r="BO979" s="429"/>
      <c r="BP979" s="429"/>
      <c r="BQ979" s="429"/>
      <c r="BR979" s="429"/>
      <c r="BS979" s="429"/>
      <c r="BT979" s="429"/>
      <c r="BU979" s="429"/>
      <c r="BV979" s="429"/>
      <c r="BW979" s="429"/>
      <c r="BX979" s="429"/>
      <c r="BY979" s="429"/>
      <c r="BZ979" s="429"/>
      <c r="CA979" s="429"/>
      <c r="CB979" s="429"/>
      <c r="CC979" s="429"/>
      <c r="CD979" s="429"/>
      <c r="CE979" s="429"/>
      <c r="CF979" s="429"/>
      <c r="CG979" s="429"/>
      <c r="CH979" s="429"/>
      <c r="CI979" s="429"/>
      <c r="CJ979" s="429"/>
      <c r="CK979" s="429"/>
      <c r="CL979" s="429"/>
      <c r="CM979" s="429"/>
      <c r="CN979" s="429"/>
      <c r="CO979" s="429"/>
      <c r="CP979" s="429"/>
    </row>
    <row r="980" spans="1:94" s="1147" customFormat="1" ht="12.75">
      <c r="A980" s="416" t="s">
        <v>1362</v>
      </c>
      <c r="B980" s="80"/>
      <c r="C980" s="264"/>
      <c r="D980" s="264"/>
      <c r="E980" s="479"/>
      <c r="F980" s="80"/>
      <c r="G980" s="100"/>
      <c r="H980" s="399"/>
      <c r="I980" s="1045"/>
      <c r="J980" s="1045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146"/>
      <c r="AC980" s="1146"/>
      <c r="AD980" s="1146"/>
      <c r="AE980" s="1146"/>
      <c r="AF980" s="1146"/>
      <c r="AG980" s="1146"/>
      <c r="AH980" s="1146"/>
      <c r="AI980" s="1146"/>
      <c r="AJ980" s="1146"/>
      <c r="AK980" s="1146"/>
      <c r="AL980" s="1146"/>
      <c r="AM980" s="1146"/>
      <c r="AN980" s="1146"/>
      <c r="AO980" s="1146"/>
      <c r="AP980" s="1146"/>
      <c r="AQ980" s="1146"/>
      <c r="AR980" s="1146"/>
      <c r="AS980" s="1146"/>
      <c r="AT980" s="1146"/>
      <c r="AU980" s="1146"/>
      <c r="AV980" s="1146"/>
      <c r="AW980" s="1146"/>
      <c r="AX980" s="1146"/>
      <c r="AY980" s="1146"/>
      <c r="AZ980" s="1146"/>
      <c r="BA980" s="1146"/>
      <c r="BB980" s="1146"/>
      <c r="BC980" s="1146"/>
      <c r="BD980" s="1146"/>
      <c r="BE980" s="1146"/>
      <c r="BF980" s="1146"/>
      <c r="BG980" s="1146"/>
      <c r="BH980" s="1146"/>
      <c r="BI980" s="1146"/>
      <c r="BJ980" s="1146"/>
      <c r="BK980" s="1146"/>
      <c r="BL980" s="1146"/>
      <c r="BM980" s="1146"/>
      <c r="BN980" s="1146"/>
      <c r="BO980" s="1146"/>
      <c r="BP980" s="1146"/>
      <c r="BQ980" s="1146"/>
      <c r="BR980" s="1146"/>
      <c r="BS980" s="1146"/>
      <c r="BT980" s="1146"/>
      <c r="BU980" s="1146"/>
      <c r="BV980" s="1146"/>
      <c r="BW980" s="1146"/>
      <c r="BX980" s="1146"/>
      <c r="BY980" s="1146"/>
      <c r="BZ980" s="1146"/>
      <c r="CA980" s="1146"/>
      <c r="CB980" s="1146"/>
      <c r="CC980" s="1146"/>
      <c r="CD980" s="1146"/>
      <c r="CE980" s="1146"/>
      <c r="CF980" s="1146"/>
      <c r="CG980" s="1146"/>
      <c r="CH980" s="1146"/>
      <c r="CI980" s="1146"/>
      <c r="CJ980" s="1146"/>
      <c r="CK980" s="1146"/>
      <c r="CL980" s="1146"/>
      <c r="CM980" s="1146"/>
      <c r="CN980" s="1146"/>
      <c r="CO980" s="1146"/>
      <c r="CP980" s="1146"/>
    </row>
    <row r="981" spans="1:94" s="1157" customFormat="1" ht="12.75">
      <c r="A981" s="1140" t="s">
        <v>1311</v>
      </c>
      <c r="B981" s="80">
        <v>417012</v>
      </c>
      <c r="C981" s="264">
        <v>292034</v>
      </c>
      <c r="D981" s="264">
        <v>280312</v>
      </c>
      <c r="E981" s="479">
        <v>67.21916875293756</v>
      </c>
      <c r="F981" s="80">
        <v>0</v>
      </c>
      <c r="G981" s="399"/>
      <c r="H981" s="399"/>
      <c r="I981" s="1045"/>
      <c r="J981" s="1045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146"/>
      <c r="AC981" s="1146"/>
      <c r="AD981" s="1146"/>
      <c r="AE981" s="1146"/>
      <c r="AF981" s="1146"/>
      <c r="AG981" s="1146"/>
      <c r="AH981" s="1146"/>
      <c r="AI981" s="1146"/>
      <c r="AJ981" s="1146"/>
      <c r="AK981" s="1146"/>
      <c r="AL981" s="1146"/>
      <c r="AM981" s="1146"/>
      <c r="AN981" s="1146"/>
      <c r="AO981" s="1146"/>
      <c r="AP981" s="1146"/>
      <c r="AQ981" s="1146"/>
      <c r="AR981" s="1146"/>
      <c r="AS981" s="1146"/>
      <c r="AT981" s="1146"/>
      <c r="AU981" s="1146"/>
      <c r="AV981" s="1146"/>
      <c r="AW981" s="1146"/>
      <c r="AX981" s="1146"/>
      <c r="AY981" s="1146"/>
      <c r="AZ981" s="1146"/>
      <c r="BA981" s="1146"/>
      <c r="BB981" s="1146"/>
      <c r="BC981" s="1146"/>
      <c r="BD981" s="1146"/>
      <c r="BE981" s="1146"/>
      <c r="BF981" s="1146"/>
      <c r="BG981" s="1146"/>
      <c r="BH981" s="1146"/>
      <c r="BI981" s="1146"/>
      <c r="BJ981" s="1146"/>
      <c r="BK981" s="1146"/>
      <c r="BL981" s="1146"/>
      <c r="BM981" s="1146"/>
      <c r="BN981" s="1146"/>
      <c r="BO981" s="1146"/>
      <c r="BP981" s="1146"/>
      <c r="BQ981" s="1146"/>
      <c r="BR981" s="1146"/>
      <c r="BS981" s="1146"/>
      <c r="BT981" s="1146"/>
      <c r="BU981" s="1146"/>
      <c r="BV981" s="1146"/>
      <c r="BW981" s="1146"/>
      <c r="BX981" s="1146"/>
      <c r="BY981" s="1146"/>
      <c r="BZ981" s="1146"/>
      <c r="CA981" s="1146"/>
      <c r="CB981" s="1146"/>
      <c r="CC981" s="1146"/>
      <c r="CD981" s="1146"/>
      <c r="CE981" s="1146"/>
      <c r="CF981" s="1146"/>
      <c r="CG981" s="1146"/>
      <c r="CH981" s="1146"/>
      <c r="CI981" s="1146"/>
      <c r="CJ981" s="1146"/>
      <c r="CK981" s="1146"/>
      <c r="CL981" s="1146"/>
      <c r="CM981" s="1146"/>
      <c r="CN981" s="1146"/>
      <c r="CO981" s="1146"/>
      <c r="CP981" s="1146"/>
    </row>
    <row r="982" spans="1:94" s="1157" customFormat="1" ht="12.75">
      <c r="A982" s="1141" t="s">
        <v>691</v>
      </c>
      <c r="B982" s="264">
        <v>7172</v>
      </c>
      <c r="C982" s="264">
        <v>7172</v>
      </c>
      <c r="D982" s="264">
        <v>7025</v>
      </c>
      <c r="E982" s="479">
        <v>97.95036252091467</v>
      </c>
      <c r="F982" s="80">
        <v>0</v>
      </c>
      <c r="G982" s="100"/>
      <c r="H982" s="399"/>
      <c r="I982" s="1045"/>
      <c r="J982" s="1045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146"/>
      <c r="AC982" s="1146"/>
      <c r="AD982" s="1146"/>
      <c r="AE982" s="1146"/>
      <c r="AF982" s="1146"/>
      <c r="AG982" s="1146"/>
      <c r="AH982" s="1146"/>
      <c r="AI982" s="1146"/>
      <c r="AJ982" s="1146"/>
      <c r="AK982" s="1146"/>
      <c r="AL982" s="1146"/>
      <c r="AM982" s="1146"/>
      <c r="AN982" s="1146"/>
      <c r="AO982" s="1146"/>
      <c r="AP982" s="1146"/>
      <c r="AQ982" s="1146"/>
      <c r="AR982" s="1146"/>
      <c r="AS982" s="1146"/>
      <c r="AT982" s="1146"/>
      <c r="AU982" s="1146"/>
      <c r="AV982" s="1146"/>
      <c r="AW982" s="1146"/>
      <c r="AX982" s="1146"/>
      <c r="AY982" s="1146"/>
      <c r="AZ982" s="1146"/>
      <c r="BA982" s="1146"/>
      <c r="BB982" s="1146"/>
      <c r="BC982" s="1146"/>
      <c r="BD982" s="1146"/>
      <c r="BE982" s="1146"/>
      <c r="BF982" s="1146"/>
      <c r="BG982" s="1146"/>
      <c r="BH982" s="1146"/>
      <c r="BI982" s="1146"/>
      <c r="BJ982" s="1146"/>
      <c r="BK982" s="1146"/>
      <c r="BL982" s="1146"/>
      <c r="BM982" s="1146"/>
      <c r="BN982" s="1146"/>
      <c r="BO982" s="1146"/>
      <c r="BP982" s="1146"/>
      <c r="BQ982" s="1146"/>
      <c r="BR982" s="1146"/>
      <c r="BS982" s="1146"/>
      <c r="BT982" s="1146"/>
      <c r="BU982" s="1146"/>
      <c r="BV982" s="1146"/>
      <c r="BW982" s="1146"/>
      <c r="BX982" s="1146"/>
      <c r="BY982" s="1146"/>
      <c r="BZ982" s="1146"/>
      <c r="CA982" s="1146"/>
      <c r="CB982" s="1146"/>
      <c r="CC982" s="1146"/>
      <c r="CD982" s="1146"/>
      <c r="CE982" s="1146"/>
      <c r="CF982" s="1146"/>
      <c r="CG982" s="1146"/>
      <c r="CH982" s="1146"/>
      <c r="CI982" s="1146"/>
      <c r="CJ982" s="1146"/>
      <c r="CK982" s="1146"/>
      <c r="CL982" s="1146"/>
      <c r="CM982" s="1146"/>
      <c r="CN982" s="1146"/>
      <c r="CO982" s="1146"/>
      <c r="CP982" s="1146"/>
    </row>
    <row r="983" spans="1:94" s="1157" customFormat="1" ht="12.75">
      <c r="A983" s="1142" t="s">
        <v>692</v>
      </c>
      <c r="B983" s="80">
        <v>409840</v>
      </c>
      <c r="C983" s="80">
        <v>284862</v>
      </c>
      <c r="D983" s="80">
        <v>273287</v>
      </c>
      <c r="E983" s="479">
        <v>66.68138785867656</v>
      </c>
      <c r="F983" s="80">
        <v>0</v>
      </c>
      <c r="G983" s="100"/>
      <c r="H983" s="399"/>
      <c r="I983" s="1045"/>
      <c r="J983" s="1045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146"/>
      <c r="AC983" s="1146"/>
      <c r="AD983" s="1146"/>
      <c r="AE983" s="1146"/>
      <c r="AF983" s="1146"/>
      <c r="AG983" s="1146"/>
      <c r="AH983" s="1146"/>
      <c r="AI983" s="1146"/>
      <c r="AJ983" s="1146"/>
      <c r="AK983" s="1146"/>
      <c r="AL983" s="1146"/>
      <c r="AM983" s="1146"/>
      <c r="AN983" s="1146"/>
      <c r="AO983" s="1146"/>
      <c r="AP983" s="1146"/>
      <c r="AQ983" s="1146"/>
      <c r="AR983" s="1146"/>
      <c r="AS983" s="1146"/>
      <c r="AT983" s="1146"/>
      <c r="AU983" s="1146"/>
      <c r="AV983" s="1146"/>
      <c r="AW983" s="1146"/>
      <c r="AX983" s="1146"/>
      <c r="AY983" s="1146"/>
      <c r="AZ983" s="1146"/>
      <c r="BA983" s="1146"/>
      <c r="BB983" s="1146"/>
      <c r="BC983" s="1146"/>
      <c r="BD983" s="1146"/>
      <c r="BE983" s="1146"/>
      <c r="BF983" s="1146"/>
      <c r="BG983" s="1146"/>
      <c r="BH983" s="1146"/>
      <c r="BI983" s="1146"/>
      <c r="BJ983" s="1146"/>
      <c r="BK983" s="1146"/>
      <c r="BL983" s="1146"/>
      <c r="BM983" s="1146"/>
      <c r="BN983" s="1146"/>
      <c r="BO983" s="1146"/>
      <c r="BP983" s="1146"/>
      <c r="BQ983" s="1146"/>
      <c r="BR983" s="1146"/>
      <c r="BS983" s="1146"/>
      <c r="BT983" s="1146"/>
      <c r="BU983" s="1146"/>
      <c r="BV983" s="1146"/>
      <c r="BW983" s="1146"/>
      <c r="BX983" s="1146"/>
      <c r="BY983" s="1146"/>
      <c r="BZ983" s="1146"/>
      <c r="CA983" s="1146"/>
      <c r="CB983" s="1146"/>
      <c r="CC983" s="1146"/>
      <c r="CD983" s="1146"/>
      <c r="CE983" s="1146"/>
      <c r="CF983" s="1146"/>
      <c r="CG983" s="1146"/>
      <c r="CH983" s="1146"/>
      <c r="CI983" s="1146"/>
      <c r="CJ983" s="1146"/>
      <c r="CK983" s="1146"/>
      <c r="CL983" s="1146"/>
      <c r="CM983" s="1146"/>
      <c r="CN983" s="1146"/>
      <c r="CO983" s="1146"/>
      <c r="CP983" s="1146"/>
    </row>
    <row r="984" spans="1:94" s="1157" customFormat="1" ht="12.75">
      <c r="A984" s="1156" t="s">
        <v>960</v>
      </c>
      <c r="B984" s="80">
        <v>417012</v>
      </c>
      <c r="C984" s="80">
        <v>292034</v>
      </c>
      <c r="D984" s="80">
        <v>280311</v>
      </c>
      <c r="E984" s="479">
        <v>67.21892895168484</v>
      </c>
      <c r="F984" s="80">
        <v>0</v>
      </c>
      <c r="G984" s="100"/>
      <c r="H984" s="399"/>
      <c r="I984" s="1045"/>
      <c r="J984" s="1045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146"/>
      <c r="AC984" s="1146"/>
      <c r="AD984" s="1146"/>
      <c r="AE984" s="1146"/>
      <c r="AF984" s="1146"/>
      <c r="AG984" s="1146"/>
      <c r="AH984" s="1146"/>
      <c r="AI984" s="1146"/>
      <c r="AJ984" s="1146"/>
      <c r="AK984" s="1146"/>
      <c r="AL984" s="1146"/>
      <c r="AM984" s="1146"/>
      <c r="AN984" s="1146"/>
      <c r="AO984" s="1146"/>
      <c r="AP984" s="1146"/>
      <c r="AQ984" s="1146"/>
      <c r="AR984" s="1146"/>
      <c r="AS984" s="1146"/>
      <c r="AT984" s="1146"/>
      <c r="AU984" s="1146"/>
      <c r="AV984" s="1146"/>
      <c r="AW984" s="1146"/>
      <c r="AX984" s="1146"/>
      <c r="AY984" s="1146"/>
      <c r="AZ984" s="1146"/>
      <c r="BA984" s="1146"/>
      <c r="BB984" s="1146"/>
      <c r="BC984" s="1146"/>
      <c r="BD984" s="1146"/>
      <c r="BE984" s="1146"/>
      <c r="BF984" s="1146"/>
      <c r="BG984" s="1146"/>
      <c r="BH984" s="1146"/>
      <c r="BI984" s="1146"/>
      <c r="BJ984" s="1146"/>
      <c r="BK984" s="1146"/>
      <c r="BL984" s="1146"/>
      <c r="BM984" s="1146"/>
      <c r="BN984" s="1146"/>
      <c r="BO984" s="1146"/>
      <c r="BP984" s="1146"/>
      <c r="BQ984" s="1146"/>
      <c r="BR984" s="1146"/>
      <c r="BS984" s="1146"/>
      <c r="BT984" s="1146"/>
      <c r="BU984" s="1146"/>
      <c r="BV984" s="1146"/>
      <c r="BW984" s="1146"/>
      <c r="BX984" s="1146"/>
      <c r="BY984" s="1146"/>
      <c r="BZ984" s="1146"/>
      <c r="CA984" s="1146"/>
      <c r="CB984" s="1146"/>
      <c r="CC984" s="1146"/>
      <c r="CD984" s="1146"/>
      <c r="CE984" s="1146"/>
      <c r="CF984" s="1146"/>
      <c r="CG984" s="1146"/>
      <c r="CH984" s="1146"/>
      <c r="CI984" s="1146"/>
      <c r="CJ984" s="1146"/>
      <c r="CK984" s="1146"/>
      <c r="CL984" s="1146"/>
      <c r="CM984" s="1146"/>
      <c r="CN984" s="1146"/>
      <c r="CO984" s="1146"/>
      <c r="CP984" s="1146"/>
    </row>
    <row r="985" spans="1:94" s="1184" customFormat="1" ht="12.75">
      <c r="A985" s="1142" t="s">
        <v>987</v>
      </c>
      <c r="B985" s="80">
        <v>392296</v>
      </c>
      <c r="C985" s="80">
        <v>267318</v>
      </c>
      <c r="D985" s="80">
        <v>267007</v>
      </c>
      <c r="E985" s="479">
        <v>68.06263637661357</v>
      </c>
      <c r="F985" s="80">
        <v>0</v>
      </c>
      <c r="G985" s="100"/>
      <c r="H985" s="399"/>
      <c r="I985" s="1045"/>
      <c r="J985" s="1045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146"/>
      <c r="AC985" s="1146"/>
      <c r="AD985" s="1146"/>
      <c r="AE985" s="1146"/>
      <c r="AF985" s="1146"/>
      <c r="AG985" s="1146"/>
      <c r="AH985" s="1146"/>
      <c r="AI985" s="1146"/>
      <c r="AJ985" s="1146"/>
      <c r="AK985" s="1146"/>
      <c r="AL985" s="1146"/>
      <c r="AM985" s="1146"/>
      <c r="AN985" s="1146"/>
      <c r="AO985" s="1146"/>
      <c r="AP985" s="1146"/>
      <c r="AQ985" s="1146"/>
      <c r="AR985" s="1146"/>
      <c r="AS985" s="1146"/>
      <c r="AT985" s="1146"/>
      <c r="AU985" s="1146"/>
      <c r="AV985" s="1146"/>
      <c r="AW985" s="1146"/>
      <c r="AX985" s="1146"/>
      <c r="AY985" s="1146"/>
      <c r="AZ985" s="1146"/>
      <c r="BA985" s="1146"/>
      <c r="BB985" s="1146"/>
      <c r="BC985" s="1146"/>
      <c r="BD985" s="1146"/>
      <c r="BE985" s="1146"/>
      <c r="BF985" s="1146"/>
      <c r="BG985" s="1146"/>
      <c r="BH985" s="1146"/>
      <c r="BI985" s="1146"/>
      <c r="BJ985" s="1146"/>
      <c r="BK985" s="1146"/>
      <c r="BL985" s="1146"/>
      <c r="BM985" s="1146"/>
      <c r="BN985" s="1146"/>
      <c r="BO985" s="1146"/>
      <c r="BP985" s="1146"/>
      <c r="BQ985" s="1146"/>
      <c r="BR985" s="1146"/>
      <c r="BS985" s="1146"/>
      <c r="BT985" s="1146"/>
      <c r="BU985" s="1146"/>
      <c r="BV985" s="1146"/>
      <c r="BW985" s="1146"/>
      <c r="BX985" s="1146"/>
      <c r="BY985" s="1146"/>
      <c r="BZ985" s="1146"/>
      <c r="CA985" s="1146"/>
      <c r="CB985" s="1146"/>
      <c r="CC985" s="1146"/>
      <c r="CD985" s="1146"/>
      <c r="CE985" s="1146"/>
      <c r="CF985" s="1146"/>
      <c r="CG985" s="1146"/>
      <c r="CH985" s="1146"/>
      <c r="CI985" s="1146"/>
      <c r="CJ985" s="1146"/>
      <c r="CK985" s="1146"/>
      <c r="CL985" s="1146"/>
      <c r="CM985" s="1146"/>
      <c r="CN985" s="1146"/>
      <c r="CO985" s="1146"/>
      <c r="CP985" s="1146"/>
    </row>
    <row r="986" spans="1:94" s="1184" customFormat="1" ht="12.75">
      <c r="A986" s="1153" t="s">
        <v>1496</v>
      </c>
      <c r="B986" s="80">
        <v>392296</v>
      </c>
      <c r="C986" s="80">
        <v>267318</v>
      </c>
      <c r="D986" s="80">
        <v>267007</v>
      </c>
      <c r="E986" s="479">
        <v>68.06263637661357</v>
      </c>
      <c r="F986" s="80">
        <v>0</v>
      </c>
      <c r="G986" s="100"/>
      <c r="H986" s="399"/>
      <c r="I986" s="1045"/>
      <c r="J986" s="1045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146"/>
      <c r="AC986" s="1146"/>
      <c r="AD986" s="1146"/>
      <c r="AE986" s="1146"/>
      <c r="AF986" s="1146"/>
      <c r="AG986" s="1146"/>
      <c r="AH986" s="1146"/>
      <c r="AI986" s="1146"/>
      <c r="AJ986" s="1146"/>
      <c r="AK986" s="1146"/>
      <c r="AL986" s="1146"/>
      <c r="AM986" s="1146"/>
      <c r="AN986" s="1146"/>
      <c r="AO986" s="1146"/>
      <c r="AP986" s="1146"/>
      <c r="AQ986" s="1146"/>
      <c r="AR986" s="1146"/>
      <c r="AS986" s="1146"/>
      <c r="AT986" s="1146"/>
      <c r="AU986" s="1146"/>
      <c r="AV986" s="1146"/>
      <c r="AW986" s="1146"/>
      <c r="AX986" s="1146"/>
      <c r="AY986" s="1146"/>
      <c r="AZ986" s="1146"/>
      <c r="BA986" s="1146"/>
      <c r="BB986" s="1146"/>
      <c r="BC986" s="1146"/>
      <c r="BD986" s="1146"/>
      <c r="BE986" s="1146"/>
      <c r="BF986" s="1146"/>
      <c r="BG986" s="1146"/>
      <c r="BH986" s="1146"/>
      <c r="BI986" s="1146"/>
      <c r="BJ986" s="1146"/>
      <c r="BK986" s="1146"/>
      <c r="BL986" s="1146"/>
      <c r="BM986" s="1146"/>
      <c r="BN986" s="1146"/>
      <c r="BO986" s="1146"/>
      <c r="BP986" s="1146"/>
      <c r="BQ986" s="1146"/>
      <c r="BR986" s="1146"/>
      <c r="BS986" s="1146"/>
      <c r="BT986" s="1146"/>
      <c r="BU986" s="1146"/>
      <c r="BV986" s="1146"/>
      <c r="BW986" s="1146"/>
      <c r="BX986" s="1146"/>
      <c r="BY986" s="1146"/>
      <c r="BZ986" s="1146"/>
      <c r="CA986" s="1146"/>
      <c r="CB986" s="1146"/>
      <c r="CC986" s="1146"/>
      <c r="CD986" s="1146"/>
      <c r="CE986" s="1146"/>
      <c r="CF986" s="1146"/>
      <c r="CG986" s="1146"/>
      <c r="CH986" s="1146"/>
      <c r="CI986" s="1146"/>
      <c r="CJ986" s="1146"/>
      <c r="CK986" s="1146"/>
      <c r="CL986" s="1146"/>
      <c r="CM986" s="1146"/>
      <c r="CN986" s="1146"/>
      <c r="CO986" s="1146"/>
      <c r="CP986" s="1146"/>
    </row>
    <row r="987" spans="1:94" s="1147" customFormat="1" ht="12.75">
      <c r="A987" s="1142" t="s">
        <v>971</v>
      </c>
      <c r="B987" s="80">
        <v>24716</v>
      </c>
      <c r="C987" s="80">
        <v>24716</v>
      </c>
      <c r="D987" s="80">
        <v>13304</v>
      </c>
      <c r="E987" s="479">
        <v>53.82748017478557</v>
      </c>
      <c r="F987" s="80">
        <v>0</v>
      </c>
      <c r="G987" s="100"/>
      <c r="H987" s="399"/>
      <c r="I987" s="1045"/>
      <c r="J987" s="1045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146"/>
      <c r="AC987" s="1146"/>
      <c r="AD987" s="1146"/>
      <c r="AE987" s="1146"/>
      <c r="AF987" s="1146"/>
      <c r="AG987" s="1146"/>
      <c r="AH987" s="1146"/>
      <c r="AI987" s="1146"/>
      <c r="AJ987" s="1146"/>
      <c r="AK987" s="1146"/>
      <c r="AL987" s="1146"/>
      <c r="AM987" s="1146"/>
      <c r="AN987" s="1146"/>
      <c r="AO987" s="1146"/>
      <c r="AP987" s="1146"/>
      <c r="AQ987" s="1146"/>
      <c r="AR987" s="1146"/>
      <c r="AS987" s="1146"/>
      <c r="AT987" s="1146"/>
      <c r="AU987" s="1146"/>
      <c r="AV987" s="1146"/>
      <c r="AW987" s="1146"/>
      <c r="AX987" s="1146"/>
      <c r="AY987" s="1146"/>
      <c r="AZ987" s="1146"/>
      <c r="BA987" s="1146"/>
      <c r="BB987" s="1146"/>
      <c r="BC987" s="1146"/>
      <c r="BD987" s="1146"/>
      <c r="BE987" s="1146"/>
      <c r="BF987" s="1146"/>
      <c r="BG987" s="1146"/>
      <c r="BH987" s="1146"/>
      <c r="BI987" s="1146"/>
      <c r="BJ987" s="1146"/>
      <c r="BK987" s="1146"/>
      <c r="BL987" s="1146"/>
      <c r="BM987" s="1146"/>
      <c r="BN987" s="1146"/>
      <c r="BO987" s="1146"/>
      <c r="BP987" s="1146"/>
      <c r="BQ987" s="1146"/>
      <c r="BR987" s="1146"/>
      <c r="BS987" s="1146"/>
      <c r="BT987" s="1146"/>
      <c r="BU987" s="1146"/>
      <c r="BV987" s="1146"/>
      <c r="BW987" s="1146"/>
      <c r="BX987" s="1146"/>
      <c r="BY987" s="1146"/>
      <c r="BZ987" s="1146"/>
      <c r="CA987" s="1146"/>
      <c r="CB987" s="1146"/>
      <c r="CC987" s="1146"/>
      <c r="CD987" s="1146"/>
      <c r="CE987" s="1146"/>
      <c r="CF987" s="1146"/>
      <c r="CG987" s="1146"/>
      <c r="CH987" s="1146"/>
      <c r="CI987" s="1146"/>
      <c r="CJ987" s="1146"/>
      <c r="CK987" s="1146"/>
      <c r="CL987" s="1146"/>
      <c r="CM987" s="1146"/>
      <c r="CN987" s="1146"/>
      <c r="CO987" s="1146"/>
      <c r="CP987" s="1146"/>
    </row>
    <row r="988" spans="1:94" s="1147" customFormat="1" ht="12.75">
      <c r="A988" s="1156" t="s">
        <v>1379</v>
      </c>
      <c r="B988" s="80">
        <v>24716</v>
      </c>
      <c r="C988" s="80">
        <v>24716</v>
      </c>
      <c r="D988" s="80">
        <v>13304</v>
      </c>
      <c r="E988" s="479">
        <v>53.82748017478557</v>
      </c>
      <c r="F988" s="80">
        <v>0</v>
      </c>
      <c r="G988" s="100"/>
      <c r="H988" s="399"/>
      <c r="I988" s="1045"/>
      <c r="J988" s="1045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146"/>
      <c r="AC988" s="1146"/>
      <c r="AD988" s="1146"/>
      <c r="AE988" s="1146"/>
      <c r="AF988" s="1146"/>
      <c r="AG988" s="1146"/>
      <c r="AH988" s="1146"/>
      <c r="AI988" s="1146"/>
      <c r="AJ988" s="1146"/>
      <c r="AK988" s="1146"/>
      <c r="AL988" s="1146"/>
      <c r="AM988" s="1146"/>
      <c r="AN988" s="1146"/>
      <c r="AO988" s="1146"/>
      <c r="AP988" s="1146"/>
      <c r="AQ988" s="1146"/>
      <c r="AR988" s="1146"/>
      <c r="AS988" s="1146"/>
      <c r="AT988" s="1146"/>
      <c r="AU988" s="1146"/>
      <c r="AV988" s="1146"/>
      <c r="AW988" s="1146"/>
      <c r="AX988" s="1146"/>
      <c r="AY988" s="1146"/>
      <c r="AZ988" s="1146"/>
      <c r="BA988" s="1146"/>
      <c r="BB988" s="1146"/>
      <c r="BC988" s="1146"/>
      <c r="BD988" s="1146"/>
      <c r="BE988" s="1146"/>
      <c r="BF988" s="1146"/>
      <c r="BG988" s="1146"/>
      <c r="BH988" s="1146"/>
      <c r="BI988" s="1146"/>
      <c r="BJ988" s="1146"/>
      <c r="BK988" s="1146"/>
      <c r="BL988" s="1146"/>
      <c r="BM988" s="1146"/>
      <c r="BN988" s="1146"/>
      <c r="BO988" s="1146"/>
      <c r="BP988" s="1146"/>
      <c r="BQ988" s="1146"/>
      <c r="BR988" s="1146"/>
      <c r="BS988" s="1146"/>
      <c r="BT988" s="1146"/>
      <c r="BU988" s="1146"/>
      <c r="BV988" s="1146"/>
      <c r="BW988" s="1146"/>
      <c r="BX988" s="1146"/>
      <c r="BY988" s="1146"/>
      <c r="BZ988" s="1146"/>
      <c r="CA988" s="1146"/>
      <c r="CB988" s="1146"/>
      <c r="CC988" s="1146"/>
      <c r="CD988" s="1146"/>
      <c r="CE988" s="1146"/>
      <c r="CF988" s="1146"/>
      <c r="CG988" s="1146"/>
      <c r="CH988" s="1146"/>
      <c r="CI988" s="1146"/>
      <c r="CJ988" s="1146"/>
      <c r="CK988" s="1146"/>
      <c r="CL988" s="1146"/>
      <c r="CM988" s="1146"/>
      <c r="CN988" s="1146"/>
      <c r="CO988" s="1146"/>
      <c r="CP988" s="1146"/>
    </row>
    <row r="989" spans="1:94" s="1147" customFormat="1" ht="12.75">
      <c r="A989" s="416" t="s">
        <v>1341</v>
      </c>
      <c r="B989" s="80"/>
      <c r="C989" s="80"/>
      <c r="D989" s="80"/>
      <c r="E989" s="479"/>
      <c r="F989" s="80"/>
      <c r="G989" s="1150"/>
      <c r="H989" s="399"/>
      <c r="I989" s="1045"/>
      <c r="J989" s="1045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146"/>
      <c r="AC989" s="1146"/>
      <c r="AD989" s="1146"/>
      <c r="AE989" s="1146"/>
      <c r="AF989" s="1146"/>
      <c r="AG989" s="1146"/>
      <c r="AH989" s="1146"/>
      <c r="AI989" s="1146"/>
      <c r="AJ989" s="1146"/>
      <c r="AK989" s="1146"/>
      <c r="AL989" s="1146"/>
      <c r="AM989" s="1146"/>
      <c r="AN989" s="1146"/>
      <c r="AO989" s="1146"/>
      <c r="AP989" s="1146"/>
      <c r="AQ989" s="1146"/>
      <c r="AR989" s="1146"/>
      <c r="AS989" s="1146"/>
      <c r="AT989" s="1146"/>
      <c r="AU989" s="1146"/>
      <c r="AV989" s="1146"/>
      <c r="AW989" s="1146"/>
      <c r="AX989" s="1146"/>
      <c r="AY989" s="1146"/>
      <c r="AZ989" s="1146"/>
      <c r="BA989" s="1146"/>
      <c r="BB989" s="1146"/>
      <c r="BC989" s="1146"/>
      <c r="BD989" s="1146"/>
      <c r="BE989" s="1146"/>
      <c r="BF989" s="1146"/>
      <c r="BG989" s="1146"/>
      <c r="BH989" s="1146"/>
      <c r="BI989" s="1146"/>
      <c r="BJ989" s="1146"/>
      <c r="BK989" s="1146"/>
      <c r="BL989" s="1146"/>
      <c r="BM989" s="1146"/>
      <c r="BN989" s="1146"/>
      <c r="BO989" s="1146"/>
      <c r="BP989" s="1146"/>
      <c r="BQ989" s="1146"/>
      <c r="BR989" s="1146"/>
      <c r="BS989" s="1146"/>
      <c r="BT989" s="1146"/>
      <c r="BU989" s="1146"/>
      <c r="BV989" s="1146"/>
      <c r="BW989" s="1146"/>
      <c r="BX989" s="1146"/>
      <c r="BY989" s="1146"/>
      <c r="BZ989" s="1146"/>
      <c r="CA989" s="1146"/>
      <c r="CB989" s="1146"/>
      <c r="CC989" s="1146"/>
      <c r="CD989" s="1146"/>
      <c r="CE989" s="1146"/>
      <c r="CF989" s="1146"/>
      <c r="CG989" s="1146"/>
      <c r="CH989" s="1146"/>
      <c r="CI989" s="1146"/>
      <c r="CJ989" s="1146"/>
      <c r="CK989" s="1146"/>
      <c r="CL989" s="1146"/>
      <c r="CM989" s="1146"/>
      <c r="CN989" s="1146"/>
      <c r="CO989" s="1146"/>
      <c r="CP989" s="1146"/>
    </row>
    <row r="990" spans="1:94" s="1147" customFormat="1" ht="12.75">
      <c r="A990" s="1156" t="s">
        <v>1311</v>
      </c>
      <c r="B990" s="80">
        <v>171999</v>
      </c>
      <c r="C990" s="80">
        <v>0</v>
      </c>
      <c r="D990" s="80">
        <v>0</v>
      </c>
      <c r="E990" s="479">
        <v>0</v>
      </c>
      <c r="F990" s="80">
        <v>0</v>
      </c>
      <c r="G990" s="1151"/>
      <c r="H990" s="399"/>
      <c r="I990" s="1045"/>
      <c r="J990" s="1045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146"/>
      <c r="AC990" s="1146"/>
      <c r="AD990" s="1146"/>
      <c r="AE990" s="1146"/>
      <c r="AF990" s="1146"/>
      <c r="AG990" s="1146"/>
      <c r="AH990" s="1146"/>
      <c r="AI990" s="1146"/>
      <c r="AJ990" s="1146"/>
      <c r="AK990" s="1146"/>
      <c r="AL990" s="1146"/>
      <c r="AM990" s="1146"/>
      <c r="AN990" s="1146"/>
      <c r="AO990" s="1146"/>
      <c r="AP990" s="1146"/>
      <c r="AQ990" s="1146"/>
      <c r="AR990" s="1146"/>
      <c r="AS990" s="1146"/>
      <c r="AT990" s="1146"/>
      <c r="AU990" s="1146"/>
      <c r="AV990" s="1146"/>
      <c r="AW990" s="1146"/>
      <c r="AX990" s="1146"/>
      <c r="AY990" s="1146"/>
      <c r="AZ990" s="1146"/>
      <c r="BA990" s="1146"/>
      <c r="BB990" s="1146"/>
      <c r="BC990" s="1146"/>
      <c r="BD990" s="1146"/>
      <c r="BE990" s="1146"/>
      <c r="BF990" s="1146"/>
      <c r="BG990" s="1146"/>
      <c r="BH990" s="1146"/>
      <c r="BI990" s="1146"/>
      <c r="BJ990" s="1146"/>
      <c r="BK990" s="1146"/>
      <c r="BL990" s="1146"/>
      <c r="BM990" s="1146"/>
      <c r="BN990" s="1146"/>
      <c r="BO990" s="1146"/>
      <c r="BP990" s="1146"/>
      <c r="BQ990" s="1146"/>
      <c r="BR990" s="1146"/>
      <c r="BS990" s="1146"/>
      <c r="BT990" s="1146"/>
      <c r="BU990" s="1146"/>
      <c r="BV990" s="1146"/>
      <c r="BW990" s="1146"/>
      <c r="BX990" s="1146"/>
      <c r="BY990" s="1146"/>
      <c r="BZ990" s="1146"/>
      <c r="CA990" s="1146"/>
      <c r="CB990" s="1146"/>
      <c r="CC990" s="1146"/>
      <c r="CD990" s="1146"/>
      <c r="CE990" s="1146"/>
      <c r="CF990" s="1146"/>
      <c r="CG990" s="1146"/>
      <c r="CH990" s="1146"/>
      <c r="CI990" s="1146"/>
      <c r="CJ990" s="1146"/>
      <c r="CK990" s="1146"/>
      <c r="CL990" s="1146"/>
      <c r="CM990" s="1146"/>
      <c r="CN990" s="1146"/>
      <c r="CO990" s="1146"/>
      <c r="CP990" s="1146"/>
    </row>
    <row r="991" spans="1:94" s="1147" customFormat="1" ht="12.75">
      <c r="A991" s="1142" t="s">
        <v>1312</v>
      </c>
      <c r="B991" s="80">
        <v>171999</v>
      </c>
      <c r="C991" s="80">
        <v>0</v>
      </c>
      <c r="D991" s="80">
        <v>0</v>
      </c>
      <c r="E991" s="479">
        <v>0</v>
      </c>
      <c r="F991" s="80">
        <v>0</v>
      </c>
      <c r="G991" s="1151"/>
      <c r="H991" s="399"/>
      <c r="I991" s="1045"/>
      <c r="J991" s="1045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146"/>
      <c r="AC991" s="1146"/>
      <c r="AD991" s="1146"/>
      <c r="AE991" s="1146"/>
      <c r="AF991" s="1146"/>
      <c r="AG991" s="1146"/>
      <c r="AH991" s="1146"/>
      <c r="AI991" s="1146"/>
      <c r="AJ991" s="1146"/>
      <c r="AK991" s="1146"/>
      <c r="AL991" s="1146"/>
      <c r="AM991" s="1146"/>
      <c r="AN991" s="1146"/>
      <c r="AO991" s="1146"/>
      <c r="AP991" s="1146"/>
      <c r="AQ991" s="1146"/>
      <c r="AR991" s="1146"/>
      <c r="AS991" s="1146"/>
      <c r="AT991" s="1146"/>
      <c r="AU991" s="1146"/>
      <c r="AV991" s="1146"/>
      <c r="AW991" s="1146"/>
      <c r="AX991" s="1146"/>
      <c r="AY991" s="1146"/>
      <c r="AZ991" s="1146"/>
      <c r="BA991" s="1146"/>
      <c r="BB991" s="1146"/>
      <c r="BC991" s="1146"/>
      <c r="BD991" s="1146"/>
      <c r="BE991" s="1146"/>
      <c r="BF991" s="1146"/>
      <c r="BG991" s="1146"/>
      <c r="BH991" s="1146"/>
      <c r="BI991" s="1146"/>
      <c r="BJ991" s="1146"/>
      <c r="BK991" s="1146"/>
      <c r="BL991" s="1146"/>
      <c r="BM991" s="1146"/>
      <c r="BN991" s="1146"/>
      <c r="BO991" s="1146"/>
      <c r="BP991" s="1146"/>
      <c r="BQ991" s="1146"/>
      <c r="BR991" s="1146"/>
      <c r="BS991" s="1146"/>
      <c r="BT991" s="1146"/>
      <c r="BU991" s="1146"/>
      <c r="BV991" s="1146"/>
      <c r="BW991" s="1146"/>
      <c r="BX991" s="1146"/>
      <c r="BY991" s="1146"/>
      <c r="BZ991" s="1146"/>
      <c r="CA991" s="1146"/>
      <c r="CB991" s="1146"/>
      <c r="CC991" s="1146"/>
      <c r="CD991" s="1146"/>
      <c r="CE991" s="1146"/>
      <c r="CF991" s="1146"/>
      <c r="CG991" s="1146"/>
      <c r="CH991" s="1146"/>
      <c r="CI991" s="1146"/>
      <c r="CJ991" s="1146"/>
      <c r="CK991" s="1146"/>
      <c r="CL991" s="1146"/>
      <c r="CM991" s="1146"/>
      <c r="CN991" s="1146"/>
      <c r="CO991" s="1146"/>
      <c r="CP991" s="1146"/>
    </row>
    <row r="992" spans="1:94" s="1147" customFormat="1" ht="12.75">
      <c r="A992" s="1156" t="s">
        <v>960</v>
      </c>
      <c r="B992" s="80">
        <v>171999</v>
      </c>
      <c r="C992" s="80">
        <v>0</v>
      </c>
      <c r="D992" s="80">
        <v>0</v>
      </c>
      <c r="E992" s="479">
        <v>0</v>
      </c>
      <c r="F992" s="80">
        <v>0</v>
      </c>
      <c r="G992" s="1151"/>
      <c r="H992" s="399"/>
      <c r="I992" s="1045"/>
      <c r="J992" s="1045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146"/>
      <c r="AC992" s="1146"/>
      <c r="AD992" s="1146"/>
      <c r="AE992" s="1146"/>
      <c r="AF992" s="1146"/>
      <c r="AG992" s="1146"/>
      <c r="AH992" s="1146"/>
      <c r="AI992" s="1146"/>
      <c r="AJ992" s="1146"/>
      <c r="AK992" s="1146"/>
      <c r="AL992" s="1146"/>
      <c r="AM992" s="1146"/>
      <c r="AN992" s="1146"/>
      <c r="AO992" s="1146"/>
      <c r="AP992" s="1146"/>
      <c r="AQ992" s="1146"/>
      <c r="AR992" s="1146"/>
      <c r="AS992" s="1146"/>
      <c r="AT992" s="1146"/>
      <c r="AU992" s="1146"/>
      <c r="AV992" s="1146"/>
      <c r="AW992" s="1146"/>
      <c r="AX992" s="1146"/>
      <c r="AY992" s="1146"/>
      <c r="AZ992" s="1146"/>
      <c r="BA992" s="1146"/>
      <c r="BB992" s="1146"/>
      <c r="BC992" s="1146"/>
      <c r="BD992" s="1146"/>
      <c r="BE992" s="1146"/>
      <c r="BF992" s="1146"/>
      <c r="BG992" s="1146"/>
      <c r="BH992" s="1146"/>
      <c r="BI992" s="1146"/>
      <c r="BJ992" s="1146"/>
      <c r="BK992" s="1146"/>
      <c r="BL992" s="1146"/>
      <c r="BM992" s="1146"/>
      <c r="BN992" s="1146"/>
      <c r="BO992" s="1146"/>
      <c r="BP992" s="1146"/>
      <c r="BQ992" s="1146"/>
      <c r="BR992" s="1146"/>
      <c r="BS992" s="1146"/>
      <c r="BT992" s="1146"/>
      <c r="BU992" s="1146"/>
      <c r="BV992" s="1146"/>
      <c r="BW992" s="1146"/>
      <c r="BX992" s="1146"/>
      <c r="BY992" s="1146"/>
      <c r="BZ992" s="1146"/>
      <c r="CA992" s="1146"/>
      <c r="CB992" s="1146"/>
      <c r="CC992" s="1146"/>
      <c r="CD992" s="1146"/>
      <c r="CE992" s="1146"/>
      <c r="CF992" s="1146"/>
      <c r="CG992" s="1146"/>
      <c r="CH992" s="1146"/>
      <c r="CI992" s="1146"/>
      <c r="CJ992" s="1146"/>
      <c r="CK992" s="1146"/>
      <c r="CL992" s="1146"/>
      <c r="CM992" s="1146"/>
      <c r="CN992" s="1146"/>
      <c r="CO992" s="1146"/>
      <c r="CP992" s="1146"/>
    </row>
    <row r="993" spans="1:94" s="1147" customFormat="1" ht="12.75">
      <c r="A993" s="1142" t="s">
        <v>987</v>
      </c>
      <c r="B993" s="80">
        <v>171999</v>
      </c>
      <c r="C993" s="80">
        <v>0</v>
      </c>
      <c r="D993" s="80">
        <v>0</v>
      </c>
      <c r="E993" s="479">
        <v>0</v>
      </c>
      <c r="F993" s="80">
        <v>0</v>
      </c>
      <c r="G993" s="1151"/>
      <c r="H993" s="399"/>
      <c r="I993" s="1045"/>
      <c r="J993" s="1045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146"/>
      <c r="AC993" s="1146"/>
      <c r="AD993" s="1146"/>
      <c r="AE993" s="1146"/>
      <c r="AF993" s="1146"/>
      <c r="AG993" s="1146"/>
      <c r="AH993" s="1146"/>
      <c r="AI993" s="1146"/>
      <c r="AJ993" s="1146"/>
      <c r="AK993" s="1146"/>
      <c r="AL993" s="1146"/>
      <c r="AM993" s="1146"/>
      <c r="AN993" s="1146"/>
      <c r="AO993" s="1146"/>
      <c r="AP993" s="1146"/>
      <c r="AQ993" s="1146"/>
      <c r="AR993" s="1146"/>
      <c r="AS993" s="1146"/>
      <c r="AT993" s="1146"/>
      <c r="AU993" s="1146"/>
      <c r="AV993" s="1146"/>
      <c r="AW993" s="1146"/>
      <c r="AX993" s="1146"/>
      <c r="AY993" s="1146"/>
      <c r="AZ993" s="1146"/>
      <c r="BA993" s="1146"/>
      <c r="BB993" s="1146"/>
      <c r="BC993" s="1146"/>
      <c r="BD993" s="1146"/>
      <c r="BE993" s="1146"/>
      <c r="BF993" s="1146"/>
      <c r="BG993" s="1146"/>
      <c r="BH993" s="1146"/>
      <c r="BI993" s="1146"/>
      <c r="BJ993" s="1146"/>
      <c r="BK993" s="1146"/>
      <c r="BL993" s="1146"/>
      <c r="BM993" s="1146"/>
      <c r="BN993" s="1146"/>
      <c r="BO993" s="1146"/>
      <c r="BP993" s="1146"/>
      <c r="BQ993" s="1146"/>
      <c r="BR993" s="1146"/>
      <c r="BS993" s="1146"/>
      <c r="BT993" s="1146"/>
      <c r="BU993" s="1146"/>
      <c r="BV993" s="1146"/>
      <c r="BW993" s="1146"/>
      <c r="BX993" s="1146"/>
      <c r="BY993" s="1146"/>
      <c r="BZ993" s="1146"/>
      <c r="CA993" s="1146"/>
      <c r="CB993" s="1146"/>
      <c r="CC993" s="1146"/>
      <c r="CD993" s="1146"/>
      <c r="CE993" s="1146"/>
      <c r="CF993" s="1146"/>
      <c r="CG993" s="1146"/>
      <c r="CH993" s="1146"/>
      <c r="CI993" s="1146"/>
      <c r="CJ993" s="1146"/>
      <c r="CK993" s="1146"/>
      <c r="CL993" s="1146"/>
      <c r="CM993" s="1146"/>
      <c r="CN993" s="1146"/>
      <c r="CO993" s="1146"/>
      <c r="CP993" s="1146"/>
    </row>
    <row r="994" spans="1:94" s="1147" customFormat="1" ht="12.75">
      <c r="A994" s="1153" t="s">
        <v>1496</v>
      </c>
      <c r="B994" s="80">
        <v>171999</v>
      </c>
      <c r="C994" s="80">
        <v>0</v>
      </c>
      <c r="D994" s="80">
        <v>0</v>
      </c>
      <c r="E994" s="479">
        <v>0</v>
      </c>
      <c r="F994" s="80">
        <v>0</v>
      </c>
      <c r="G994" s="1151"/>
      <c r="H994" s="399"/>
      <c r="I994" s="1045"/>
      <c r="J994" s="1045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146"/>
      <c r="AC994" s="1146"/>
      <c r="AD994" s="1146"/>
      <c r="AE994" s="1146"/>
      <c r="AF994" s="1146"/>
      <c r="AG994" s="1146"/>
      <c r="AH994" s="1146"/>
      <c r="AI994" s="1146"/>
      <c r="AJ994" s="1146"/>
      <c r="AK994" s="1146"/>
      <c r="AL994" s="1146"/>
      <c r="AM994" s="1146"/>
      <c r="AN994" s="1146"/>
      <c r="AO994" s="1146"/>
      <c r="AP994" s="1146"/>
      <c r="AQ994" s="1146"/>
      <c r="AR994" s="1146"/>
      <c r="AS994" s="1146"/>
      <c r="AT994" s="1146"/>
      <c r="AU994" s="1146"/>
      <c r="AV994" s="1146"/>
      <c r="AW994" s="1146"/>
      <c r="AX994" s="1146"/>
      <c r="AY994" s="1146"/>
      <c r="AZ994" s="1146"/>
      <c r="BA994" s="1146"/>
      <c r="BB994" s="1146"/>
      <c r="BC994" s="1146"/>
      <c r="BD994" s="1146"/>
      <c r="BE994" s="1146"/>
      <c r="BF994" s="1146"/>
      <c r="BG994" s="1146"/>
      <c r="BH994" s="1146"/>
      <c r="BI994" s="1146"/>
      <c r="BJ994" s="1146"/>
      <c r="BK994" s="1146"/>
      <c r="BL994" s="1146"/>
      <c r="BM994" s="1146"/>
      <c r="BN994" s="1146"/>
      <c r="BO994" s="1146"/>
      <c r="BP994" s="1146"/>
      <c r="BQ994" s="1146"/>
      <c r="BR994" s="1146"/>
      <c r="BS994" s="1146"/>
      <c r="BT994" s="1146"/>
      <c r="BU994" s="1146"/>
      <c r="BV994" s="1146"/>
      <c r="BW994" s="1146"/>
      <c r="BX994" s="1146"/>
      <c r="BY994" s="1146"/>
      <c r="BZ994" s="1146"/>
      <c r="CA994" s="1146"/>
      <c r="CB994" s="1146"/>
      <c r="CC994" s="1146"/>
      <c r="CD994" s="1146"/>
      <c r="CE994" s="1146"/>
      <c r="CF994" s="1146"/>
      <c r="CG994" s="1146"/>
      <c r="CH994" s="1146"/>
      <c r="CI994" s="1146"/>
      <c r="CJ994" s="1146"/>
      <c r="CK994" s="1146"/>
      <c r="CL994" s="1146"/>
      <c r="CM994" s="1146"/>
      <c r="CN994" s="1146"/>
      <c r="CO994" s="1146"/>
      <c r="CP994" s="1146"/>
    </row>
    <row r="995" spans="1:94" s="1147" customFormat="1" ht="12.75">
      <c r="A995" s="330" t="s">
        <v>1331</v>
      </c>
      <c r="B995" s="80"/>
      <c r="C995" s="80"/>
      <c r="D995" s="80"/>
      <c r="E995" s="479"/>
      <c r="F995" s="80"/>
      <c r="G995" s="100"/>
      <c r="H995" s="399"/>
      <c r="I995" s="1045"/>
      <c r="J995" s="1045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146"/>
      <c r="AC995" s="1146"/>
      <c r="AD995" s="1146"/>
      <c r="AE995" s="1146"/>
      <c r="AF995" s="1146"/>
      <c r="AG995" s="1146"/>
      <c r="AH995" s="1146"/>
      <c r="AI995" s="1146"/>
      <c r="AJ995" s="1146"/>
      <c r="AK995" s="1146"/>
      <c r="AL995" s="1146"/>
      <c r="AM995" s="1146"/>
      <c r="AN995" s="1146"/>
      <c r="AO995" s="1146"/>
      <c r="AP995" s="1146"/>
      <c r="AQ995" s="1146"/>
      <c r="AR995" s="1146"/>
      <c r="AS995" s="1146"/>
      <c r="AT995" s="1146"/>
      <c r="AU995" s="1146"/>
      <c r="AV995" s="1146"/>
      <c r="AW995" s="1146"/>
      <c r="AX995" s="1146"/>
      <c r="AY995" s="1146"/>
      <c r="AZ995" s="1146"/>
      <c r="BA995" s="1146"/>
      <c r="BB995" s="1146"/>
      <c r="BC995" s="1146"/>
      <c r="BD995" s="1146"/>
      <c r="BE995" s="1146"/>
      <c r="BF995" s="1146"/>
      <c r="BG995" s="1146"/>
      <c r="BH995" s="1146"/>
      <c r="BI995" s="1146"/>
      <c r="BJ995" s="1146"/>
      <c r="BK995" s="1146"/>
      <c r="BL995" s="1146"/>
      <c r="BM995" s="1146"/>
      <c r="BN995" s="1146"/>
      <c r="BO995" s="1146"/>
      <c r="BP995" s="1146"/>
      <c r="BQ995" s="1146"/>
      <c r="BR995" s="1146"/>
      <c r="BS995" s="1146"/>
      <c r="BT995" s="1146"/>
      <c r="BU995" s="1146"/>
      <c r="BV995" s="1146"/>
      <c r="BW995" s="1146"/>
      <c r="BX995" s="1146"/>
      <c r="BY995" s="1146"/>
      <c r="BZ995" s="1146"/>
      <c r="CA995" s="1146"/>
      <c r="CB995" s="1146"/>
      <c r="CC995" s="1146"/>
      <c r="CD995" s="1146"/>
      <c r="CE995" s="1146"/>
      <c r="CF995" s="1146"/>
      <c r="CG995" s="1146"/>
      <c r="CH995" s="1146"/>
      <c r="CI995" s="1146"/>
      <c r="CJ995" s="1146"/>
      <c r="CK995" s="1146"/>
      <c r="CL995" s="1146"/>
      <c r="CM995" s="1146"/>
      <c r="CN995" s="1146"/>
      <c r="CO995" s="1146"/>
      <c r="CP995" s="1146"/>
    </row>
    <row r="996" spans="1:94" s="1147" customFormat="1" ht="12.75">
      <c r="A996" s="1140" t="s">
        <v>1311</v>
      </c>
      <c r="B996" s="80">
        <v>1089396</v>
      </c>
      <c r="C996" s="80">
        <v>890782</v>
      </c>
      <c r="D996" s="80">
        <v>186668</v>
      </c>
      <c r="E996" s="479">
        <v>17.13499957774767</v>
      </c>
      <c r="F996" s="80">
        <v>13000</v>
      </c>
      <c r="G996" s="100"/>
      <c r="H996" s="399"/>
      <c r="I996" s="1045"/>
      <c r="J996" s="1045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146"/>
      <c r="AC996" s="1146"/>
      <c r="AD996" s="1146"/>
      <c r="AE996" s="1146"/>
      <c r="AF996" s="1146"/>
      <c r="AG996" s="1146"/>
      <c r="AH996" s="1146"/>
      <c r="AI996" s="1146"/>
      <c r="AJ996" s="1146"/>
      <c r="AK996" s="1146"/>
      <c r="AL996" s="1146"/>
      <c r="AM996" s="1146"/>
      <c r="AN996" s="1146"/>
      <c r="AO996" s="1146"/>
      <c r="AP996" s="1146"/>
      <c r="AQ996" s="1146"/>
      <c r="AR996" s="1146"/>
      <c r="AS996" s="1146"/>
      <c r="AT996" s="1146"/>
      <c r="AU996" s="1146"/>
      <c r="AV996" s="1146"/>
      <c r="AW996" s="1146"/>
      <c r="AX996" s="1146"/>
      <c r="AY996" s="1146"/>
      <c r="AZ996" s="1146"/>
      <c r="BA996" s="1146"/>
      <c r="BB996" s="1146"/>
      <c r="BC996" s="1146"/>
      <c r="BD996" s="1146"/>
      <c r="BE996" s="1146"/>
      <c r="BF996" s="1146"/>
      <c r="BG996" s="1146"/>
      <c r="BH996" s="1146"/>
      <c r="BI996" s="1146"/>
      <c r="BJ996" s="1146"/>
      <c r="BK996" s="1146"/>
      <c r="BL996" s="1146"/>
      <c r="BM996" s="1146"/>
      <c r="BN996" s="1146"/>
      <c r="BO996" s="1146"/>
      <c r="BP996" s="1146"/>
      <c r="BQ996" s="1146"/>
      <c r="BR996" s="1146"/>
      <c r="BS996" s="1146"/>
      <c r="BT996" s="1146"/>
      <c r="BU996" s="1146"/>
      <c r="BV996" s="1146"/>
      <c r="BW996" s="1146"/>
      <c r="BX996" s="1146"/>
      <c r="BY996" s="1146"/>
      <c r="BZ996" s="1146"/>
      <c r="CA996" s="1146"/>
      <c r="CB996" s="1146"/>
      <c r="CC996" s="1146"/>
      <c r="CD996" s="1146"/>
      <c r="CE996" s="1146"/>
      <c r="CF996" s="1146"/>
      <c r="CG996" s="1146"/>
      <c r="CH996" s="1146"/>
      <c r="CI996" s="1146"/>
      <c r="CJ996" s="1146"/>
      <c r="CK996" s="1146"/>
      <c r="CL996" s="1146"/>
      <c r="CM996" s="1146"/>
      <c r="CN996" s="1146"/>
      <c r="CO996" s="1146"/>
      <c r="CP996" s="1146"/>
    </row>
    <row r="997" spans="1:94" s="1147" customFormat="1" ht="12.75">
      <c r="A997" s="1142" t="s">
        <v>1312</v>
      </c>
      <c r="B997" s="80">
        <v>108860</v>
      </c>
      <c r="C997" s="80">
        <v>75447</v>
      </c>
      <c r="D997" s="80">
        <v>75447</v>
      </c>
      <c r="E997" s="479">
        <v>69.30644864964174</v>
      </c>
      <c r="F997" s="80">
        <v>11946</v>
      </c>
      <c r="G997" s="100"/>
      <c r="H997" s="399"/>
      <c r="I997" s="1045"/>
      <c r="J997" s="1045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146"/>
      <c r="AC997" s="1146"/>
      <c r="AD997" s="1146"/>
      <c r="AE997" s="1146"/>
      <c r="AF997" s="1146"/>
      <c r="AG997" s="1146"/>
      <c r="AH997" s="1146"/>
      <c r="AI997" s="1146"/>
      <c r="AJ997" s="1146"/>
      <c r="AK997" s="1146"/>
      <c r="AL997" s="1146"/>
      <c r="AM997" s="1146"/>
      <c r="AN997" s="1146"/>
      <c r="AO997" s="1146"/>
      <c r="AP997" s="1146"/>
      <c r="AQ997" s="1146"/>
      <c r="AR997" s="1146"/>
      <c r="AS997" s="1146"/>
      <c r="AT997" s="1146"/>
      <c r="AU997" s="1146"/>
      <c r="AV997" s="1146"/>
      <c r="AW997" s="1146"/>
      <c r="AX997" s="1146"/>
      <c r="AY997" s="1146"/>
      <c r="AZ997" s="1146"/>
      <c r="BA997" s="1146"/>
      <c r="BB997" s="1146"/>
      <c r="BC997" s="1146"/>
      <c r="BD997" s="1146"/>
      <c r="BE997" s="1146"/>
      <c r="BF997" s="1146"/>
      <c r="BG997" s="1146"/>
      <c r="BH997" s="1146"/>
      <c r="BI997" s="1146"/>
      <c r="BJ997" s="1146"/>
      <c r="BK997" s="1146"/>
      <c r="BL997" s="1146"/>
      <c r="BM997" s="1146"/>
      <c r="BN997" s="1146"/>
      <c r="BO997" s="1146"/>
      <c r="BP997" s="1146"/>
      <c r="BQ997" s="1146"/>
      <c r="BR997" s="1146"/>
      <c r="BS997" s="1146"/>
      <c r="BT997" s="1146"/>
      <c r="BU997" s="1146"/>
      <c r="BV997" s="1146"/>
      <c r="BW997" s="1146"/>
      <c r="BX997" s="1146"/>
      <c r="BY997" s="1146"/>
      <c r="BZ997" s="1146"/>
      <c r="CA997" s="1146"/>
      <c r="CB997" s="1146"/>
      <c r="CC997" s="1146"/>
      <c r="CD997" s="1146"/>
      <c r="CE997" s="1146"/>
      <c r="CF997" s="1146"/>
      <c r="CG997" s="1146"/>
      <c r="CH997" s="1146"/>
      <c r="CI997" s="1146"/>
      <c r="CJ997" s="1146"/>
      <c r="CK997" s="1146"/>
      <c r="CL997" s="1146"/>
      <c r="CM997" s="1146"/>
      <c r="CN997" s="1146"/>
      <c r="CO997" s="1146"/>
      <c r="CP997" s="1146"/>
    </row>
    <row r="998" spans="1:94" s="1147" customFormat="1" ht="12.75">
      <c r="A998" s="1142" t="s">
        <v>692</v>
      </c>
      <c r="B998" s="80">
        <v>980536</v>
      </c>
      <c r="C998" s="80">
        <v>815335</v>
      </c>
      <c r="D998" s="80">
        <v>111221</v>
      </c>
      <c r="E998" s="479">
        <v>11.34287777297315</v>
      </c>
      <c r="F998" s="80">
        <v>1054</v>
      </c>
      <c r="G998" s="100"/>
      <c r="H998" s="399"/>
      <c r="I998" s="1045"/>
      <c r="J998" s="1045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146"/>
      <c r="AC998" s="1146"/>
      <c r="AD998" s="1146"/>
      <c r="AE998" s="1146"/>
      <c r="AF998" s="1146"/>
      <c r="AG998" s="1146"/>
      <c r="AH998" s="1146"/>
      <c r="AI998" s="1146"/>
      <c r="AJ998" s="1146"/>
      <c r="AK998" s="1146"/>
      <c r="AL998" s="1146"/>
      <c r="AM998" s="1146"/>
      <c r="AN998" s="1146"/>
      <c r="AO998" s="1146"/>
      <c r="AP998" s="1146"/>
      <c r="AQ998" s="1146"/>
      <c r="AR998" s="1146"/>
      <c r="AS998" s="1146"/>
      <c r="AT998" s="1146"/>
      <c r="AU998" s="1146"/>
      <c r="AV998" s="1146"/>
      <c r="AW998" s="1146"/>
      <c r="AX998" s="1146"/>
      <c r="AY998" s="1146"/>
      <c r="AZ998" s="1146"/>
      <c r="BA998" s="1146"/>
      <c r="BB998" s="1146"/>
      <c r="BC998" s="1146"/>
      <c r="BD998" s="1146"/>
      <c r="BE998" s="1146"/>
      <c r="BF998" s="1146"/>
      <c r="BG998" s="1146"/>
      <c r="BH998" s="1146"/>
      <c r="BI998" s="1146"/>
      <c r="BJ998" s="1146"/>
      <c r="BK998" s="1146"/>
      <c r="BL998" s="1146"/>
      <c r="BM998" s="1146"/>
      <c r="BN998" s="1146"/>
      <c r="BO998" s="1146"/>
      <c r="BP998" s="1146"/>
      <c r="BQ998" s="1146"/>
      <c r="BR998" s="1146"/>
      <c r="BS998" s="1146"/>
      <c r="BT998" s="1146"/>
      <c r="BU998" s="1146"/>
      <c r="BV998" s="1146"/>
      <c r="BW998" s="1146"/>
      <c r="BX998" s="1146"/>
      <c r="BY998" s="1146"/>
      <c r="BZ998" s="1146"/>
      <c r="CA998" s="1146"/>
      <c r="CB998" s="1146"/>
      <c r="CC998" s="1146"/>
      <c r="CD998" s="1146"/>
      <c r="CE998" s="1146"/>
      <c r="CF998" s="1146"/>
      <c r="CG998" s="1146"/>
      <c r="CH998" s="1146"/>
      <c r="CI998" s="1146"/>
      <c r="CJ998" s="1146"/>
      <c r="CK998" s="1146"/>
      <c r="CL998" s="1146"/>
      <c r="CM998" s="1146"/>
      <c r="CN998" s="1146"/>
      <c r="CO998" s="1146"/>
      <c r="CP998" s="1146"/>
    </row>
    <row r="999" spans="1:94" s="1147" customFormat="1" ht="12.75">
      <c r="A999" s="1156" t="s">
        <v>960</v>
      </c>
      <c r="B999" s="80">
        <v>1089396</v>
      </c>
      <c r="C999" s="80">
        <v>890782</v>
      </c>
      <c r="D999" s="80">
        <v>148695</v>
      </c>
      <c r="E999" s="479">
        <v>13.649306588237886</v>
      </c>
      <c r="F999" s="80">
        <v>7509</v>
      </c>
      <c r="G999" s="100"/>
      <c r="H999" s="399"/>
      <c r="I999" s="1045"/>
      <c r="J999" s="1045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146"/>
      <c r="AC999" s="1146"/>
      <c r="AD999" s="1146"/>
      <c r="AE999" s="1146"/>
      <c r="AF999" s="1146"/>
      <c r="AG999" s="1146"/>
      <c r="AH999" s="1146"/>
      <c r="AI999" s="1146"/>
      <c r="AJ999" s="1146"/>
      <c r="AK999" s="1146"/>
      <c r="AL999" s="1146"/>
      <c r="AM999" s="1146"/>
      <c r="AN999" s="1146"/>
      <c r="AO999" s="1146"/>
      <c r="AP999" s="1146"/>
      <c r="AQ999" s="1146"/>
      <c r="AR999" s="1146"/>
      <c r="AS999" s="1146"/>
      <c r="AT999" s="1146"/>
      <c r="AU999" s="1146"/>
      <c r="AV999" s="1146"/>
      <c r="AW999" s="1146"/>
      <c r="AX999" s="1146"/>
      <c r="AY999" s="1146"/>
      <c r="AZ999" s="1146"/>
      <c r="BA999" s="1146"/>
      <c r="BB999" s="1146"/>
      <c r="BC999" s="1146"/>
      <c r="BD999" s="1146"/>
      <c r="BE999" s="1146"/>
      <c r="BF999" s="1146"/>
      <c r="BG999" s="1146"/>
      <c r="BH999" s="1146"/>
      <c r="BI999" s="1146"/>
      <c r="BJ999" s="1146"/>
      <c r="BK999" s="1146"/>
      <c r="BL999" s="1146"/>
      <c r="BM999" s="1146"/>
      <c r="BN999" s="1146"/>
      <c r="BO999" s="1146"/>
      <c r="BP999" s="1146"/>
      <c r="BQ999" s="1146"/>
      <c r="BR999" s="1146"/>
      <c r="BS999" s="1146"/>
      <c r="BT999" s="1146"/>
      <c r="BU999" s="1146"/>
      <c r="BV999" s="1146"/>
      <c r="BW999" s="1146"/>
      <c r="BX999" s="1146"/>
      <c r="BY999" s="1146"/>
      <c r="BZ999" s="1146"/>
      <c r="CA999" s="1146"/>
      <c r="CB999" s="1146"/>
      <c r="CC999" s="1146"/>
      <c r="CD999" s="1146"/>
      <c r="CE999" s="1146"/>
      <c r="CF999" s="1146"/>
      <c r="CG999" s="1146"/>
      <c r="CH999" s="1146"/>
      <c r="CI999" s="1146"/>
      <c r="CJ999" s="1146"/>
      <c r="CK999" s="1146"/>
      <c r="CL999" s="1146"/>
      <c r="CM999" s="1146"/>
      <c r="CN999" s="1146"/>
      <c r="CO999" s="1146"/>
      <c r="CP999" s="1146"/>
    </row>
    <row r="1000" spans="1:94" s="1147" customFormat="1" ht="12.75">
      <c r="A1000" s="1142" t="s">
        <v>987</v>
      </c>
      <c r="B1000" s="80">
        <v>969919</v>
      </c>
      <c r="C1000" s="80">
        <v>809636</v>
      </c>
      <c r="D1000" s="80">
        <v>67572</v>
      </c>
      <c r="E1000" s="479">
        <v>6.966767327993368</v>
      </c>
      <c r="F1000" s="80">
        <v>7509</v>
      </c>
      <c r="G1000" s="100"/>
      <c r="H1000" s="399"/>
      <c r="I1000" s="1045"/>
      <c r="J1000" s="1045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146"/>
      <c r="AC1000" s="1146"/>
      <c r="AD1000" s="1146"/>
      <c r="AE1000" s="1146"/>
      <c r="AF1000" s="1146"/>
      <c r="AG1000" s="1146"/>
      <c r="AH1000" s="1146"/>
      <c r="AI1000" s="1146"/>
      <c r="AJ1000" s="1146"/>
      <c r="AK1000" s="1146"/>
      <c r="AL1000" s="1146"/>
      <c r="AM1000" s="1146"/>
      <c r="AN1000" s="1146"/>
      <c r="AO1000" s="1146"/>
      <c r="AP1000" s="1146"/>
      <c r="AQ1000" s="1146"/>
      <c r="AR1000" s="1146"/>
      <c r="AS1000" s="1146"/>
      <c r="AT1000" s="1146"/>
      <c r="AU1000" s="1146"/>
      <c r="AV1000" s="1146"/>
      <c r="AW1000" s="1146"/>
      <c r="AX1000" s="1146"/>
      <c r="AY1000" s="1146"/>
      <c r="AZ1000" s="1146"/>
      <c r="BA1000" s="1146"/>
      <c r="BB1000" s="1146"/>
      <c r="BC1000" s="1146"/>
      <c r="BD1000" s="1146"/>
      <c r="BE1000" s="1146"/>
      <c r="BF1000" s="1146"/>
      <c r="BG1000" s="1146"/>
      <c r="BH1000" s="1146"/>
      <c r="BI1000" s="1146"/>
      <c r="BJ1000" s="1146"/>
      <c r="BK1000" s="1146"/>
      <c r="BL1000" s="1146"/>
      <c r="BM1000" s="1146"/>
      <c r="BN1000" s="1146"/>
      <c r="BO1000" s="1146"/>
      <c r="BP1000" s="1146"/>
      <c r="BQ1000" s="1146"/>
      <c r="BR1000" s="1146"/>
      <c r="BS1000" s="1146"/>
      <c r="BT1000" s="1146"/>
      <c r="BU1000" s="1146"/>
      <c r="BV1000" s="1146"/>
      <c r="BW1000" s="1146"/>
      <c r="BX1000" s="1146"/>
      <c r="BY1000" s="1146"/>
      <c r="BZ1000" s="1146"/>
      <c r="CA1000" s="1146"/>
      <c r="CB1000" s="1146"/>
      <c r="CC1000" s="1146"/>
      <c r="CD1000" s="1146"/>
      <c r="CE1000" s="1146"/>
      <c r="CF1000" s="1146"/>
      <c r="CG1000" s="1146"/>
      <c r="CH1000" s="1146"/>
      <c r="CI1000" s="1146"/>
      <c r="CJ1000" s="1146"/>
      <c r="CK1000" s="1146"/>
      <c r="CL1000" s="1146"/>
      <c r="CM1000" s="1146"/>
      <c r="CN1000" s="1146"/>
      <c r="CO1000" s="1146"/>
      <c r="CP1000" s="1146"/>
    </row>
    <row r="1001" spans="1:94" s="1147" customFormat="1" ht="12.75">
      <c r="A1001" s="1153" t="s">
        <v>1496</v>
      </c>
      <c r="B1001" s="80">
        <v>969919</v>
      </c>
      <c r="C1001" s="80">
        <v>809636</v>
      </c>
      <c r="D1001" s="80">
        <v>67572</v>
      </c>
      <c r="E1001" s="479">
        <v>6.966767327993368</v>
      </c>
      <c r="F1001" s="80">
        <v>7509</v>
      </c>
      <c r="G1001" s="100"/>
      <c r="H1001" s="399"/>
      <c r="I1001" s="1045"/>
      <c r="J1001" s="1045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146"/>
      <c r="AC1001" s="1146"/>
      <c r="AD1001" s="1146"/>
      <c r="AE1001" s="1146"/>
      <c r="AF1001" s="1146"/>
      <c r="AG1001" s="1146"/>
      <c r="AH1001" s="1146"/>
      <c r="AI1001" s="1146"/>
      <c r="AJ1001" s="1146"/>
      <c r="AK1001" s="1146"/>
      <c r="AL1001" s="1146"/>
      <c r="AM1001" s="1146"/>
      <c r="AN1001" s="1146"/>
      <c r="AO1001" s="1146"/>
      <c r="AP1001" s="1146"/>
      <c r="AQ1001" s="1146"/>
      <c r="AR1001" s="1146"/>
      <c r="AS1001" s="1146"/>
      <c r="AT1001" s="1146"/>
      <c r="AU1001" s="1146"/>
      <c r="AV1001" s="1146"/>
      <c r="AW1001" s="1146"/>
      <c r="AX1001" s="1146"/>
      <c r="AY1001" s="1146"/>
      <c r="AZ1001" s="1146"/>
      <c r="BA1001" s="1146"/>
      <c r="BB1001" s="1146"/>
      <c r="BC1001" s="1146"/>
      <c r="BD1001" s="1146"/>
      <c r="BE1001" s="1146"/>
      <c r="BF1001" s="1146"/>
      <c r="BG1001" s="1146"/>
      <c r="BH1001" s="1146"/>
      <c r="BI1001" s="1146"/>
      <c r="BJ1001" s="1146"/>
      <c r="BK1001" s="1146"/>
      <c r="BL1001" s="1146"/>
      <c r="BM1001" s="1146"/>
      <c r="BN1001" s="1146"/>
      <c r="BO1001" s="1146"/>
      <c r="BP1001" s="1146"/>
      <c r="BQ1001" s="1146"/>
      <c r="BR1001" s="1146"/>
      <c r="BS1001" s="1146"/>
      <c r="BT1001" s="1146"/>
      <c r="BU1001" s="1146"/>
      <c r="BV1001" s="1146"/>
      <c r="BW1001" s="1146"/>
      <c r="BX1001" s="1146"/>
      <c r="BY1001" s="1146"/>
      <c r="BZ1001" s="1146"/>
      <c r="CA1001" s="1146"/>
      <c r="CB1001" s="1146"/>
      <c r="CC1001" s="1146"/>
      <c r="CD1001" s="1146"/>
      <c r="CE1001" s="1146"/>
      <c r="CF1001" s="1146"/>
      <c r="CG1001" s="1146"/>
      <c r="CH1001" s="1146"/>
      <c r="CI1001" s="1146"/>
      <c r="CJ1001" s="1146"/>
      <c r="CK1001" s="1146"/>
      <c r="CL1001" s="1146"/>
      <c r="CM1001" s="1146"/>
      <c r="CN1001" s="1146"/>
      <c r="CO1001" s="1146"/>
      <c r="CP1001" s="1146"/>
    </row>
    <row r="1002" spans="1:94" s="1147" customFormat="1" ht="12.75">
      <c r="A1002" s="1142" t="s">
        <v>971</v>
      </c>
      <c r="B1002" s="80">
        <v>119477</v>
      </c>
      <c r="C1002" s="80">
        <v>81146</v>
      </c>
      <c r="D1002" s="80">
        <v>81123</v>
      </c>
      <c r="E1002" s="479">
        <v>67.89842396444504</v>
      </c>
      <c r="F1002" s="80">
        <v>0</v>
      </c>
      <c r="G1002" s="100"/>
      <c r="H1002" s="399"/>
      <c r="I1002" s="1045"/>
      <c r="J1002" s="1045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146"/>
      <c r="AC1002" s="1146"/>
      <c r="AD1002" s="1146"/>
      <c r="AE1002" s="1146"/>
      <c r="AF1002" s="1146"/>
      <c r="AG1002" s="1146"/>
      <c r="AH1002" s="1146"/>
      <c r="AI1002" s="1146"/>
      <c r="AJ1002" s="1146"/>
      <c r="AK1002" s="1146"/>
      <c r="AL1002" s="1146"/>
      <c r="AM1002" s="1146"/>
      <c r="AN1002" s="1146"/>
      <c r="AO1002" s="1146"/>
      <c r="AP1002" s="1146"/>
      <c r="AQ1002" s="1146"/>
      <c r="AR1002" s="1146"/>
      <c r="AS1002" s="1146"/>
      <c r="AT1002" s="1146"/>
      <c r="AU1002" s="1146"/>
      <c r="AV1002" s="1146"/>
      <c r="AW1002" s="1146"/>
      <c r="AX1002" s="1146"/>
      <c r="AY1002" s="1146"/>
      <c r="AZ1002" s="1146"/>
      <c r="BA1002" s="1146"/>
      <c r="BB1002" s="1146"/>
      <c r="BC1002" s="1146"/>
      <c r="BD1002" s="1146"/>
      <c r="BE1002" s="1146"/>
      <c r="BF1002" s="1146"/>
      <c r="BG1002" s="1146"/>
      <c r="BH1002" s="1146"/>
      <c r="BI1002" s="1146"/>
      <c r="BJ1002" s="1146"/>
      <c r="BK1002" s="1146"/>
      <c r="BL1002" s="1146"/>
      <c r="BM1002" s="1146"/>
      <c r="BN1002" s="1146"/>
      <c r="BO1002" s="1146"/>
      <c r="BP1002" s="1146"/>
      <c r="BQ1002" s="1146"/>
      <c r="BR1002" s="1146"/>
      <c r="BS1002" s="1146"/>
      <c r="BT1002" s="1146"/>
      <c r="BU1002" s="1146"/>
      <c r="BV1002" s="1146"/>
      <c r="BW1002" s="1146"/>
      <c r="BX1002" s="1146"/>
      <c r="BY1002" s="1146"/>
      <c r="BZ1002" s="1146"/>
      <c r="CA1002" s="1146"/>
      <c r="CB1002" s="1146"/>
      <c r="CC1002" s="1146"/>
      <c r="CD1002" s="1146"/>
      <c r="CE1002" s="1146"/>
      <c r="CF1002" s="1146"/>
      <c r="CG1002" s="1146"/>
      <c r="CH1002" s="1146"/>
      <c r="CI1002" s="1146"/>
      <c r="CJ1002" s="1146"/>
      <c r="CK1002" s="1146"/>
      <c r="CL1002" s="1146"/>
      <c r="CM1002" s="1146"/>
      <c r="CN1002" s="1146"/>
      <c r="CO1002" s="1146"/>
      <c r="CP1002" s="1146"/>
    </row>
    <row r="1003" spans="1:94" s="1147" customFormat="1" ht="12.75">
      <c r="A1003" s="1153" t="s">
        <v>1756</v>
      </c>
      <c r="B1003" s="80">
        <v>119477</v>
      </c>
      <c r="C1003" s="80">
        <v>81146</v>
      </c>
      <c r="D1003" s="80">
        <v>81123</v>
      </c>
      <c r="E1003" s="479">
        <v>67.89842396444504</v>
      </c>
      <c r="F1003" s="80">
        <v>0</v>
      </c>
      <c r="G1003" s="100"/>
      <c r="H1003" s="399"/>
      <c r="I1003" s="1045"/>
      <c r="J1003" s="1045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146"/>
      <c r="AC1003" s="1146"/>
      <c r="AD1003" s="1146"/>
      <c r="AE1003" s="1146"/>
      <c r="AF1003" s="1146"/>
      <c r="AG1003" s="1146"/>
      <c r="AH1003" s="1146"/>
      <c r="AI1003" s="1146"/>
      <c r="AJ1003" s="1146"/>
      <c r="AK1003" s="1146"/>
      <c r="AL1003" s="1146"/>
      <c r="AM1003" s="1146"/>
      <c r="AN1003" s="1146"/>
      <c r="AO1003" s="1146"/>
      <c r="AP1003" s="1146"/>
      <c r="AQ1003" s="1146"/>
      <c r="AR1003" s="1146"/>
      <c r="AS1003" s="1146"/>
      <c r="AT1003" s="1146"/>
      <c r="AU1003" s="1146"/>
      <c r="AV1003" s="1146"/>
      <c r="AW1003" s="1146"/>
      <c r="AX1003" s="1146"/>
      <c r="AY1003" s="1146"/>
      <c r="AZ1003" s="1146"/>
      <c r="BA1003" s="1146"/>
      <c r="BB1003" s="1146"/>
      <c r="BC1003" s="1146"/>
      <c r="BD1003" s="1146"/>
      <c r="BE1003" s="1146"/>
      <c r="BF1003" s="1146"/>
      <c r="BG1003" s="1146"/>
      <c r="BH1003" s="1146"/>
      <c r="BI1003" s="1146"/>
      <c r="BJ1003" s="1146"/>
      <c r="BK1003" s="1146"/>
      <c r="BL1003" s="1146"/>
      <c r="BM1003" s="1146"/>
      <c r="BN1003" s="1146"/>
      <c r="BO1003" s="1146"/>
      <c r="BP1003" s="1146"/>
      <c r="BQ1003" s="1146"/>
      <c r="BR1003" s="1146"/>
      <c r="BS1003" s="1146"/>
      <c r="BT1003" s="1146"/>
      <c r="BU1003" s="1146"/>
      <c r="BV1003" s="1146"/>
      <c r="BW1003" s="1146"/>
      <c r="BX1003" s="1146"/>
      <c r="BY1003" s="1146"/>
      <c r="BZ1003" s="1146"/>
      <c r="CA1003" s="1146"/>
      <c r="CB1003" s="1146"/>
      <c r="CC1003" s="1146"/>
      <c r="CD1003" s="1146"/>
      <c r="CE1003" s="1146"/>
      <c r="CF1003" s="1146"/>
      <c r="CG1003" s="1146"/>
      <c r="CH1003" s="1146"/>
      <c r="CI1003" s="1146"/>
      <c r="CJ1003" s="1146"/>
      <c r="CK1003" s="1146"/>
      <c r="CL1003" s="1146"/>
      <c r="CM1003" s="1146"/>
      <c r="CN1003" s="1146"/>
      <c r="CO1003" s="1146"/>
      <c r="CP1003" s="1146"/>
    </row>
    <row r="1004" spans="1:94" s="1147" customFormat="1" ht="12.75">
      <c r="A1004" s="330" t="s">
        <v>1352</v>
      </c>
      <c r="B1004" s="80"/>
      <c r="C1004" s="80"/>
      <c r="D1004" s="80"/>
      <c r="E1004" s="479"/>
      <c r="F1004" s="80"/>
      <c r="G1004" s="100"/>
      <c r="H1004" s="399"/>
      <c r="I1004" s="1045"/>
      <c r="J1004" s="1045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146"/>
      <c r="AC1004" s="1146"/>
      <c r="AD1004" s="1146"/>
      <c r="AE1004" s="1146"/>
      <c r="AF1004" s="1146"/>
      <c r="AG1004" s="1146"/>
      <c r="AH1004" s="1146"/>
      <c r="AI1004" s="1146"/>
      <c r="AJ1004" s="1146"/>
      <c r="AK1004" s="1146"/>
      <c r="AL1004" s="1146"/>
      <c r="AM1004" s="1146"/>
      <c r="AN1004" s="1146"/>
      <c r="AO1004" s="1146"/>
      <c r="AP1004" s="1146"/>
      <c r="AQ1004" s="1146"/>
      <c r="AR1004" s="1146"/>
      <c r="AS1004" s="1146"/>
      <c r="AT1004" s="1146"/>
      <c r="AU1004" s="1146"/>
      <c r="AV1004" s="1146"/>
      <c r="AW1004" s="1146"/>
      <c r="AX1004" s="1146"/>
      <c r="AY1004" s="1146"/>
      <c r="AZ1004" s="1146"/>
      <c r="BA1004" s="1146"/>
      <c r="BB1004" s="1146"/>
      <c r="BC1004" s="1146"/>
      <c r="BD1004" s="1146"/>
      <c r="BE1004" s="1146"/>
      <c r="BF1004" s="1146"/>
      <c r="BG1004" s="1146"/>
      <c r="BH1004" s="1146"/>
      <c r="BI1004" s="1146"/>
      <c r="BJ1004" s="1146"/>
      <c r="BK1004" s="1146"/>
      <c r="BL1004" s="1146"/>
      <c r="BM1004" s="1146"/>
      <c r="BN1004" s="1146"/>
      <c r="BO1004" s="1146"/>
      <c r="BP1004" s="1146"/>
      <c r="BQ1004" s="1146"/>
      <c r="BR1004" s="1146"/>
      <c r="BS1004" s="1146"/>
      <c r="BT1004" s="1146"/>
      <c r="BU1004" s="1146"/>
      <c r="BV1004" s="1146"/>
      <c r="BW1004" s="1146"/>
      <c r="BX1004" s="1146"/>
      <c r="BY1004" s="1146"/>
      <c r="BZ1004" s="1146"/>
      <c r="CA1004" s="1146"/>
      <c r="CB1004" s="1146"/>
      <c r="CC1004" s="1146"/>
      <c r="CD1004" s="1146"/>
      <c r="CE1004" s="1146"/>
      <c r="CF1004" s="1146"/>
      <c r="CG1004" s="1146"/>
      <c r="CH1004" s="1146"/>
      <c r="CI1004" s="1146"/>
      <c r="CJ1004" s="1146"/>
      <c r="CK1004" s="1146"/>
      <c r="CL1004" s="1146"/>
      <c r="CM1004" s="1146"/>
      <c r="CN1004" s="1146"/>
      <c r="CO1004" s="1146"/>
      <c r="CP1004" s="1146"/>
    </row>
    <row r="1005" spans="1:94" s="1147" customFormat="1" ht="12.75">
      <c r="A1005" s="1156" t="s">
        <v>1311</v>
      </c>
      <c r="B1005" s="80">
        <v>9000</v>
      </c>
      <c r="C1005" s="80">
        <v>4500</v>
      </c>
      <c r="D1005" s="80">
        <v>2700</v>
      </c>
      <c r="E1005" s="479">
        <v>30</v>
      </c>
      <c r="F1005" s="80">
        <v>0</v>
      </c>
      <c r="G1005" s="100"/>
      <c r="H1005" s="399"/>
      <c r="I1005" s="1045"/>
      <c r="J1005" s="1045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146"/>
      <c r="AC1005" s="1146"/>
      <c r="AD1005" s="1146"/>
      <c r="AE1005" s="1146"/>
      <c r="AF1005" s="1146"/>
      <c r="AG1005" s="1146"/>
      <c r="AH1005" s="1146"/>
      <c r="AI1005" s="1146"/>
      <c r="AJ1005" s="1146"/>
      <c r="AK1005" s="1146"/>
      <c r="AL1005" s="1146"/>
      <c r="AM1005" s="1146"/>
      <c r="AN1005" s="1146"/>
      <c r="AO1005" s="1146"/>
      <c r="AP1005" s="1146"/>
      <c r="AQ1005" s="1146"/>
      <c r="AR1005" s="1146"/>
      <c r="AS1005" s="1146"/>
      <c r="AT1005" s="1146"/>
      <c r="AU1005" s="1146"/>
      <c r="AV1005" s="1146"/>
      <c r="AW1005" s="1146"/>
      <c r="AX1005" s="1146"/>
      <c r="AY1005" s="1146"/>
      <c r="AZ1005" s="1146"/>
      <c r="BA1005" s="1146"/>
      <c r="BB1005" s="1146"/>
      <c r="BC1005" s="1146"/>
      <c r="BD1005" s="1146"/>
      <c r="BE1005" s="1146"/>
      <c r="BF1005" s="1146"/>
      <c r="BG1005" s="1146"/>
      <c r="BH1005" s="1146"/>
      <c r="BI1005" s="1146"/>
      <c r="BJ1005" s="1146"/>
      <c r="BK1005" s="1146"/>
      <c r="BL1005" s="1146"/>
      <c r="BM1005" s="1146"/>
      <c r="BN1005" s="1146"/>
      <c r="BO1005" s="1146"/>
      <c r="BP1005" s="1146"/>
      <c r="BQ1005" s="1146"/>
      <c r="BR1005" s="1146"/>
      <c r="BS1005" s="1146"/>
      <c r="BT1005" s="1146"/>
      <c r="BU1005" s="1146"/>
      <c r="BV1005" s="1146"/>
      <c r="BW1005" s="1146"/>
      <c r="BX1005" s="1146"/>
      <c r="BY1005" s="1146"/>
      <c r="BZ1005" s="1146"/>
      <c r="CA1005" s="1146"/>
      <c r="CB1005" s="1146"/>
      <c r="CC1005" s="1146"/>
      <c r="CD1005" s="1146"/>
      <c r="CE1005" s="1146"/>
      <c r="CF1005" s="1146"/>
      <c r="CG1005" s="1146"/>
      <c r="CH1005" s="1146"/>
      <c r="CI1005" s="1146"/>
      <c r="CJ1005" s="1146"/>
      <c r="CK1005" s="1146"/>
      <c r="CL1005" s="1146"/>
      <c r="CM1005" s="1146"/>
      <c r="CN1005" s="1146"/>
      <c r="CO1005" s="1146"/>
      <c r="CP1005" s="1146"/>
    </row>
    <row r="1006" spans="1:94" s="1147" customFormat="1" ht="12.75">
      <c r="A1006" s="1142" t="s">
        <v>692</v>
      </c>
      <c r="B1006" s="80">
        <v>9000</v>
      </c>
      <c r="C1006" s="80">
        <v>4500</v>
      </c>
      <c r="D1006" s="80">
        <v>2700</v>
      </c>
      <c r="E1006" s="479">
        <v>30</v>
      </c>
      <c r="F1006" s="80">
        <v>0</v>
      </c>
      <c r="G1006" s="100"/>
      <c r="H1006" s="399"/>
      <c r="I1006" s="1045"/>
      <c r="J1006" s="1045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146"/>
      <c r="AC1006" s="1146"/>
      <c r="AD1006" s="1146"/>
      <c r="AE1006" s="1146"/>
      <c r="AF1006" s="1146"/>
      <c r="AG1006" s="1146"/>
      <c r="AH1006" s="1146"/>
      <c r="AI1006" s="1146"/>
      <c r="AJ1006" s="1146"/>
      <c r="AK1006" s="1146"/>
      <c r="AL1006" s="1146"/>
      <c r="AM1006" s="1146"/>
      <c r="AN1006" s="1146"/>
      <c r="AO1006" s="1146"/>
      <c r="AP1006" s="1146"/>
      <c r="AQ1006" s="1146"/>
      <c r="AR1006" s="1146"/>
      <c r="AS1006" s="1146"/>
      <c r="AT1006" s="1146"/>
      <c r="AU1006" s="1146"/>
      <c r="AV1006" s="1146"/>
      <c r="AW1006" s="1146"/>
      <c r="AX1006" s="1146"/>
      <c r="AY1006" s="1146"/>
      <c r="AZ1006" s="1146"/>
      <c r="BA1006" s="1146"/>
      <c r="BB1006" s="1146"/>
      <c r="BC1006" s="1146"/>
      <c r="BD1006" s="1146"/>
      <c r="BE1006" s="1146"/>
      <c r="BF1006" s="1146"/>
      <c r="BG1006" s="1146"/>
      <c r="BH1006" s="1146"/>
      <c r="BI1006" s="1146"/>
      <c r="BJ1006" s="1146"/>
      <c r="BK1006" s="1146"/>
      <c r="BL1006" s="1146"/>
      <c r="BM1006" s="1146"/>
      <c r="BN1006" s="1146"/>
      <c r="BO1006" s="1146"/>
      <c r="BP1006" s="1146"/>
      <c r="BQ1006" s="1146"/>
      <c r="BR1006" s="1146"/>
      <c r="BS1006" s="1146"/>
      <c r="BT1006" s="1146"/>
      <c r="BU1006" s="1146"/>
      <c r="BV1006" s="1146"/>
      <c r="BW1006" s="1146"/>
      <c r="BX1006" s="1146"/>
      <c r="BY1006" s="1146"/>
      <c r="BZ1006" s="1146"/>
      <c r="CA1006" s="1146"/>
      <c r="CB1006" s="1146"/>
      <c r="CC1006" s="1146"/>
      <c r="CD1006" s="1146"/>
      <c r="CE1006" s="1146"/>
      <c r="CF1006" s="1146"/>
      <c r="CG1006" s="1146"/>
      <c r="CH1006" s="1146"/>
      <c r="CI1006" s="1146"/>
      <c r="CJ1006" s="1146"/>
      <c r="CK1006" s="1146"/>
      <c r="CL1006" s="1146"/>
      <c r="CM1006" s="1146"/>
      <c r="CN1006" s="1146"/>
      <c r="CO1006" s="1146"/>
      <c r="CP1006" s="1146"/>
    </row>
    <row r="1007" spans="1:94" s="1147" customFormat="1" ht="12.75">
      <c r="A1007" s="1156" t="s">
        <v>960</v>
      </c>
      <c r="B1007" s="80">
        <v>9000</v>
      </c>
      <c r="C1007" s="80">
        <v>4500</v>
      </c>
      <c r="D1007" s="80">
        <v>1054</v>
      </c>
      <c r="E1007" s="479">
        <v>11.71111111111111</v>
      </c>
      <c r="F1007" s="80">
        <v>0</v>
      </c>
      <c r="G1007" s="100"/>
      <c r="H1007" s="399"/>
      <c r="I1007" s="1045"/>
      <c r="J1007" s="1045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146"/>
      <c r="AC1007" s="1146"/>
      <c r="AD1007" s="1146"/>
      <c r="AE1007" s="1146"/>
      <c r="AF1007" s="1146"/>
      <c r="AG1007" s="1146"/>
      <c r="AH1007" s="1146"/>
      <c r="AI1007" s="1146"/>
      <c r="AJ1007" s="1146"/>
      <c r="AK1007" s="1146"/>
      <c r="AL1007" s="1146"/>
      <c r="AM1007" s="1146"/>
      <c r="AN1007" s="1146"/>
      <c r="AO1007" s="1146"/>
      <c r="AP1007" s="1146"/>
      <c r="AQ1007" s="1146"/>
      <c r="AR1007" s="1146"/>
      <c r="AS1007" s="1146"/>
      <c r="AT1007" s="1146"/>
      <c r="AU1007" s="1146"/>
      <c r="AV1007" s="1146"/>
      <c r="AW1007" s="1146"/>
      <c r="AX1007" s="1146"/>
      <c r="AY1007" s="1146"/>
      <c r="AZ1007" s="1146"/>
      <c r="BA1007" s="1146"/>
      <c r="BB1007" s="1146"/>
      <c r="BC1007" s="1146"/>
      <c r="BD1007" s="1146"/>
      <c r="BE1007" s="1146"/>
      <c r="BF1007" s="1146"/>
      <c r="BG1007" s="1146"/>
      <c r="BH1007" s="1146"/>
      <c r="BI1007" s="1146"/>
      <c r="BJ1007" s="1146"/>
      <c r="BK1007" s="1146"/>
      <c r="BL1007" s="1146"/>
      <c r="BM1007" s="1146"/>
      <c r="BN1007" s="1146"/>
      <c r="BO1007" s="1146"/>
      <c r="BP1007" s="1146"/>
      <c r="BQ1007" s="1146"/>
      <c r="BR1007" s="1146"/>
      <c r="BS1007" s="1146"/>
      <c r="BT1007" s="1146"/>
      <c r="BU1007" s="1146"/>
      <c r="BV1007" s="1146"/>
      <c r="BW1007" s="1146"/>
      <c r="BX1007" s="1146"/>
      <c r="BY1007" s="1146"/>
      <c r="BZ1007" s="1146"/>
      <c r="CA1007" s="1146"/>
      <c r="CB1007" s="1146"/>
      <c r="CC1007" s="1146"/>
      <c r="CD1007" s="1146"/>
      <c r="CE1007" s="1146"/>
      <c r="CF1007" s="1146"/>
      <c r="CG1007" s="1146"/>
      <c r="CH1007" s="1146"/>
      <c r="CI1007" s="1146"/>
      <c r="CJ1007" s="1146"/>
      <c r="CK1007" s="1146"/>
      <c r="CL1007" s="1146"/>
      <c r="CM1007" s="1146"/>
      <c r="CN1007" s="1146"/>
      <c r="CO1007" s="1146"/>
      <c r="CP1007" s="1146"/>
    </row>
    <row r="1008" spans="1:94" s="1147" customFormat="1" ht="12.75">
      <c r="A1008" s="1142" t="s">
        <v>987</v>
      </c>
      <c r="B1008" s="80">
        <v>9000</v>
      </c>
      <c r="C1008" s="80">
        <v>4500</v>
      </c>
      <c r="D1008" s="80">
        <v>1054</v>
      </c>
      <c r="E1008" s="479">
        <v>11.71111111111111</v>
      </c>
      <c r="F1008" s="80">
        <v>0</v>
      </c>
      <c r="G1008" s="100"/>
      <c r="H1008" s="399"/>
      <c r="I1008" s="1045"/>
      <c r="J1008" s="1045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146"/>
      <c r="AC1008" s="1146"/>
      <c r="AD1008" s="1146"/>
      <c r="AE1008" s="1146"/>
      <c r="AF1008" s="1146"/>
      <c r="AG1008" s="1146"/>
      <c r="AH1008" s="1146"/>
      <c r="AI1008" s="1146"/>
      <c r="AJ1008" s="1146"/>
      <c r="AK1008" s="1146"/>
      <c r="AL1008" s="1146"/>
      <c r="AM1008" s="1146"/>
      <c r="AN1008" s="1146"/>
      <c r="AO1008" s="1146"/>
      <c r="AP1008" s="1146"/>
      <c r="AQ1008" s="1146"/>
      <c r="AR1008" s="1146"/>
      <c r="AS1008" s="1146"/>
      <c r="AT1008" s="1146"/>
      <c r="AU1008" s="1146"/>
      <c r="AV1008" s="1146"/>
      <c r="AW1008" s="1146"/>
      <c r="AX1008" s="1146"/>
      <c r="AY1008" s="1146"/>
      <c r="AZ1008" s="1146"/>
      <c r="BA1008" s="1146"/>
      <c r="BB1008" s="1146"/>
      <c r="BC1008" s="1146"/>
      <c r="BD1008" s="1146"/>
      <c r="BE1008" s="1146"/>
      <c r="BF1008" s="1146"/>
      <c r="BG1008" s="1146"/>
      <c r="BH1008" s="1146"/>
      <c r="BI1008" s="1146"/>
      <c r="BJ1008" s="1146"/>
      <c r="BK1008" s="1146"/>
      <c r="BL1008" s="1146"/>
      <c r="BM1008" s="1146"/>
      <c r="BN1008" s="1146"/>
      <c r="BO1008" s="1146"/>
      <c r="BP1008" s="1146"/>
      <c r="BQ1008" s="1146"/>
      <c r="BR1008" s="1146"/>
      <c r="BS1008" s="1146"/>
      <c r="BT1008" s="1146"/>
      <c r="BU1008" s="1146"/>
      <c r="BV1008" s="1146"/>
      <c r="BW1008" s="1146"/>
      <c r="BX1008" s="1146"/>
      <c r="BY1008" s="1146"/>
      <c r="BZ1008" s="1146"/>
      <c r="CA1008" s="1146"/>
      <c r="CB1008" s="1146"/>
      <c r="CC1008" s="1146"/>
      <c r="CD1008" s="1146"/>
      <c r="CE1008" s="1146"/>
      <c r="CF1008" s="1146"/>
      <c r="CG1008" s="1146"/>
      <c r="CH1008" s="1146"/>
      <c r="CI1008" s="1146"/>
      <c r="CJ1008" s="1146"/>
      <c r="CK1008" s="1146"/>
      <c r="CL1008" s="1146"/>
      <c r="CM1008" s="1146"/>
      <c r="CN1008" s="1146"/>
      <c r="CO1008" s="1146"/>
      <c r="CP1008" s="1146"/>
    </row>
    <row r="1009" spans="1:94" s="1147" customFormat="1" ht="12.75">
      <c r="A1009" s="1153" t="s">
        <v>1496</v>
      </c>
      <c r="B1009" s="80">
        <v>9000</v>
      </c>
      <c r="C1009" s="80">
        <v>4500</v>
      </c>
      <c r="D1009" s="80">
        <v>1054</v>
      </c>
      <c r="E1009" s="479">
        <v>11.71111111111111</v>
      </c>
      <c r="F1009" s="80">
        <v>0</v>
      </c>
      <c r="G1009" s="100"/>
      <c r="H1009" s="399"/>
      <c r="I1009" s="1045"/>
      <c r="J1009" s="1045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146"/>
      <c r="AC1009" s="1146"/>
      <c r="AD1009" s="1146"/>
      <c r="AE1009" s="1146"/>
      <c r="AF1009" s="1146"/>
      <c r="AG1009" s="1146"/>
      <c r="AH1009" s="1146"/>
      <c r="AI1009" s="1146"/>
      <c r="AJ1009" s="1146"/>
      <c r="AK1009" s="1146"/>
      <c r="AL1009" s="1146"/>
      <c r="AM1009" s="1146"/>
      <c r="AN1009" s="1146"/>
      <c r="AO1009" s="1146"/>
      <c r="AP1009" s="1146"/>
      <c r="AQ1009" s="1146"/>
      <c r="AR1009" s="1146"/>
      <c r="AS1009" s="1146"/>
      <c r="AT1009" s="1146"/>
      <c r="AU1009" s="1146"/>
      <c r="AV1009" s="1146"/>
      <c r="AW1009" s="1146"/>
      <c r="AX1009" s="1146"/>
      <c r="AY1009" s="1146"/>
      <c r="AZ1009" s="1146"/>
      <c r="BA1009" s="1146"/>
      <c r="BB1009" s="1146"/>
      <c r="BC1009" s="1146"/>
      <c r="BD1009" s="1146"/>
      <c r="BE1009" s="1146"/>
      <c r="BF1009" s="1146"/>
      <c r="BG1009" s="1146"/>
      <c r="BH1009" s="1146"/>
      <c r="BI1009" s="1146"/>
      <c r="BJ1009" s="1146"/>
      <c r="BK1009" s="1146"/>
      <c r="BL1009" s="1146"/>
      <c r="BM1009" s="1146"/>
      <c r="BN1009" s="1146"/>
      <c r="BO1009" s="1146"/>
      <c r="BP1009" s="1146"/>
      <c r="BQ1009" s="1146"/>
      <c r="BR1009" s="1146"/>
      <c r="BS1009" s="1146"/>
      <c r="BT1009" s="1146"/>
      <c r="BU1009" s="1146"/>
      <c r="BV1009" s="1146"/>
      <c r="BW1009" s="1146"/>
      <c r="BX1009" s="1146"/>
      <c r="BY1009" s="1146"/>
      <c r="BZ1009" s="1146"/>
      <c r="CA1009" s="1146"/>
      <c r="CB1009" s="1146"/>
      <c r="CC1009" s="1146"/>
      <c r="CD1009" s="1146"/>
      <c r="CE1009" s="1146"/>
      <c r="CF1009" s="1146"/>
      <c r="CG1009" s="1146"/>
      <c r="CH1009" s="1146"/>
      <c r="CI1009" s="1146"/>
      <c r="CJ1009" s="1146"/>
      <c r="CK1009" s="1146"/>
      <c r="CL1009" s="1146"/>
      <c r="CM1009" s="1146"/>
      <c r="CN1009" s="1146"/>
      <c r="CO1009" s="1146"/>
      <c r="CP1009" s="1146"/>
    </row>
    <row r="1010" spans="1:94" s="1147" customFormat="1" ht="25.5">
      <c r="A1010" s="413" t="s">
        <v>1364</v>
      </c>
      <c r="B1010" s="41"/>
      <c r="C1010" s="41"/>
      <c r="D1010" s="41"/>
      <c r="E1010" s="479"/>
      <c r="F1010" s="80"/>
      <c r="G1010" s="100"/>
      <c r="H1010" s="399"/>
      <c r="I1010" s="1045"/>
      <c r="J1010" s="1045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146"/>
      <c r="AC1010" s="1146"/>
      <c r="AD1010" s="1146"/>
      <c r="AE1010" s="1146"/>
      <c r="AF1010" s="1146"/>
      <c r="AG1010" s="1146"/>
      <c r="AH1010" s="1146"/>
      <c r="AI1010" s="1146"/>
      <c r="AJ1010" s="1146"/>
      <c r="AK1010" s="1146"/>
      <c r="AL1010" s="1146"/>
      <c r="AM1010" s="1146"/>
      <c r="AN1010" s="1146"/>
      <c r="AO1010" s="1146"/>
      <c r="AP1010" s="1146"/>
      <c r="AQ1010" s="1146"/>
      <c r="AR1010" s="1146"/>
      <c r="AS1010" s="1146"/>
      <c r="AT1010" s="1146"/>
      <c r="AU1010" s="1146"/>
      <c r="AV1010" s="1146"/>
      <c r="AW1010" s="1146"/>
      <c r="AX1010" s="1146"/>
      <c r="AY1010" s="1146"/>
      <c r="AZ1010" s="1146"/>
      <c r="BA1010" s="1146"/>
      <c r="BB1010" s="1146"/>
      <c r="BC1010" s="1146"/>
      <c r="BD1010" s="1146"/>
      <c r="BE1010" s="1146"/>
      <c r="BF1010" s="1146"/>
      <c r="BG1010" s="1146"/>
      <c r="BH1010" s="1146"/>
      <c r="BI1010" s="1146"/>
      <c r="BJ1010" s="1146"/>
      <c r="BK1010" s="1146"/>
      <c r="BL1010" s="1146"/>
      <c r="BM1010" s="1146"/>
      <c r="BN1010" s="1146"/>
      <c r="BO1010" s="1146"/>
      <c r="BP1010" s="1146"/>
      <c r="BQ1010" s="1146"/>
      <c r="BR1010" s="1146"/>
      <c r="BS1010" s="1146"/>
      <c r="BT1010" s="1146"/>
      <c r="BU1010" s="1146"/>
      <c r="BV1010" s="1146"/>
      <c r="BW1010" s="1146"/>
      <c r="BX1010" s="1146"/>
      <c r="BY1010" s="1146"/>
      <c r="BZ1010" s="1146"/>
      <c r="CA1010" s="1146"/>
      <c r="CB1010" s="1146"/>
      <c r="CC1010" s="1146"/>
      <c r="CD1010" s="1146"/>
      <c r="CE1010" s="1146"/>
      <c r="CF1010" s="1146"/>
      <c r="CG1010" s="1146"/>
      <c r="CH1010" s="1146"/>
      <c r="CI1010" s="1146"/>
      <c r="CJ1010" s="1146"/>
      <c r="CK1010" s="1146"/>
      <c r="CL1010" s="1146"/>
      <c r="CM1010" s="1146"/>
      <c r="CN1010" s="1146"/>
      <c r="CO1010" s="1146"/>
      <c r="CP1010" s="1146"/>
    </row>
    <row r="1011" spans="1:94" s="1157" customFormat="1" ht="12.75">
      <c r="A1011" s="1140" t="s">
        <v>1311</v>
      </c>
      <c r="B1011" s="80">
        <v>2797400</v>
      </c>
      <c r="C1011" s="80">
        <v>2132530</v>
      </c>
      <c r="D1011" s="80">
        <v>2132530</v>
      </c>
      <c r="E1011" s="479">
        <v>76.2325731035962</v>
      </c>
      <c r="F1011" s="80">
        <v>391260</v>
      </c>
      <c r="G1011" s="100"/>
      <c r="H1011" s="399"/>
      <c r="I1011" s="1045"/>
      <c r="J1011" s="1045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146"/>
      <c r="AC1011" s="1146"/>
      <c r="AD1011" s="1146"/>
      <c r="AE1011" s="1146"/>
      <c r="AF1011" s="1146"/>
      <c r="AG1011" s="1146"/>
      <c r="AH1011" s="1146"/>
      <c r="AI1011" s="1146"/>
      <c r="AJ1011" s="1146"/>
      <c r="AK1011" s="1146"/>
      <c r="AL1011" s="1146"/>
      <c r="AM1011" s="1146"/>
      <c r="AN1011" s="1146"/>
      <c r="AO1011" s="1146"/>
      <c r="AP1011" s="1146"/>
      <c r="AQ1011" s="1146"/>
      <c r="AR1011" s="1146"/>
      <c r="AS1011" s="1146"/>
      <c r="AT1011" s="1146"/>
      <c r="AU1011" s="1146"/>
      <c r="AV1011" s="1146"/>
      <c r="AW1011" s="1146"/>
      <c r="AX1011" s="1146"/>
      <c r="AY1011" s="1146"/>
      <c r="AZ1011" s="1146"/>
      <c r="BA1011" s="1146"/>
      <c r="BB1011" s="1146"/>
      <c r="BC1011" s="1146"/>
      <c r="BD1011" s="1146"/>
      <c r="BE1011" s="1146"/>
      <c r="BF1011" s="1146"/>
      <c r="BG1011" s="1146"/>
      <c r="BH1011" s="1146"/>
      <c r="BI1011" s="1146"/>
      <c r="BJ1011" s="1146"/>
      <c r="BK1011" s="1146"/>
      <c r="BL1011" s="1146"/>
      <c r="BM1011" s="1146"/>
      <c r="BN1011" s="1146"/>
      <c r="BO1011" s="1146"/>
      <c r="BP1011" s="1146"/>
      <c r="BQ1011" s="1146"/>
      <c r="BR1011" s="1146"/>
      <c r="BS1011" s="1146"/>
      <c r="BT1011" s="1146"/>
      <c r="BU1011" s="1146"/>
      <c r="BV1011" s="1146"/>
      <c r="BW1011" s="1146"/>
      <c r="BX1011" s="1146"/>
      <c r="BY1011" s="1146"/>
      <c r="BZ1011" s="1146"/>
      <c r="CA1011" s="1146"/>
      <c r="CB1011" s="1146"/>
      <c r="CC1011" s="1146"/>
      <c r="CD1011" s="1146"/>
      <c r="CE1011" s="1146"/>
      <c r="CF1011" s="1146"/>
      <c r="CG1011" s="1146"/>
      <c r="CH1011" s="1146"/>
      <c r="CI1011" s="1146"/>
      <c r="CJ1011" s="1146"/>
      <c r="CK1011" s="1146"/>
      <c r="CL1011" s="1146"/>
      <c r="CM1011" s="1146"/>
      <c r="CN1011" s="1146"/>
      <c r="CO1011" s="1146"/>
      <c r="CP1011" s="1146"/>
    </row>
    <row r="1012" spans="1:94" s="1157" customFormat="1" ht="12.75">
      <c r="A1012" s="1142" t="s">
        <v>1312</v>
      </c>
      <c r="B1012" s="80">
        <v>2797400</v>
      </c>
      <c r="C1012" s="80">
        <v>2132530</v>
      </c>
      <c r="D1012" s="80">
        <v>2132530</v>
      </c>
      <c r="E1012" s="479">
        <v>76.2325731035962</v>
      </c>
      <c r="F1012" s="80">
        <v>391260</v>
      </c>
      <c r="G1012" s="100"/>
      <c r="H1012" s="399"/>
      <c r="I1012" s="1045"/>
      <c r="J1012" s="1045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146"/>
      <c r="AC1012" s="1146"/>
      <c r="AD1012" s="1146"/>
      <c r="AE1012" s="1146"/>
      <c r="AF1012" s="1146"/>
      <c r="AG1012" s="1146"/>
      <c r="AH1012" s="1146"/>
      <c r="AI1012" s="1146"/>
      <c r="AJ1012" s="1146"/>
      <c r="AK1012" s="1146"/>
      <c r="AL1012" s="1146"/>
      <c r="AM1012" s="1146"/>
      <c r="AN1012" s="1146"/>
      <c r="AO1012" s="1146"/>
      <c r="AP1012" s="1146"/>
      <c r="AQ1012" s="1146"/>
      <c r="AR1012" s="1146"/>
      <c r="AS1012" s="1146"/>
      <c r="AT1012" s="1146"/>
      <c r="AU1012" s="1146"/>
      <c r="AV1012" s="1146"/>
      <c r="AW1012" s="1146"/>
      <c r="AX1012" s="1146"/>
      <c r="AY1012" s="1146"/>
      <c r="AZ1012" s="1146"/>
      <c r="BA1012" s="1146"/>
      <c r="BB1012" s="1146"/>
      <c r="BC1012" s="1146"/>
      <c r="BD1012" s="1146"/>
      <c r="BE1012" s="1146"/>
      <c r="BF1012" s="1146"/>
      <c r="BG1012" s="1146"/>
      <c r="BH1012" s="1146"/>
      <c r="BI1012" s="1146"/>
      <c r="BJ1012" s="1146"/>
      <c r="BK1012" s="1146"/>
      <c r="BL1012" s="1146"/>
      <c r="BM1012" s="1146"/>
      <c r="BN1012" s="1146"/>
      <c r="BO1012" s="1146"/>
      <c r="BP1012" s="1146"/>
      <c r="BQ1012" s="1146"/>
      <c r="BR1012" s="1146"/>
      <c r="BS1012" s="1146"/>
      <c r="BT1012" s="1146"/>
      <c r="BU1012" s="1146"/>
      <c r="BV1012" s="1146"/>
      <c r="BW1012" s="1146"/>
      <c r="BX1012" s="1146"/>
      <c r="BY1012" s="1146"/>
      <c r="BZ1012" s="1146"/>
      <c r="CA1012" s="1146"/>
      <c r="CB1012" s="1146"/>
      <c r="CC1012" s="1146"/>
      <c r="CD1012" s="1146"/>
      <c r="CE1012" s="1146"/>
      <c r="CF1012" s="1146"/>
      <c r="CG1012" s="1146"/>
      <c r="CH1012" s="1146"/>
      <c r="CI1012" s="1146"/>
      <c r="CJ1012" s="1146"/>
      <c r="CK1012" s="1146"/>
      <c r="CL1012" s="1146"/>
      <c r="CM1012" s="1146"/>
      <c r="CN1012" s="1146"/>
      <c r="CO1012" s="1146"/>
      <c r="CP1012" s="1146"/>
    </row>
    <row r="1013" spans="1:94" s="1157" customFormat="1" ht="12.75">
      <c r="A1013" s="1156" t="s">
        <v>960</v>
      </c>
      <c r="B1013" s="80">
        <v>2797400</v>
      </c>
      <c r="C1013" s="80">
        <v>2132530</v>
      </c>
      <c r="D1013" s="80">
        <v>1035927</v>
      </c>
      <c r="E1013" s="479">
        <v>37.03177950954458</v>
      </c>
      <c r="F1013" s="80">
        <v>110485</v>
      </c>
      <c r="G1013" s="100"/>
      <c r="H1013" s="399"/>
      <c r="I1013" s="1045"/>
      <c r="J1013" s="1045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146"/>
      <c r="AC1013" s="1146"/>
      <c r="AD1013" s="1146"/>
      <c r="AE1013" s="1146"/>
      <c r="AF1013" s="1146"/>
      <c r="AG1013" s="1146"/>
      <c r="AH1013" s="1146"/>
      <c r="AI1013" s="1146"/>
      <c r="AJ1013" s="1146"/>
      <c r="AK1013" s="1146"/>
      <c r="AL1013" s="1146"/>
      <c r="AM1013" s="1146"/>
      <c r="AN1013" s="1146"/>
      <c r="AO1013" s="1146"/>
      <c r="AP1013" s="1146"/>
      <c r="AQ1013" s="1146"/>
      <c r="AR1013" s="1146"/>
      <c r="AS1013" s="1146"/>
      <c r="AT1013" s="1146"/>
      <c r="AU1013" s="1146"/>
      <c r="AV1013" s="1146"/>
      <c r="AW1013" s="1146"/>
      <c r="AX1013" s="1146"/>
      <c r="AY1013" s="1146"/>
      <c r="AZ1013" s="1146"/>
      <c r="BA1013" s="1146"/>
      <c r="BB1013" s="1146"/>
      <c r="BC1013" s="1146"/>
      <c r="BD1013" s="1146"/>
      <c r="BE1013" s="1146"/>
      <c r="BF1013" s="1146"/>
      <c r="BG1013" s="1146"/>
      <c r="BH1013" s="1146"/>
      <c r="BI1013" s="1146"/>
      <c r="BJ1013" s="1146"/>
      <c r="BK1013" s="1146"/>
      <c r="BL1013" s="1146"/>
      <c r="BM1013" s="1146"/>
      <c r="BN1013" s="1146"/>
      <c r="BO1013" s="1146"/>
      <c r="BP1013" s="1146"/>
      <c r="BQ1013" s="1146"/>
      <c r="BR1013" s="1146"/>
      <c r="BS1013" s="1146"/>
      <c r="BT1013" s="1146"/>
      <c r="BU1013" s="1146"/>
      <c r="BV1013" s="1146"/>
      <c r="BW1013" s="1146"/>
      <c r="BX1013" s="1146"/>
      <c r="BY1013" s="1146"/>
      <c r="BZ1013" s="1146"/>
      <c r="CA1013" s="1146"/>
      <c r="CB1013" s="1146"/>
      <c r="CC1013" s="1146"/>
      <c r="CD1013" s="1146"/>
      <c r="CE1013" s="1146"/>
      <c r="CF1013" s="1146"/>
      <c r="CG1013" s="1146"/>
      <c r="CH1013" s="1146"/>
      <c r="CI1013" s="1146"/>
      <c r="CJ1013" s="1146"/>
      <c r="CK1013" s="1146"/>
      <c r="CL1013" s="1146"/>
      <c r="CM1013" s="1146"/>
      <c r="CN1013" s="1146"/>
      <c r="CO1013" s="1146"/>
      <c r="CP1013" s="1146"/>
    </row>
    <row r="1014" spans="1:94" s="1147" customFormat="1" ht="12.75">
      <c r="A1014" s="1142" t="s">
        <v>971</v>
      </c>
      <c r="B1014" s="80">
        <v>2797400</v>
      </c>
      <c r="C1014" s="80">
        <v>2132530</v>
      </c>
      <c r="D1014" s="80">
        <v>1035927</v>
      </c>
      <c r="E1014" s="479">
        <v>37.03177950954458</v>
      </c>
      <c r="F1014" s="80">
        <v>110485</v>
      </c>
      <c r="G1014" s="100"/>
      <c r="H1014" s="399"/>
      <c r="I1014" s="1045"/>
      <c r="J1014" s="1045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146"/>
      <c r="AC1014" s="1146"/>
      <c r="AD1014" s="1146"/>
      <c r="AE1014" s="1146"/>
      <c r="AF1014" s="1146"/>
      <c r="AG1014" s="1146"/>
      <c r="AH1014" s="1146"/>
      <c r="AI1014" s="1146"/>
      <c r="AJ1014" s="1146"/>
      <c r="AK1014" s="1146"/>
      <c r="AL1014" s="1146"/>
      <c r="AM1014" s="1146"/>
      <c r="AN1014" s="1146"/>
      <c r="AO1014" s="1146"/>
      <c r="AP1014" s="1146"/>
      <c r="AQ1014" s="1146"/>
      <c r="AR1014" s="1146"/>
      <c r="AS1014" s="1146"/>
      <c r="AT1014" s="1146"/>
      <c r="AU1014" s="1146"/>
      <c r="AV1014" s="1146"/>
      <c r="AW1014" s="1146"/>
      <c r="AX1014" s="1146"/>
      <c r="AY1014" s="1146"/>
      <c r="AZ1014" s="1146"/>
      <c r="BA1014" s="1146"/>
      <c r="BB1014" s="1146"/>
      <c r="BC1014" s="1146"/>
      <c r="BD1014" s="1146"/>
      <c r="BE1014" s="1146"/>
      <c r="BF1014" s="1146"/>
      <c r="BG1014" s="1146"/>
      <c r="BH1014" s="1146"/>
      <c r="BI1014" s="1146"/>
      <c r="BJ1014" s="1146"/>
      <c r="BK1014" s="1146"/>
      <c r="BL1014" s="1146"/>
      <c r="BM1014" s="1146"/>
      <c r="BN1014" s="1146"/>
      <c r="BO1014" s="1146"/>
      <c r="BP1014" s="1146"/>
      <c r="BQ1014" s="1146"/>
      <c r="BR1014" s="1146"/>
      <c r="BS1014" s="1146"/>
      <c r="BT1014" s="1146"/>
      <c r="BU1014" s="1146"/>
      <c r="BV1014" s="1146"/>
      <c r="BW1014" s="1146"/>
      <c r="BX1014" s="1146"/>
      <c r="BY1014" s="1146"/>
      <c r="BZ1014" s="1146"/>
      <c r="CA1014" s="1146"/>
      <c r="CB1014" s="1146"/>
      <c r="CC1014" s="1146"/>
      <c r="CD1014" s="1146"/>
      <c r="CE1014" s="1146"/>
      <c r="CF1014" s="1146"/>
      <c r="CG1014" s="1146"/>
      <c r="CH1014" s="1146"/>
      <c r="CI1014" s="1146"/>
      <c r="CJ1014" s="1146"/>
      <c r="CK1014" s="1146"/>
      <c r="CL1014" s="1146"/>
      <c r="CM1014" s="1146"/>
      <c r="CN1014" s="1146"/>
      <c r="CO1014" s="1146"/>
      <c r="CP1014" s="1146"/>
    </row>
    <row r="1015" spans="1:94" s="1147" customFormat="1" ht="12.75">
      <c r="A1015" s="1153" t="s">
        <v>1760</v>
      </c>
      <c r="B1015" s="80">
        <v>2797400</v>
      </c>
      <c r="C1015" s="80">
        <v>2132530</v>
      </c>
      <c r="D1015" s="80">
        <v>1035927</v>
      </c>
      <c r="E1015" s="479">
        <v>37.03177950954458</v>
      </c>
      <c r="F1015" s="80">
        <v>110485</v>
      </c>
      <c r="G1015" s="100"/>
      <c r="H1015" s="399"/>
      <c r="I1015" s="1045"/>
      <c r="J1015" s="1045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146"/>
      <c r="AC1015" s="1146"/>
      <c r="AD1015" s="1146"/>
      <c r="AE1015" s="1146"/>
      <c r="AF1015" s="1146"/>
      <c r="AG1015" s="1146"/>
      <c r="AH1015" s="1146"/>
      <c r="AI1015" s="1146"/>
      <c r="AJ1015" s="1146"/>
      <c r="AK1015" s="1146"/>
      <c r="AL1015" s="1146"/>
      <c r="AM1015" s="1146"/>
      <c r="AN1015" s="1146"/>
      <c r="AO1015" s="1146"/>
      <c r="AP1015" s="1146"/>
      <c r="AQ1015" s="1146"/>
      <c r="AR1015" s="1146"/>
      <c r="AS1015" s="1146"/>
      <c r="AT1015" s="1146"/>
      <c r="AU1015" s="1146"/>
      <c r="AV1015" s="1146"/>
      <c r="AW1015" s="1146"/>
      <c r="AX1015" s="1146"/>
      <c r="AY1015" s="1146"/>
      <c r="AZ1015" s="1146"/>
      <c r="BA1015" s="1146"/>
      <c r="BB1015" s="1146"/>
      <c r="BC1015" s="1146"/>
      <c r="BD1015" s="1146"/>
      <c r="BE1015" s="1146"/>
      <c r="BF1015" s="1146"/>
      <c r="BG1015" s="1146"/>
      <c r="BH1015" s="1146"/>
      <c r="BI1015" s="1146"/>
      <c r="BJ1015" s="1146"/>
      <c r="BK1015" s="1146"/>
      <c r="BL1015" s="1146"/>
      <c r="BM1015" s="1146"/>
      <c r="BN1015" s="1146"/>
      <c r="BO1015" s="1146"/>
      <c r="BP1015" s="1146"/>
      <c r="BQ1015" s="1146"/>
      <c r="BR1015" s="1146"/>
      <c r="BS1015" s="1146"/>
      <c r="BT1015" s="1146"/>
      <c r="BU1015" s="1146"/>
      <c r="BV1015" s="1146"/>
      <c r="BW1015" s="1146"/>
      <c r="BX1015" s="1146"/>
      <c r="BY1015" s="1146"/>
      <c r="BZ1015" s="1146"/>
      <c r="CA1015" s="1146"/>
      <c r="CB1015" s="1146"/>
      <c r="CC1015" s="1146"/>
      <c r="CD1015" s="1146"/>
      <c r="CE1015" s="1146"/>
      <c r="CF1015" s="1146"/>
      <c r="CG1015" s="1146"/>
      <c r="CH1015" s="1146"/>
      <c r="CI1015" s="1146"/>
      <c r="CJ1015" s="1146"/>
      <c r="CK1015" s="1146"/>
      <c r="CL1015" s="1146"/>
      <c r="CM1015" s="1146"/>
      <c r="CN1015" s="1146"/>
      <c r="CO1015" s="1146"/>
      <c r="CP1015" s="1146"/>
    </row>
    <row r="1016" spans="1:94" s="1145" customFormat="1" ht="12.75">
      <c r="A1016" s="330" t="s">
        <v>1357</v>
      </c>
      <c r="B1016" s="80"/>
      <c r="C1016" s="80"/>
      <c r="D1016" s="80"/>
      <c r="E1016" s="479"/>
      <c r="F1016" s="80"/>
      <c r="G1016" s="100"/>
      <c r="H1016" s="399"/>
      <c r="I1016" s="1045"/>
      <c r="J1016" s="1045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429"/>
      <c r="AC1016" s="429"/>
      <c r="AD1016" s="429"/>
      <c r="AE1016" s="429"/>
      <c r="AF1016" s="429"/>
      <c r="AG1016" s="429"/>
      <c r="AH1016" s="429"/>
      <c r="AI1016" s="429"/>
      <c r="AJ1016" s="429"/>
      <c r="AK1016" s="429"/>
      <c r="AL1016" s="429"/>
      <c r="AM1016" s="429"/>
      <c r="AN1016" s="429"/>
      <c r="AO1016" s="429"/>
      <c r="AP1016" s="429"/>
      <c r="AQ1016" s="429"/>
      <c r="AR1016" s="429"/>
      <c r="AS1016" s="429"/>
      <c r="AT1016" s="429"/>
      <c r="AU1016" s="429"/>
      <c r="AV1016" s="429"/>
      <c r="AW1016" s="429"/>
      <c r="AX1016" s="429"/>
      <c r="AY1016" s="429"/>
      <c r="AZ1016" s="429"/>
      <c r="BA1016" s="429"/>
      <c r="BB1016" s="429"/>
      <c r="BC1016" s="429"/>
      <c r="BD1016" s="429"/>
      <c r="BE1016" s="429"/>
      <c r="BF1016" s="429"/>
      <c r="BG1016" s="429"/>
      <c r="BH1016" s="429"/>
      <c r="BI1016" s="429"/>
      <c r="BJ1016" s="429"/>
      <c r="BK1016" s="429"/>
      <c r="BL1016" s="429"/>
      <c r="BM1016" s="429"/>
      <c r="BN1016" s="429"/>
      <c r="BO1016" s="429"/>
      <c r="BP1016" s="429"/>
      <c r="BQ1016" s="429"/>
      <c r="BR1016" s="429"/>
      <c r="BS1016" s="429"/>
      <c r="BT1016" s="429"/>
      <c r="BU1016" s="429"/>
      <c r="BV1016" s="429"/>
      <c r="BW1016" s="429"/>
      <c r="BX1016" s="429"/>
      <c r="BY1016" s="429"/>
      <c r="BZ1016" s="429"/>
      <c r="CA1016" s="429"/>
      <c r="CB1016" s="429"/>
      <c r="CC1016" s="429"/>
      <c r="CD1016" s="429"/>
      <c r="CE1016" s="429"/>
      <c r="CF1016" s="429"/>
      <c r="CG1016" s="429"/>
      <c r="CH1016" s="429"/>
      <c r="CI1016" s="429"/>
      <c r="CJ1016" s="429"/>
      <c r="CK1016" s="429"/>
      <c r="CL1016" s="429"/>
      <c r="CM1016" s="429"/>
      <c r="CN1016" s="429"/>
      <c r="CO1016" s="429"/>
      <c r="CP1016" s="429"/>
    </row>
    <row r="1017" spans="1:94" s="1145" customFormat="1" ht="12.75">
      <c r="A1017" s="1156" t="s">
        <v>1311</v>
      </c>
      <c r="B1017" s="80">
        <v>157047</v>
      </c>
      <c r="C1017" s="80">
        <v>0</v>
      </c>
      <c r="D1017" s="80">
        <v>0</v>
      </c>
      <c r="E1017" s="479">
        <v>0</v>
      </c>
      <c r="F1017" s="80">
        <v>0</v>
      </c>
      <c r="G1017" s="100"/>
      <c r="H1017" s="399"/>
      <c r="I1017" s="1045"/>
      <c r="J1017" s="1045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429"/>
      <c r="AC1017" s="429"/>
      <c r="AD1017" s="429"/>
      <c r="AE1017" s="429"/>
      <c r="AF1017" s="429"/>
      <c r="AG1017" s="429"/>
      <c r="AH1017" s="429"/>
      <c r="AI1017" s="429"/>
      <c r="AJ1017" s="429"/>
      <c r="AK1017" s="429"/>
      <c r="AL1017" s="429"/>
      <c r="AM1017" s="429"/>
      <c r="AN1017" s="429"/>
      <c r="AO1017" s="429"/>
      <c r="AP1017" s="429"/>
      <c r="AQ1017" s="429"/>
      <c r="AR1017" s="429"/>
      <c r="AS1017" s="429"/>
      <c r="AT1017" s="429"/>
      <c r="AU1017" s="429"/>
      <c r="AV1017" s="429"/>
      <c r="AW1017" s="429"/>
      <c r="AX1017" s="429"/>
      <c r="AY1017" s="429"/>
      <c r="AZ1017" s="429"/>
      <c r="BA1017" s="429"/>
      <c r="BB1017" s="429"/>
      <c r="BC1017" s="429"/>
      <c r="BD1017" s="429"/>
      <c r="BE1017" s="429"/>
      <c r="BF1017" s="429"/>
      <c r="BG1017" s="429"/>
      <c r="BH1017" s="429"/>
      <c r="BI1017" s="429"/>
      <c r="BJ1017" s="429"/>
      <c r="BK1017" s="429"/>
      <c r="BL1017" s="429"/>
      <c r="BM1017" s="429"/>
      <c r="BN1017" s="429"/>
      <c r="BO1017" s="429"/>
      <c r="BP1017" s="429"/>
      <c r="BQ1017" s="429"/>
      <c r="BR1017" s="429"/>
      <c r="BS1017" s="429"/>
      <c r="BT1017" s="429"/>
      <c r="BU1017" s="429"/>
      <c r="BV1017" s="429"/>
      <c r="BW1017" s="429"/>
      <c r="BX1017" s="429"/>
      <c r="BY1017" s="429"/>
      <c r="BZ1017" s="429"/>
      <c r="CA1017" s="429"/>
      <c r="CB1017" s="429"/>
      <c r="CC1017" s="429"/>
      <c r="CD1017" s="429"/>
      <c r="CE1017" s="429"/>
      <c r="CF1017" s="429"/>
      <c r="CG1017" s="429"/>
      <c r="CH1017" s="429"/>
      <c r="CI1017" s="429"/>
      <c r="CJ1017" s="429"/>
      <c r="CK1017" s="429"/>
      <c r="CL1017" s="429"/>
      <c r="CM1017" s="429"/>
      <c r="CN1017" s="429"/>
      <c r="CO1017" s="429"/>
      <c r="CP1017" s="429"/>
    </row>
    <row r="1018" spans="1:94" s="1145" customFormat="1" ht="12.75">
      <c r="A1018" s="1142" t="s">
        <v>1312</v>
      </c>
      <c r="B1018" s="80">
        <v>30602</v>
      </c>
      <c r="C1018" s="80">
        <v>0</v>
      </c>
      <c r="D1018" s="80">
        <v>0</v>
      </c>
      <c r="E1018" s="479">
        <v>0</v>
      </c>
      <c r="F1018" s="80">
        <v>0</v>
      </c>
      <c r="G1018" s="100"/>
      <c r="H1018" s="399"/>
      <c r="I1018" s="1045"/>
      <c r="J1018" s="1045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429"/>
      <c r="AC1018" s="429"/>
      <c r="AD1018" s="429"/>
      <c r="AE1018" s="429"/>
      <c r="AF1018" s="429"/>
      <c r="AG1018" s="429"/>
      <c r="AH1018" s="429"/>
      <c r="AI1018" s="429"/>
      <c r="AJ1018" s="429"/>
      <c r="AK1018" s="429"/>
      <c r="AL1018" s="429"/>
      <c r="AM1018" s="429"/>
      <c r="AN1018" s="429"/>
      <c r="AO1018" s="429"/>
      <c r="AP1018" s="429"/>
      <c r="AQ1018" s="429"/>
      <c r="AR1018" s="429"/>
      <c r="AS1018" s="429"/>
      <c r="AT1018" s="429"/>
      <c r="AU1018" s="429"/>
      <c r="AV1018" s="429"/>
      <c r="AW1018" s="429"/>
      <c r="AX1018" s="429"/>
      <c r="AY1018" s="429"/>
      <c r="AZ1018" s="429"/>
      <c r="BA1018" s="429"/>
      <c r="BB1018" s="429"/>
      <c r="BC1018" s="429"/>
      <c r="BD1018" s="429"/>
      <c r="BE1018" s="429"/>
      <c r="BF1018" s="429"/>
      <c r="BG1018" s="429"/>
      <c r="BH1018" s="429"/>
      <c r="BI1018" s="429"/>
      <c r="BJ1018" s="429"/>
      <c r="BK1018" s="429"/>
      <c r="BL1018" s="429"/>
      <c r="BM1018" s="429"/>
      <c r="BN1018" s="429"/>
      <c r="BO1018" s="429"/>
      <c r="BP1018" s="429"/>
      <c r="BQ1018" s="429"/>
      <c r="BR1018" s="429"/>
      <c r="BS1018" s="429"/>
      <c r="BT1018" s="429"/>
      <c r="BU1018" s="429"/>
      <c r="BV1018" s="429"/>
      <c r="BW1018" s="429"/>
      <c r="BX1018" s="429"/>
      <c r="BY1018" s="429"/>
      <c r="BZ1018" s="429"/>
      <c r="CA1018" s="429"/>
      <c r="CB1018" s="429"/>
      <c r="CC1018" s="429"/>
      <c r="CD1018" s="429"/>
      <c r="CE1018" s="429"/>
      <c r="CF1018" s="429"/>
      <c r="CG1018" s="429"/>
      <c r="CH1018" s="429"/>
      <c r="CI1018" s="429"/>
      <c r="CJ1018" s="429"/>
      <c r="CK1018" s="429"/>
      <c r="CL1018" s="429"/>
      <c r="CM1018" s="429"/>
      <c r="CN1018" s="429"/>
      <c r="CO1018" s="429"/>
      <c r="CP1018" s="429"/>
    </row>
    <row r="1019" spans="1:94" s="1145" customFormat="1" ht="12.75">
      <c r="A1019" s="1141" t="s">
        <v>691</v>
      </c>
      <c r="B1019" s="264">
        <v>126445</v>
      </c>
      <c r="C1019" s="264">
        <v>0</v>
      </c>
      <c r="D1019" s="264">
        <v>0</v>
      </c>
      <c r="E1019" s="479">
        <v>0</v>
      </c>
      <c r="F1019" s="80">
        <v>0</v>
      </c>
      <c r="G1019" s="100"/>
      <c r="H1019" s="399"/>
      <c r="I1019" s="1045"/>
      <c r="J1019" s="1045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429"/>
      <c r="AC1019" s="429"/>
      <c r="AD1019" s="429"/>
      <c r="AE1019" s="429"/>
      <c r="AF1019" s="429"/>
      <c r="AG1019" s="429"/>
      <c r="AH1019" s="429"/>
      <c r="AI1019" s="429"/>
      <c r="AJ1019" s="429"/>
      <c r="AK1019" s="429"/>
      <c r="AL1019" s="429"/>
      <c r="AM1019" s="429"/>
      <c r="AN1019" s="429"/>
      <c r="AO1019" s="429"/>
      <c r="AP1019" s="429"/>
      <c r="AQ1019" s="429"/>
      <c r="AR1019" s="429"/>
      <c r="AS1019" s="429"/>
      <c r="AT1019" s="429"/>
      <c r="AU1019" s="429"/>
      <c r="AV1019" s="429"/>
      <c r="AW1019" s="429"/>
      <c r="AX1019" s="429"/>
      <c r="AY1019" s="429"/>
      <c r="AZ1019" s="429"/>
      <c r="BA1019" s="429"/>
      <c r="BB1019" s="429"/>
      <c r="BC1019" s="429"/>
      <c r="BD1019" s="429"/>
      <c r="BE1019" s="429"/>
      <c r="BF1019" s="429"/>
      <c r="BG1019" s="429"/>
      <c r="BH1019" s="429"/>
      <c r="BI1019" s="429"/>
      <c r="BJ1019" s="429"/>
      <c r="BK1019" s="429"/>
      <c r="BL1019" s="429"/>
      <c r="BM1019" s="429"/>
      <c r="BN1019" s="429"/>
      <c r="BO1019" s="429"/>
      <c r="BP1019" s="429"/>
      <c r="BQ1019" s="429"/>
      <c r="BR1019" s="429"/>
      <c r="BS1019" s="429"/>
      <c r="BT1019" s="429"/>
      <c r="BU1019" s="429"/>
      <c r="BV1019" s="429"/>
      <c r="BW1019" s="429"/>
      <c r="BX1019" s="429"/>
      <c r="BY1019" s="429"/>
      <c r="BZ1019" s="429"/>
      <c r="CA1019" s="429"/>
      <c r="CB1019" s="429"/>
      <c r="CC1019" s="429"/>
      <c r="CD1019" s="429"/>
      <c r="CE1019" s="429"/>
      <c r="CF1019" s="429"/>
      <c r="CG1019" s="429"/>
      <c r="CH1019" s="429"/>
      <c r="CI1019" s="429"/>
      <c r="CJ1019" s="429"/>
      <c r="CK1019" s="429"/>
      <c r="CL1019" s="429"/>
      <c r="CM1019" s="429"/>
      <c r="CN1019" s="429"/>
      <c r="CO1019" s="429"/>
      <c r="CP1019" s="429"/>
    </row>
    <row r="1020" spans="1:94" s="1145" customFormat="1" ht="12.75">
      <c r="A1020" s="1140" t="s">
        <v>960</v>
      </c>
      <c r="B1020" s="80">
        <v>157047</v>
      </c>
      <c r="C1020" s="80">
        <v>0</v>
      </c>
      <c r="D1020" s="80">
        <v>0</v>
      </c>
      <c r="E1020" s="479">
        <v>0</v>
      </c>
      <c r="F1020" s="80">
        <v>0</v>
      </c>
      <c r="G1020" s="100"/>
      <c r="H1020" s="399"/>
      <c r="I1020" s="1045"/>
      <c r="J1020" s="1045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429"/>
      <c r="AC1020" s="429"/>
      <c r="AD1020" s="429"/>
      <c r="AE1020" s="429"/>
      <c r="AF1020" s="429"/>
      <c r="AG1020" s="429"/>
      <c r="AH1020" s="429"/>
      <c r="AI1020" s="429"/>
      <c r="AJ1020" s="429"/>
      <c r="AK1020" s="429"/>
      <c r="AL1020" s="429"/>
      <c r="AM1020" s="429"/>
      <c r="AN1020" s="429"/>
      <c r="AO1020" s="429"/>
      <c r="AP1020" s="429"/>
      <c r="AQ1020" s="429"/>
      <c r="AR1020" s="429"/>
      <c r="AS1020" s="429"/>
      <c r="AT1020" s="429"/>
      <c r="AU1020" s="429"/>
      <c r="AV1020" s="429"/>
      <c r="AW1020" s="429"/>
      <c r="AX1020" s="429"/>
      <c r="AY1020" s="429"/>
      <c r="AZ1020" s="429"/>
      <c r="BA1020" s="429"/>
      <c r="BB1020" s="429"/>
      <c r="BC1020" s="429"/>
      <c r="BD1020" s="429"/>
      <c r="BE1020" s="429"/>
      <c r="BF1020" s="429"/>
      <c r="BG1020" s="429"/>
      <c r="BH1020" s="429"/>
      <c r="BI1020" s="429"/>
      <c r="BJ1020" s="429"/>
      <c r="BK1020" s="429"/>
      <c r="BL1020" s="429"/>
      <c r="BM1020" s="429"/>
      <c r="BN1020" s="429"/>
      <c r="BO1020" s="429"/>
      <c r="BP1020" s="429"/>
      <c r="BQ1020" s="429"/>
      <c r="BR1020" s="429"/>
      <c r="BS1020" s="429"/>
      <c r="BT1020" s="429"/>
      <c r="BU1020" s="429"/>
      <c r="BV1020" s="429"/>
      <c r="BW1020" s="429"/>
      <c r="BX1020" s="429"/>
      <c r="BY1020" s="429"/>
      <c r="BZ1020" s="429"/>
      <c r="CA1020" s="429"/>
      <c r="CB1020" s="429"/>
      <c r="CC1020" s="429"/>
      <c r="CD1020" s="429"/>
      <c r="CE1020" s="429"/>
      <c r="CF1020" s="429"/>
      <c r="CG1020" s="429"/>
      <c r="CH1020" s="429"/>
      <c r="CI1020" s="429"/>
      <c r="CJ1020" s="429"/>
      <c r="CK1020" s="429"/>
      <c r="CL1020" s="429"/>
      <c r="CM1020" s="429"/>
      <c r="CN1020" s="429"/>
      <c r="CO1020" s="429"/>
      <c r="CP1020" s="429"/>
    </row>
    <row r="1021" spans="1:94" s="1145" customFormat="1" ht="12.75">
      <c r="A1021" s="1142" t="s">
        <v>987</v>
      </c>
      <c r="B1021" s="80">
        <v>157047</v>
      </c>
      <c r="C1021" s="80">
        <v>0</v>
      </c>
      <c r="D1021" s="80">
        <v>0</v>
      </c>
      <c r="E1021" s="479">
        <v>0</v>
      </c>
      <c r="F1021" s="80">
        <v>0</v>
      </c>
      <c r="G1021" s="100"/>
      <c r="H1021" s="399"/>
      <c r="I1021" s="1045"/>
      <c r="J1021" s="1045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429"/>
      <c r="AC1021" s="429"/>
      <c r="AD1021" s="429"/>
      <c r="AE1021" s="429"/>
      <c r="AF1021" s="429"/>
      <c r="AG1021" s="429"/>
      <c r="AH1021" s="429"/>
      <c r="AI1021" s="429"/>
      <c r="AJ1021" s="429"/>
      <c r="AK1021" s="429"/>
      <c r="AL1021" s="429"/>
      <c r="AM1021" s="429"/>
      <c r="AN1021" s="429"/>
      <c r="AO1021" s="429"/>
      <c r="AP1021" s="429"/>
      <c r="AQ1021" s="429"/>
      <c r="AR1021" s="429"/>
      <c r="AS1021" s="429"/>
      <c r="AT1021" s="429"/>
      <c r="AU1021" s="429"/>
      <c r="AV1021" s="429"/>
      <c r="AW1021" s="429"/>
      <c r="AX1021" s="429"/>
      <c r="AY1021" s="429"/>
      <c r="AZ1021" s="429"/>
      <c r="BA1021" s="429"/>
      <c r="BB1021" s="429"/>
      <c r="BC1021" s="429"/>
      <c r="BD1021" s="429"/>
      <c r="BE1021" s="429"/>
      <c r="BF1021" s="429"/>
      <c r="BG1021" s="429"/>
      <c r="BH1021" s="429"/>
      <c r="BI1021" s="429"/>
      <c r="BJ1021" s="429"/>
      <c r="BK1021" s="429"/>
      <c r="BL1021" s="429"/>
      <c r="BM1021" s="429"/>
      <c r="BN1021" s="429"/>
      <c r="BO1021" s="429"/>
      <c r="BP1021" s="429"/>
      <c r="BQ1021" s="429"/>
      <c r="BR1021" s="429"/>
      <c r="BS1021" s="429"/>
      <c r="BT1021" s="429"/>
      <c r="BU1021" s="429"/>
      <c r="BV1021" s="429"/>
      <c r="BW1021" s="429"/>
      <c r="BX1021" s="429"/>
      <c r="BY1021" s="429"/>
      <c r="BZ1021" s="429"/>
      <c r="CA1021" s="429"/>
      <c r="CB1021" s="429"/>
      <c r="CC1021" s="429"/>
      <c r="CD1021" s="429"/>
      <c r="CE1021" s="429"/>
      <c r="CF1021" s="429"/>
      <c r="CG1021" s="429"/>
      <c r="CH1021" s="429"/>
      <c r="CI1021" s="429"/>
      <c r="CJ1021" s="429"/>
      <c r="CK1021" s="429"/>
      <c r="CL1021" s="429"/>
      <c r="CM1021" s="429"/>
      <c r="CN1021" s="429"/>
      <c r="CO1021" s="429"/>
      <c r="CP1021" s="429"/>
    </row>
    <row r="1022" spans="1:94" s="1145" customFormat="1" ht="12.75">
      <c r="A1022" s="1153" t="s">
        <v>1496</v>
      </c>
      <c r="B1022" s="80">
        <v>89400</v>
      </c>
      <c r="C1022" s="80">
        <v>0</v>
      </c>
      <c r="D1022" s="80">
        <v>0</v>
      </c>
      <c r="E1022" s="479">
        <v>0</v>
      </c>
      <c r="F1022" s="80">
        <v>0</v>
      </c>
      <c r="G1022" s="100"/>
      <c r="H1022" s="399"/>
      <c r="I1022" s="1045"/>
      <c r="J1022" s="1045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429"/>
      <c r="AC1022" s="429"/>
      <c r="AD1022" s="429"/>
      <c r="AE1022" s="429"/>
      <c r="AF1022" s="429"/>
      <c r="AG1022" s="429"/>
      <c r="AH1022" s="429"/>
      <c r="AI1022" s="429"/>
      <c r="AJ1022" s="429"/>
      <c r="AK1022" s="429"/>
      <c r="AL1022" s="429"/>
      <c r="AM1022" s="429"/>
      <c r="AN1022" s="429"/>
      <c r="AO1022" s="429"/>
      <c r="AP1022" s="429"/>
      <c r="AQ1022" s="429"/>
      <c r="AR1022" s="429"/>
      <c r="AS1022" s="429"/>
      <c r="AT1022" s="429"/>
      <c r="AU1022" s="429"/>
      <c r="AV1022" s="429"/>
      <c r="AW1022" s="429"/>
      <c r="AX1022" s="429"/>
      <c r="AY1022" s="429"/>
      <c r="AZ1022" s="429"/>
      <c r="BA1022" s="429"/>
      <c r="BB1022" s="429"/>
      <c r="BC1022" s="429"/>
      <c r="BD1022" s="429"/>
      <c r="BE1022" s="429"/>
      <c r="BF1022" s="429"/>
      <c r="BG1022" s="429"/>
      <c r="BH1022" s="429"/>
      <c r="BI1022" s="429"/>
      <c r="BJ1022" s="429"/>
      <c r="BK1022" s="429"/>
      <c r="BL1022" s="429"/>
      <c r="BM1022" s="429"/>
      <c r="BN1022" s="429"/>
      <c r="BO1022" s="429"/>
      <c r="BP1022" s="429"/>
      <c r="BQ1022" s="429"/>
      <c r="BR1022" s="429"/>
      <c r="BS1022" s="429"/>
      <c r="BT1022" s="429"/>
      <c r="BU1022" s="429"/>
      <c r="BV1022" s="429"/>
      <c r="BW1022" s="429"/>
      <c r="BX1022" s="429"/>
      <c r="BY1022" s="429"/>
      <c r="BZ1022" s="429"/>
      <c r="CA1022" s="429"/>
      <c r="CB1022" s="429"/>
      <c r="CC1022" s="429"/>
      <c r="CD1022" s="429"/>
      <c r="CE1022" s="429"/>
      <c r="CF1022" s="429"/>
      <c r="CG1022" s="429"/>
      <c r="CH1022" s="429"/>
      <c r="CI1022" s="429"/>
      <c r="CJ1022" s="429"/>
      <c r="CK1022" s="429"/>
      <c r="CL1022" s="429"/>
      <c r="CM1022" s="429"/>
      <c r="CN1022" s="429"/>
      <c r="CO1022" s="429"/>
      <c r="CP1022" s="429"/>
    </row>
    <row r="1023" spans="1:94" s="1145" customFormat="1" ht="12.75">
      <c r="A1023" s="1153" t="s">
        <v>964</v>
      </c>
      <c r="B1023" s="80">
        <v>37045</v>
      </c>
      <c r="C1023" s="80">
        <v>0</v>
      </c>
      <c r="D1023" s="80">
        <v>0</v>
      </c>
      <c r="E1023" s="479">
        <v>0</v>
      </c>
      <c r="F1023" s="80">
        <v>0</v>
      </c>
      <c r="G1023" s="100"/>
      <c r="H1023" s="399"/>
      <c r="I1023" s="1045"/>
      <c r="J1023" s="1045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429"/>
      <c r="AC1023" s="429"/>
      <c r="AD1023" s="429"/>
      <c r="AE1023" s="429"/>
      <c r="AF1023" s="429"/>
      <c r="AG1023" s="429"/>
      <c r="AH1023" s="429"/>
      <c r="AI1023" s="429"/>
      <c r="AJ1023" s="429"/>
      <c r="AK1023" s="429"/>
      <c r="AL1023" s="429"/>
      <c r="AM1023" s="429"/>
      <c r="AN1023" s="429"/>
      <c r="AO1023" s="429"/>
      <c r="AP1023" s="429"/>
      <c r="AQ1023" s="429"/>
      <c r="AR1023" s="429"/>
      <c r="AS1023" s="429"/>
      <c r="AT1023" s="429"/>
      <c r="AU1023" s="429"/>
      <c r="AV1023" s="429"/>
      <c r="AW1023" s="429"/>
      <c r="AX1023" s="429"/>
      <c r="AY1023" s="429"/>
      <c r="AZ1023" s="429"/>
      <c r="BA1023" s="429"/>
      <c r="BB1023" s="429"/>
      <c r="BC1023" s="429"/>
      <c r="BD1023" s="429"/>
      <c r="BE1023" s="429"/>
      <c r="BF1023" s="429"/>
      <c r="BG1023" s="429"/>
      <c r="BH1023" s="429"/>
      <c r="BI1023" s="429"/>
      <c r="BJ1023" s="429"/>
      <c r="BK1023" s="429"/>
      <c r="BL1023" s="429"/>
      <c r="BM1023" s="429"/>
      <c r="BN1023" s="429"/>
      <c r="BO1023" s="429"/>
      <c r="BP1023" s="429"/>
      <c r="BQ1023" s="429"/>
      <c r="BR1023" s="429"/>
      <c r="BS1023" s="429"/>
      <c r="BT1023" s="429"/>
      <c r="BU1023" s="429"/>
      <c r="BV1023" s="429"/>
      <c r="BW1023" s="429"/>
      <c r="BX1023" s="429"/>
      <c r="BY1023" s="429"/>
      <c r="BZ1023" s="429"/>
      <c r="CA1023" s="429"/>
      <c r="CB1023" s="429"/>
      <c r="CC1023" s="429"/>
      <c r="CD1023" s="429"/>
      <c r="CE1023" s="429"/>
      <c r="CF1023" s="429"/>
      <c r="CG1023" s="429"/>
      <c r="CH1023" s="429"/>
      <c r="CI1023" s="429"/>
      <c r="CJ1023" s="429"/>
      <c r="CK1023" s="429"/>
      <c r="CL1023" s="429"/>
      <c r="CM1023" s="429"/>
      <c r="CN1023" s="429"/>
      <c r="CO1023" s="429"/>
      <c r="CP1023" s="429"/>
    </row>
    <row r="1024" spans="1:94" s="1145" customFormat="1" ht="12.75">
      <c r="A1024" s="1153" t="s">
        <v>3</v>
      </c>
      <c r="B1024" s="80">
        <v>30602</v>
      </c>
      <c r="C1024" s="80">
        <v>0</v>
      </c>
      <c r="D1024" s="80">
        <v>0</v>
      </c>
      <c r="E1024" s="479">
        <v>0</v>
      </c>
      <c r="F1024" s="80">
        <v>0</v>
      </c>
      <c r="G1024" s="100"/>
      <c r="H1024" s="399"/>
      <c r="I1024" s="1045"/>
      <c r="J1024" s="1045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429"/>
      <c r="AC1024" s="429"/>
      <c r="AD1024" s="429"/>
      <c r="AE1024" s="429"/>
      <c r="AF1024" s="429"/>
      <c r="AG1024" s="429"/>
      <c r="AH1024" s="429"/>
      <c r="AI1024" s="429"/>
      <c r="AJ1024" s="429"/>
      <c r="AK1024" s="429"/>
      <c r="AL1024" s="429"/>
      <c r="AM1024" s="429"/>
      <c r="AN1024" s="429"/>
      <c r="AO1024" s="429"/>
      <c r="AP1024" s="429"/>
      <c r="AQ1024" s="429"/>
      <c r="AR1024" s="429"/>
      <c r="AS1024" s="429"/>
      <c r="AT1024" s="429"/>
      <c r="AU1024" s="429"/>
      <c r="AV1024" s="429"/>
      <c r="AW1024" s="429"/>
      <c r="AX1024" s="429"/>
      <c r="AY1024" s="429"/>
      <c r="AZ1024" s="429"/>
      <c r="BA1024" s="429"/>
      <c r="BB1024" s="429"/>
      <c r="BC1024" s="429"/>
      <c r="BD1024" s="429"/>
      <c r="BE1024" s="429"/>
      <c r="BF1024" s="429"/>
      <c r="BG1024" s="429"/>
      <c r="BH1024" s="429"/>
      <c r="BI1024" s="429"/>
      <c r="BJ1024" s="429"/>
      <c r="BK1024" s="429"/>
      <c r="BL1024" s="429"/>
      <c r="BM1024" s="429"/>
      <c r="BN1024" s="429"/>
      <c r="BO1024" s="429"/>
      <c r="BP1024" s="429"/>
      <c r="BQ1024" s="429"/>
      <c r="BR1024" s="429"/>
      <c r="BS1024" s="429"/>
      <c r="BT1024" s="429"/>
      <c r="BU1024" s="429"/>
      <c r="BV1024" s="429"/>
      <c r="BW1024" s="429"/>
      <c r="BX1024" s="429"/>
      <c r="BY1024" s="429"/>
      <c r="BZ1024" s="429"/>
      <c r="CA1024" s="429"/>
      <c r="CB1024" s="429"/>
      <c r="CC1024" s="429"/>
      <c r="CD1024" s="429"/>
      <c r="CE1024" s="429"/>
      <c r="CF1024" s="429"/>
      <c r="CG1024" s="429"/>
      <c r="CH1024" s="429"/>
      <c r="CI1024" s="429"/>
      <c r="CJ1024" s="429"/>
      <c r="CK1024" s="429"/>
      <c r="CL1024" s="429"/>
      <c r="CM1024" s="429"/>
      <c r="CN1024" s="429"/>
      <c r="CO1024" s="429"/>
      <c r="CP1024" s="429"/>
    </row>
    <row r="1025" spans="1:94" s="1145" customFormat="1" ht="12.75">
      <c r="A1025" s="1154" t="s">
        <v>1350</v>
      </c>
      <c r="B1025" s="80">
        <v>30602</v>
      </c>
      <c r="C1025" s="80">
        <v>0</v>
      </c>
      <c r="D1025" s="80">
        <v>0</v>
      </c>
      <c r="E1025" s="479">
        <v>0</v>
      </c>
      <c r="F1025" s="80">
        <v>0</v>
      </c>
      <c r="G1025" s="100"/>
      <c r="H1025" s="399"/>
      <c r="I1025" s="1045"/>
      <c r="J1025" s="1045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429"/>
      <c r="AC1025" s="429"/>
      <c r="AD1025" s="429"/>
      <c r="AE1025" s="429"/>
      <c r="AF1025" s="429"/>
      <c r="AG1025" s="429"/>
      <c r="AH1025" s="429"/>
      <c r="AI1025" s="429"/>
      <c r="AJ1025" s="429"/>
      <c r="AK1025" s="429"/>
      <c r="AL1025" s="429"/>
      <c r="AM1025" s="429"/>
      <c r="AN1025" s="429"/>
      <c r="AO1025" s="429"/>
      <c r="AP1025" s="429"/>
      <c r="AQ1025" s="429"/>
      <c r="AR1025" s="429"/>
      <c r="AS1025" s="429"/>
      <c r="AT1025" s="429"/>
      <c r="AU1025" s="429"/>
      <c r="AV1025" s="429"/>
      <c r="AW1025" s="429"/>
      <c r="AX1025" s="429"/>
      <c r="AY1025" s="429"/>
      <c r="AZ1025" s="429"/>
      <c r="BA1025" s="429"/>
      <c r="BB1025" s="429"/>
      <c r="BC1025" s="429"/>
      <c r="BD1025" s="429"/>
      <c r="BE1025" s="429"/>
      <c r="BF1025" s="429"/>
      <c r="BG1025" s="429"/>
      <c r="BH1025" s="429"/>
      <c r="BI1025" s="429"/>
      <c r="BJ1025" s="429"/>
      <c r="BK1025" s="429"/>
      <c r="BL1025" s="429"/>
      <c r="BM1025" s="429"/>
      <c r="BN1025" s="429"/>
      <c r="BO1025" s="429"/>
      <c r="BP1025" s="429"/>
      <c r="BQ1025" s="429"/>
      <c r="BR1025" s="429"/>
      <c r="BS1025" s="429"/>
      <c r="BT1025" s="429"/>
      <c r="BU1025" s="429"/>
      <c r="BV1025" s="429"/>
      <c r="BW1025" s="429"/>
      <c r="BX1025" s="429"/>
      <c r="BY1025" s="429"/>
      <c r="BZ1025" s="429"/>
      <c r="CA1025" s="429"/>
      <c r="CB1025" s="429"/>
      <c r="CC1025" s="429"/>
      <c r="CD1025" s="429"/>
      <c r="CE1025" s="429"/>
      <c r="CF1025" s="429"/>
      <c r="CG1025" s="429"/>
      <c r="CH1025" s="429"/>
      <c r="CI1025" s="429"/>
      <c r="CJ1025" s="429"/>
      <c r="CK1025" s="429"/>
      <c r="CL1025" s="429"/>
      <c r="CM1025" s="429"/>
      <c r="CN1025" s="429"/>
      <c r="CO1025" s="429"/>
      <c r="CP1025" s="429"/>
    </row>
    <row r="1026" spans="1:10" ht="12.75">
      <c r="A1026" s="416" t="s">
        <v>1380</v>
      </c>
      <c r="B1026" s="1172"/>
      <c r="C1026" s="1172"/>
      <c r="D1026" s="1172"/>
      <c r="E1026" s="479"/>
      <c r="F1026" s="80"/>
      <c r="H1026" s="399"/>
      <c r="I1026" s="1045"/>
      <c r="J1026" s="1045"/>
    </row>
    <row r="1027" spans="1:94" s="1145" customFormat="1" ht="12.75">
      <c r="A1027" s="416" t="s">
        <v>1362</v>
      </c>
      <c r="B1027" s="80"/>
      <c r="C1027" s="80"/>
      <c r="D1027" s="80"/>
      <c r="E1027" s="479"/>
      <c r="F1027" s="80"/>
      <c r="G1027" s="100"/>
      <c r="H1027" s="399"/>
      <c r="I1027" s="1045"/>
      <c r="J1027" s="1045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429"/>
      <c r="AC1027" s="429"/>
      <c r="AD1027" s="429"/>
      <c r="AE1027" s="429"/>
      <c r="AF1027" s="429"/>
      <c r="AG1027" s="429"/>
      <c r="AH1027" s="429"/>
      <c r="AI1027" s="429"/>
      <c r="AJ1027" s="429"/>
      <c r="AK1027" s="429"/>
      <c r="AL1027" s="429"/>
      <c r="AM1027" s="429"/>
      <c r="AN1027" s="429"/>
      <c r="AO1027" s="429"/>
      <c r="AP1027" s="429"/>
      <c r="AQ1027" s="429"/>
      <c r="AR1027" s="429"/>
      <c r="AS1027" s="429"/>
      <c r="AT1027" s="429"/>
      <c r="AU1027" s="429"/>
      <c r="AV1027" s="429"/>
      <c r="AW1027" s="429"/>
      <c r="AX1027" s="429"/>
      <c r="AY1027" s="429"/>
      <c r="AZ1027" s="429"/>
      <c r="BA1027" s="429"/>
      <c r="BB1027" s="429"/>
      <c r="BC1027" s="429"/>
      <c r="BD1027" s="429"/>
      <c r="BE1027" s="429"/>
      <c r="BF1027" s="429"/>
      <c r="BG1027" s="429"/>
      <c r="BH1027" s="429"/>
      <c r="BI1027" s="429"/>
      <c r="BJ1027" s="429"/>
      <c r="BK1027" s="429"/>
      <c r="BL1027" s="429"/>
      <c r="BM1027" s="429"/>
      <c r="BN1027" s="429"/>
      <c r="BO1027" s="429"/>
      <c r="BP1027" s="429"/>
      <c r="BQ1027" s="429"/>
      <c r="BR1027" s="429"/>
      <c r="BS1027" s="429"/>
      <c r="BT1027" s="429"/>
      <c r="BU1027" s="429"/>
      <c r="BV1027" s="429"/>
      <c r="BW1027" s="429"/>
      <c r="BX1027" s="429"/>
      <c r="BY1027" s="429"/>
      <c r="BZ1027" s="429"/>
      <c r="CA1027" s="429"/>
      <c r="CB1027" s="429"/>
      <c r="CC1027" s="429"/>
      <c r="CD1027" s="429"/>
      <c r="CE1027" s="429"/>
      <c r="CF1027" s="429"/>
      <c r="CG1027" s="429"/>
      <c r="CH1027" s="429"/>
      <c r="CI1027" s="429"/>
      <c r="CJ1027" s="429"/>
      <c r="CK1027" s="429"/>
      <c r="CL1027" s="429"/>
      <c r="CM1027" s="429"/>
      <c r="CN1027" s="429"/>
      <c r="CO1027" s="429"/>
      <c r="CP1027" s="429"/>
    </row>
    <row r="1028" spans="1:94" s="1148" customFormat="1" ht="12.75">
      <c r="A1028" s="1140" t="s">
        <v>1311</v>
      </c>
      <c r="B1028" s="80">
        <v>1226962</v>
      </c>
      <c r="C1028" s="80">
        <v>1114514</v>
      </c>
      <c r="D1028" s="80">
        <v>1070497</v>
      </c>
      <c r="E1028" s="479">
        <v>87.2477713246213</v>
      </c>
      <c r="F1028" s="80">
        <v>1513</v>
      </c>
      <c r="G1028" s="100"/>
      <c r="H1028" s="399"/>
      <c r="I1028" s="1045"/>
      <c r="J1028" s="1045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429"/>
      <c r="AC1028" s="429"/>
      <c r="AD1028" s="429"/>
      <c r="AE1028" s="429"/>
      <c r="AF1028" s="429"/>
      <c r="AG1028" s="429"/>
      <c r="AH1028" s="429"/>
      <c r="AI1028" s="429"/>
      <c r="AJ1028" s="429"/>
      <c r="AK1028" s="429"/>
      <c r="AL1028" s="429"/>
      <c r="AM1028" s="429"/>
      <c r="AN1028" s="429"/>
      <c r="AO1028" s="429"/>
      <c r="AP1028" s="429"/>
      <c r="AQ1028" s="429"/>
      <c r="AR1028" s="429"/>
      <c r="AS1028" s="429"/>
      <c r="AT1028" s="429"/>
      <c r="AU1028" s="429"/>
      <c r="AV1028" s="429"/>
      <c r="AW1028" s="429"/>
      <c r="AX1028" s="429"/>
      <c r="AY1028" s="429"/>
      <c r="AZ1028" s="429"/>
      <c r="BA1028" s="429"/>
      <c r="BB1028" s="429"/>
      <c r="BC1028" s="429"/>
      <c r="BD1028" s="429"/>
      <c r="BE1028" s="429"/>
      <c r="BF1028" s="429"/>
      <c r="BG1028" s="429"/>
      <c r="BH1028" s="429"/>
      <c r="BI1028" s="429"/>
      <c r="BJ1028" s="429"/>
      <c r="BK1028" s="429"/>
      <c r="BL1028" s="429"/>
      <c r="BM1028" s="429"/>
      <c r="BN1028" s="429"/>
      <c r="BO1028" s="429"/>
      <c r="BP1028" s="429"/>
      <c r="BQ1028" s="429"/>
      <c r="BR1028" s="429"/>
      <c r="BS1028" s="429"/>
      <c r="BT1028" s="429"/>
      <c r="BU1028" s="429"/>
      <c r="BV1028" s="429"/>
      <c r="BW1028" s="429"/>
      <c r="BX1028" s="429"/>
      <c r="BY1028" s="429"/>
      <c r="BZ1028" s="429"/>
      <c r="CA1028" s="429"/>
      <c r="CB1028" s="429"/>
      <c r="CC1028" s="429"/>
      <c r="CD1028" s="429"/>
      <c r="CE1028" s="429"/>
      <c r="CF1028" s="429"/>
      <c r="CG1028" s="429"/>
      <c r="CH1028" s="429"/>
      <c r="CI1028" s="429"/>
      <c r="CJ1028" s="429"/>
      <c r="CK1028" s="429"/>
      <c r="CL1028" s="429"/>
      <c r="CM1028" s="429"/>
      <c r="CN1028" s="429"/>
      <c r="CO1028" s="429"/>
      <c r="CP1028" s="429"/>
    </row>
    <row r="1029" spans="1:94" s="1148" customFormat="1" ht="12.75">
      <c r="A1029" s="1141" t="s">
        <v>1312</v>
      </c>
      <c r="B1029" s="80">
        <v>647730</v>
      </c>
      <c r="C1029" s="80">
        <v>647730</v>
      </c>
      <c r="D1029" s="80">
        <v>647730</v>
      </c>
      <c r="E1029" s="479">
        <v>100</v>
      </c>
      <c r="F1029" s="80">
        <v>1513</v>
      </c>
      <c r="G1029" s="100"/>
      <c r="H1029" s="399"/>
      <c r="I1029" s="1045"/>
      <c r="J1029" s="1045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429"/>
      <c r="AC1029" s="429"/>
      <c r="AD1029" s="429"/>
      <c r="AE1029" s="429"/>
      <c r="AF1029" s="429"/>
      <c r="AG1029" s="429"/>
      <c r="AH1029" s="429"/>
      <c r="AI1029" s="429"/>
      <c r="AJ1029" s="429"/>
      <c r="AK1029" s="429"/>
      <c r="AL1029" s="429"/>
      <c r="AM1029" s="429"/>
      <c r="AN1029" s="429"/>
      <c r="AO1029" s="429"/>
      <c r="AP1029" s="429"/>
      <c r="AQ1029" s="429"/>
      <c r="AR1029" s="429"/>
      <c r="AS1029" s="429"/>
      <c r="AT1029" s="429"/>
      <c r="AU1029" s="429"/>
      <c r="AV1029" s="429"/>
      <c r="AW1029" s="429"/>
      <c r="AX1029" s="429"/>
      <c r="AY1029" s="429"/>
      <c r="AZ1029" s="429"/>
      <c r="BA1029" s="429"/>
      <c r="BB1029" s="429"/>
      <c r="BC1029" s="429"/>
      <c r="BD1029" s="429"/>
      <c r="BE1029" s="429"/>
      <c r="BF1029" s="429"/>
      <c r="BG1029" s="429"/>
      <c r="BH1029" s="429"/>
      <c r="BI1029" s="429"/>
      <c r="BJ1029" s="429"/>
      <c r="BK1029" s="429"/>
      <c r="BL1029" s="429"/>
      <c r="BM1029" s="429"/>
      <c r="BN1029" s="429"/>
      <c r="BO1029" s="429"/>
      <c r="BP1029" s="429"/>
      <c r="BQ1029" s="429"/>
      <c r="BR1029" s="429"/>
      <c r="BS1029" s="429"/>
      <c r="BT1029" s="429"/>
      <c r="BU1029" s="429"/>
      <c r="BV1029" s="429"/>
      <c r="BW1029" s="429"/>
      <c r="BX1029" s="429"/>
      <c r="BY1029" s="429"/>
      <c r="BZ1029" s="429"/>
      <c r="CA1029" s="429"/>
      <c r="CB1029" s="429"/>
      <c r="CC1029" s="429"/>
      <c r="CD1029" s="429"/>
      <c r="CE1029" s="429"/>
      <c r="CF1029" s="429"/>
      <c r="CG1029" s="429"/>
      <c r="CH1029" s="429"/>
      <c r="CI1029" s="429"/>
      <c r="CJ1029" s="429"/>
      <c r="CK1029" s="429"/>
      <c r="CL1029" s="429"/>
      <c r="CM1029" s="429"/>
      <c r="CN1029" s="429"/>
      <c r="CO1029" s="429"/>
      <c r="CP1029" s="429"/>
    </row>
    <row r="1030" spans="1:94" s="1148" customFormat="1" ht="12.75">
      <c r="A1030" s="1141" t="s">
        <v>692</v>
      </c>
      <c r="B1030" s="80">
        <v>579232</v>
      </c>
      <c r="C1030" s="80">
        <v>466784</v>
      </c>
      <c r="D1030" s="80">
        <v>422767</v>
      </c>
      <c r="E1030" s="479">
        <v>72.9875075962654</v>
      </c>
      <c r="F1030" s="80">
        <v>0</v>
      </c>
      <c r="G1030" s="100"/>
      <c r="H1030" s="399"/>
      <c r="I1030" s="1045"/>
      <c r="J1030" s="1045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429"/>
      <c r="AC1030" s="429"/>
      <c r="AD1030" s="429"/>
      <c r="AE1030" s="429"/>
      <c r="AF1030" s="429"/>
      <c r="AG1030" s="429"/>
      <c r="AH1030" s="429"/>
      <c r="AI1030" s="429"/>
      <c r="AJ1030" s="429"/>
      <c r="AK1030" s="429"/>
      <c r="AL1030" s="429"/>
      <c r="AM1030" s="429"/>
      <c r="AN1030" s="429"/>
      <c r="AO1030" s="429"/>
      <c r="AP1030" s="429"/>
      <c r="AQ1030" s="429"/>
      <c r="AR1030" s="429"/>
      <c r="AS1030" s="429"/>
      <c r="AT1030" s="429"/>
      <c r="AU1030" s="429"/>
      <c r="AV1030" s="429"/>
      <c r="AW1030" s="429"/>
      <c r="AX1030" s="429"/>
      <c r="AY1030" s="429"/>
      <c r="AZ1030" s="429"/>
      <c r="BA1030" s="429"/>
      <c r="BB1030" s="429"/>
      <c r="BC1030" s="429"/>
      <c r="BD1030" s="429"/>
      <c r="BE1030" s="429"/>
      <c r="BF1030" s="429"/>
      <c r="BG1030" s="429"/>
      <c r="BH1030" s="429"/>
      <c r="BI1030" s="429"/>
      <c r="BJ1030" s="429"/>
      <c r="BK1030" s="429"/>
      <c r="BL1030" s="429"/>
      <c r="BM1030" s="429"/>
      <c r="BN1030" s="429"/>
      <c r="BO1030" s="429"/>
      <c r="BP1030" s="429"/>
      <c r="BQ1030" s="429"/>
      <c r="BR1030" s="429"/>
      <c r="BS1030" s="429"/>
      <c r="BT1030" s="429"/>
      <c r="BU1030" s="429"/>
      <c r="BV1030" s="429"/>
      <c r="BW1030" s="429"/>
      <c r="BX1030" s="429"/>
      <c r="BY1030" s="429"/>
      <c r="BZ1030" s="429"/>
      <c r="CA1030" s="429"/>
      <c r="CB1030" s="429"/>
      <c r="CC1030" s="429"/>
      <c r="CD1030" s="429"/>
      <c r="CE1030" s="429"/>
      <c r="CF1030" s="429"/>
      <c r="CG1030" s="429"/>
      <c r="CH1030" s="429"/>
      <c r="CI1030" s="429"/>
      <c r="CJ1030" s="429"/>
      <c r="CK1030" s="429"/>
      <c r="CL1030" s="429"/>
      <c r="CM1030" s="429"/>
      <c r="CN1030" s="429"/>
      <c r="CO1030" s="429"/>
      <c r="CP1030" s="429"/>
    </row>
    <row r="1031" spans="1:94" s="1148" customFormat="1" ht="12.75">
      <c r="A1031" s="1140" t="s">
        <v>960</v>
      </c>
      <c r="B1031" s="80">
        <v>1226962</v>
      </c>
      <c r="C1031" s="80">
        <v>1114514</v>
      </c>
      <c r="D1031" s="80">
        <v>626572</v>
      </c>
      <c r="E1031" s="479">
        <v>51.0669442085411</v>
      </c>
      <c r="F1031" s="80">
        <v>66510</v>
      </c>
      <c r="G1031" s="100"/>
      <c r="H1031" s="399"/>
      <c r="I1031" s="1045"/>
      <c r="J1031" s="1045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429"/>
      <c r="AC1031" s="429"/>
      <c r="AD1031" s="429"/>
      <c r="AE1031" s="429"/>
      <c r="AF1031" s="429"/>
      <c r="AG1031" s="429"/>
      <c r="AH1031" s="429"/>
      <c r="AI1031" s="429"/>
      <c r="AJ1031" s="429"/>
      <c r="AK1031" s="429"/>
      <c r="AL1031" s="429"/>
      <c r="AM1031" s="429"/>
      <c r="AN1031" s="429"/>
      <c r="AO1031" s="429"/>
      <c r="AP1031" s="429"/>
      <c r="AQ1031" s="429"/>
      <c r="AR1031" s="429"/>
      <c r="AS1031" s="429"/>
      <c r="AT1031" s="429"/>
      <c r="AU1031" s="429"/>
      <c r="AV1031" s="429"/>
      <c r="AW1031" s="429"/>
      <c r="AX1031" s="429"/>
      <c r="AY1031" s="429"/>
      <c r="AZ1031" s="429"/>
      <c r="BA1031" s="429"/>
      <c r="BB1031" s="429"/>
      <c r="BC1031" s="429"/>
      <c r="BD1031" s="429"/>
      <c r="BE1031" s="429"/>
      <c r="BF1031" s="429"/>
      <c r="BG1031" s="429"/>
      <c r="BH1031" s="429"/>
      <c r="BI1031" s="429"/>
      <c r="BJ1031" s="429"/>
      <c r="BK1031" s="429"/>
      <c r="BL1031" s="429"/>
      <c r="BM1031" s="429"/>
      <c r="BN1031" s="429"/>
      <c r="BO1031" s="429"/>
      <c r="BP1031" s="429"/>
      <c r="BQ1031" s="429"/>
      <c r="BR1031" s="429"/>
      <c r="BS1031" s="429"/>
      <c r="BT1031" s="429"/>
      <c r="BU1031" s="429"/>
      <c r="BV1031" s="429"/>
      <c r="BW1031" s="429"/>
      <c r="BX1031" s="429"/>
      <c r="BY1031" s="429"/>
      <c r="BZ1031" s="429"/>
      <c r="CA1031" s="429"/>
      <c r="CB1031" s="429"/>
      <c r="CC1031" s="429"/>
      <c r="CD1031" s="429"/>
      <c r="CE1031" s="429"/>
      <c r="CF1031" s="429"/>
      <c r="CG1031" s="429"/>
      <c r="CH1031" s="429"/>
      <c r="CI1031" s="429"/>
      <c r="CJ1031" s="429"/>
      <c r="CK1031" s="429"/>
      <c r="CL1031" s="429"/>
      <c r="CM1031" s="429"/>
      <c r="CN1031" s="429"/>
      <c r="CO1031" s="429"/>
      <c r="CP1031" s="429"/>
    </row>
    <row r="1032" spans="1:94" s="1149" customFormat="1" ht="12.75">
      <c r="A1032" s="1142" t="s">
        <v>987</v>
      </c>
      <c r="B1032" s="80">
        <v>437793</v>
      </c>
      <c r="C1032" s="80">
        <v>325345</v>
      </c>
      <c r="D1032" s="80">
        <v>301557</v>
      </c>
      <c r="E1032" s="479">
        <v>68.88118357305851</v>
      </c>
      <c r="F1032" s="80">
        <v>0</v>
      </c>
      <c r="G1032" s="100"/>
      <c r="H1032" s="399"/>
      <c r="I1032" s="1045"/>
      <c r="J1032" s="1045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429"/>
      <c r="AC1032" s="429"/>
      <c r="AD1032" s="429"/>
      <c r="AE1032" s="429"/>
      <c r="AF1032" s="429"/>
      <c r="AG1032" s="429"/>
      <c r="AH1032" s="429"/>
      <c r="AI1032" s="429"/>
      <c r="AJ1032" s="429"/>
      <c r="AK1032" s="429"/>
      <c r="AL1032" s="429"/>
      <c r="AM1032" s="429"/>
      <c r="AN1032" s="429"/>
      <c r="AO1032" s="429"/>
      <c r="AP1032" s="429"/>
      <c r="AQ1032" s="429"/>
      <c r="AR1032" s="429"/>
      <c r="AS1032" s="429"/>
      <c r="AT1032" s="429"/>
      <c r="AU1032" s="429"/>
      <c r="AV1032" s="429"/>
      <c r="AW1032" s="429"/>
      <c r="AX1032" s="429"/>
      <c r="AY1032" s="429"/>
      <c r="AZ1032" s="429"/>
      <c r="BA1032" s="429"/>
      <c r="BB1032" s="429"/>
      <c r="BC1032" s="429"/>
      <c r="BD1032" s="429"/>
      <c r="BE1032" s="429"/>
      <c r="BF1032" s="429"/>
      <c r="BG1032" s="429"/>
      <c r="BH1032" s="429"/>
      <c r="BI1032" s="429"/>
      <c r="BJ1032" s="429"/>
      <c r="BK1032" s="429"/>
      <c r="BL1032" s="429"/>
      <c r="BM1032" s="429"/>
      <c r="BN1032" s="429"/>
      <c r="BO1032" s="429"/>
      <c r="BP1032" s="429"/>
      <c r="BQ1032" s="429"/>
      <c r="BR1032" s="429"/>
      <c r="BS1032" s="429"/>
      <c r="BT1032" s="429"/>
      <c r="BU1032" s="429"/>
      <c r="BV1032" s="429"/>
      <c r="BW1032" s="429"/>
      <c r="BX1032" s="429"/>
      <c r="BY1032" s="429"/>
      <c r="BZ1032" s="429"/>
      <c r="CA1032" s="429"/>
      <c r="CB1032" s="429"/>
      <c r="CC1032" s="429"/>
      <c r="CD1032" s="429"/>
      <c r="CE1032" s="429"/>
      <c r="CF1032" s="429"/>
      <c r="CG1032" s="429"/>
      <c r="CH1032" s="429"/>
      <c r="CI1032" s="429"/>
      <c r="CJ1032" s="429"/>
      <c r="CK1032" s="429"/>
      <c r="CL1032" s="429"/>
      <c r="CM1032" s="429"/>
      <c r="CN1032" s="429"/>
      <c r="CO1032" s="429"/>
      <c r="CP1032" s="429"/>
    </row>
    <row r="1033" spans="1:94" s="1149" customFormat="1" ht="12.75">
      <c r="A1033" s="1143" t="s">
        <v>1496</v>
      </c>
      <c r="B1033" s="80">
        <v>437793</v>
      </c>
      <c r="C1033" s="80">
        <v>325345</v>
      </c>
      <c r="D1033" s="80">
        <v>301557</v>
      </c>
      <c r="E1033" s="479">
        <v>68.88118357305851</v>
      </c>
      <c r="F1033" s="80">
        <v>0</v>
      </c>
      <c r="G1033" s="100"/>
      <c r="H1033" s="399"/>
      <c r="I1033" s="1045"/>
      <c r="J1033" s="1045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429"/>
      <c r="AC1033" s="429"/>
      <c r="AD1033" s="429"/>
      <c r="AE1033" s="429"/>
      <c r="AF1033" s="429"/>
      <c r="AG1033" s="429"/>
      <c r="AH1033" s="429"/>
      <c r="AI1033" s="429"/>
      <c r="AJ1033" s="429"/>
      <c r="AK1033" s="429"/>
      <c r="AL1033" s="429"/>
      <c r="AM1033" s="429"/>
      <c r="AN1033" s="429"/>
      <c r="AO1033" s="429"/>
      <c r="AP1033" s="429"/>
      <c r="AQ1033" s="429"/>
      <c r="AR1033" s="429"/>
      <c r="AS1033" s="429"/>
      <c r="AT1033" s="429"/>
      <c r="AU1033" s="429"/>
      <c r="AV1033" s="429"/>
      <c r="AW1033" s="429"/>
      <c r="AX1033" s="429"/>
      <c r="AY1033" s="429"/>
      <c r="AZ1033" s="429"/>
      <c r="BA1033" s="429"/>
      <c r="BB1033" s="429"/>
      <c r="BC1033" s="429"/>
      <c r="BD1033" s="429"/>
      <c r="BE1033" s="429"/>
      <c r="BF1033" s="429"/>
      <c r="BG1033" s="429"/>
      <c r="BH1033" s="429"/>
      <c r="BI1033" s="429"/>
      <c r="BJ1033" s="429"/>
      <c r="BK1033" s="429"/>
      <c r="BL1033" s="429"/>
      <c r="BM1033" s="429"/>
      <c r="BN1033" s="429"/>
      <c r="BO1033" s="429"/>
      <c r="BP1033" s="429"/>
      <c r="BQ1033" s="429"/>
      <c r="BR1033" s="429"/>
      <c r="BS1033" s="429"/>
      <c r="BT1033" s="429"/>
      <c r="BU1033" s="429"/>
      <c r="BV1033" s="429"/>
      <c r="BW1033" s="429"/>
      <c r="BX1033" s="429"/>
      <c r="BY1033" s="429"/>
      <c r="BZ1033" s="429"/>
      <c r="CA1033" s="429"/>
      <c r="CB1033" s="429"/>
      <c r="CC1033" s="429"/>
      <c r="CD1033" s="429"/>
      <c r="CE1033" s="429"/>
      <c r="CF1033" s="429"/>
      <c r="CG1033" s="429"/>
      <c r="CH1033" s="429"/>
      <c r="CI1033" s="429"/>
      <c r="CJ1033" s="429"/>
      <c r="CK1033" s="429"/>
      <c r="CL1033" s="429"/>
      <c r="CM1033" s="429"/>
      <c r="CN1033" s="429"/>
      <c r="CO1033" s="429"/>
      <c r="CP1033" s="429"/>
    </row>
    <row r="1034" spans="1:94" s="1145" customFormat="1" ht="12.75">
      <c r="A1034" s="1141" t="s">
        <v>971</v>
      </c>
      <c r="B1034" s="80">
        <v>789169</v>
      </c>
      <c r="C1034" s="80">
        <v>789169</v>
      </c>
      <c r="D1034" s="80">
        <v>325015</v>
      </c>
      <c r="E1034" s="479">
        <v>41.184461123029415</v>
      </c>
      <c r="F1034" s="80">
        <v>66510</v>
      </c>
      <c r="G1034" s="100"/>
      <c r="H1034" s="399"/>
      <c r="I1034" s="1045"/>
      <c r="J1034" s="1045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429"/>
      <c r="AC1034" s="429"/>
      <c r="AD1034" s="429"/>
      <c r="AE1034" s="429"/>
      <c r="AF1034" s="429"/>
      <c r="AG1034" s="429"/>
      <c r="AH1034" s="429"/>
      <c r="AI1034" s="429"/>
      <c r="AJ1034" s="429"/>
      <c r="AK1034" s="429"/>
      <c r="AL1034" s="429"/>
      <c r="AM1034" s="429"/>
      <c r="AN1034" s="429"/>
      <c r="AO1034" s="429"/>
      <c r="AP1034" s="429"/>
      <c r="AQ1034" s="429"/>
      <c r="AR1034" s="429"/>
      <c r="AS1034" s="429"/>
      <c r="AT1034" s="429"/>
      <c r="AU1034" s="429"/>
      <c r="AV1034" s="429"/>
      <c r="AW1034" s="429"/>
      <c r="AX1034" s="429"/>
      <c r="AY1034" s="429"/>
      <c r="AZ1034" s="429"/>
      <c r="BA1034" s="429"/>
      <c r="BB1034" s="429"/>
      <c r="BC1034" s="429"/>
      <c r="BD1034" s="429"/>
      <c r="BE1034" s="429"/>
      <c r="BF1034" s="429"/>
      <c r="BG1034" s="429"/>
      <c r="BH1034" s="429"/>
      <c r="BI1034" s="429"/>
      <c r="BJ1034" s="429"/>
      <c r="BK1034" s="429"/>
      <c r="BL1034" s="429"/>
      <c r="BM1034" s="429"/>
      <c r="BN1034" s="429"/>
      <c r="BO1034" s="429"/>
      <c r="BP1034" s="429"/>
      <c r="BQ1034" s="429"/>
      <c r="BR1034" s="429"/>
      <c r="BS1034" s="429"/>
      <c r="BT1034" s="429"/>
      <c r="BU1034" s="429"/>
      <c r="BV1034" s="429"/>
      <c r="BW1034" s="429"/>
      <c r="BX1034" s="429"/>
      <c r="BY1034" s="429"/>
      <c r="BZ1034" s="429"/>
      <c r="CA1034" s="429"/>
      <c r="CB1034" s="429"/>
      <c r="CC1034" s="429"/>
      <c r="CD1034" s="429"/>
      <c r="CE1034" s="429"/>
      <c r="CF1034" s="429"/>
      <c r="CG1034" s="429"/>
      <c r="CH1034" s="429"/>
      <c r="CI1034" s="429"/>
      <c r="CJ1034" s="429"/>
      <c r="CK1034" s="429"/>
      <c r="CL1034" s="429"/>
      <c r="CM1034" s="429"/>
      <c r="CN1034" s="429"/>
      <c r="CO1034" s="429"/>
      <c r="CP1034" s="429"/>
    </row>
    <row r="1035" spans="1:94" s="1145" customFormat="1" ht="12.75">
      <c r="A1035" s="310" t="s">
        <v>1319</v>
      </c>
      <c r="B1035" s="80">
        <v>789169</v>
      </c>
      <c r="C1035" s="80">
        <v>789169</v>
      </c>
      <c r="D1035" s="80">
        <v>325015</v>
      </c>
      <c r="E1035" s="479">
        <v>41.184461123029415</v>
      </c>
      <c r="F1035" s="80">
        <v>66510</v>
      </c>
      <c r="G1035" s="100"/>
      <c r="H1035" s="399"/>
      <c r="I1035" s="1045"/>
      <c r="J1035" s="1045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429"/>
      <c r="AC1035" s="429"/>
      <c r="AD1035" s="429"/>
      <c r="AE1035" s="429"/>
      <c r="AF1035" s="429"/>
      <c r="AG1035" s="429"/>
      <c r="AH1035" s="429"/>
      <c r="AI1035" s="429"/>
      <c r="AJ1035" s="429"/>
      <c r="AK1035" s="429"/>
      <c r="AL1035" s="429"/>
      <c r="AM1035" s="429"/>
      <c r="AN1035" s="429"/>
      <c r="AO1035" s="429"/>
      <c r="AP1035" s="429"/>
      <c r="AQ1035" s="429"/>
      <c r="AR1035" s="429"/>
      <c r="AS1035" s="429"/>
      <c r="AT1035" s="429"/>
      <c r="AU1035" s="429"/>
      <c r="AV1035" s="429"/>
      <c r="AW1035" s="429"/>
      <c r="AX1035" s="429"/>
      <c r="AY1035" s="429"/>
      <c r="AZ1035" s="429"/>
      <c r="BA1035" s="429"/>
      <c r="BB1035" s="429"/>
      <c r="BC1035" s="429"/>
      <c r="BD1035" s="429"/>
      <c r="BE1035" s="429"/>
      <c r="BF1035" s="429"/>
      <c r="BG1035" s="429"/>
      <c r="BH1035" s="429"/>
      <c r="BI1035" s="429"/>
      <c r="BJ1035" s="429"/>
      <c r="BK1035" s="429"/>
      <c r="BL1035" s="429"/>
      <c r="BM1035" s="429"/>
      <c r="BN1035" s="429"/>
      <c r="BO1035" s="429"/>
      <c r="BP1035" s="429"/>
      <c r="BQ1035" s="429"/>
      <c r="BR1035" s="429"/>
      <c r="BS1035" s="429"/>
      <c r="BT1035" s="429"/>
      <c r="BU1035" s="429"/>
      <c r="BV1035" s="429"/>
      <c r="BW1035" s="429"/>
      <c r="BX1035" s="429"/>
      <c r="BY1035" s="429"/>
      <c r="BZ1035" s="429"/>
      <c r="CA1035" s="429"/>
      <c r="CB1035" s="429"/>
      <c r="CC1035" s="429"/>
      <c r="CD1035" s="429"/>
      <c r="CE1035" s="429"/>
      <c r="CF1035" s="429"/>
      <c r="CG1035" s="429"/>
      <c r="CH1035" s="429"/>
      <c r="CI1035" s="429"/>
      <c r="CJ1035" s="429"/>
      <c r="CK1035" s="429"/>
      <c r="CL1035" s="429"/>
      <c r="CM1035" s="429"/>
      <c r="CN1035" s="429"/>
      <c r="CO1035" s="429"/>
      <c r="CP1035" s="429"/>
    </row>
    <row r="1036" spans="1:99" s="378" customFormat="1" ht="12" customHeight="1">
      <c r="A1036" s="330" t="s">
        <v>1331</v>
      </c>
      <c r="B1036" s="80"/>
      <c r="C1036" s="80"/>
      <c r="D1036" s="80"/>
      <c r="E1036" s="479"/>
      <c r="F1036" s="80"/>
      <c r="G1036" s="427"/>
      <c r="H1036" s="399"/>
      <c r="I1036" s="1045"/>
      <c r="J1036" s="1045"/>
      <c r="K1036" s="427"/>
      <c r="L1036" s="427"/>
      <c r="M1036" s="427"/>
      <c r="N1036" s="427"/>
      <c r="O1036" s="427"/>
      <c r="P1036" s="427"/>
      <c r="Q1036" s="427"/>
      <c r="R1036" s="427"/>
      <c r="S1036" s="427"/>
      <c r="T1036" s="427"/>
      <c r="U1036" s="427"/>
      <c r="V1036" s="427"/>
      <c r="W1036" s="427"/>
      <c r="X1036" s="427"/>
      <c r="Y1036" s="427"/>
      <c r="Z1036" s="427"/>
      <c r="AA1036" s="427"/>
      <c r="AB1036" s="427"/>
      <c r="AC1036" s="427"/>
      <c r="AD1036" s="427"/>
      <c r="AE1036" s="427"/>
      <c r="AF1036" s="427"/>
      <c r="AG1036" s="427"/>
      <c r="AH1036" s="427"/>
      <c r="AI1036" s="427"/>
      <c r="AJ1036" s="427"/>
      <c r="AK1036" s="427"/>
      <c r="AL1036" s="427"/>
      <c r="AM1036" s="427"/>
      <c r="AN1036" s="427"/>
      <c r="AO1036" s="427"/>
      <c r="AP1036" s="427"/>
      <c r="AQ1036" s="427"/>
      <c r="AR1036" s="427"/>
      <c r="AS1036" s="427"/>
      <c r="AT1036" s="427"/>
      <c r="AU1036" s="427"/>
      <c r="AV1036" s="427"/>
      <c r="AW1036" s="427"/>
      <c r="AX1036" s="427"/>
      <c r="AY1036" s="427"/>
      <c r="AZ1036" s="427"/>
      <c r="BA1036" s="427"/>
      <c r="BB1036" s="427"/>
      <c r="BC1036" s="427"/>
      <c r="BD1036" s="427"/>
      <c r="BE1036" s="427"/>
      <c r="BF1036" s="427"/>
      <c r="BG1036" s="427"/>
      <c r="BH1036" s="427"/>
      <c r="BI1036" s="427"/>
      <c r="BJ1036" s="427"/>
      <c r="BK1036" s="427"/>
      <c r="BL1036" s="427"/>
      <c r="BM1036" s="427"/>
      <c r="BN1036" s="427"/>
      <c r="BO1036" s="427"/>
      <c r="BP1036" s="427"/>
      <c r="BQ1036" s="427"/>
      <c r="BR1036" s="427"/>
      <c r="BS1036" s="427"/>
      <c r="BT1036" s="427"/>
      <c r="BU1036" s="427"/>
      <c r="BV1036" s="427"/>
      <c r="BW1036" s="427"/>
      <c r="BX1036" s="427"/>
      <c r="BY1036" s="427"/>
      <c r="BZ1036" s="427"/>
      <c r="CA1036" s="427"/>
      <c r="CB1036" s="427"/>
      <c r="CC1036" s="427"/>
      <c r="CD1036" s="427"/>
      <c r="CE1036" s="427"/>
      <c r="CF1036" s="427"/>
      <c r="CG1036" s="427"/>
      <c r="CH1036" s="427"/>
      <c r="CI1036" s="427"/>
      <c r="CJ1036" s="427"/>
      <c r="CK1036" s="427"/>
      <c r="CL1036" s="427"/>
      <c r="CM1036" s="427"/>
      <c r="CN1036" s="427"/>
      <c r="CO1036" s="427"/>
      <c r="CP1036" s="427"/>
      <c r="CQ1036" s="427"/>
      <c r="CR1036" s="427"/>
      <c r="CS1036" s="427"/>
      <c r="CT1036" s="427"/>
      <c r="CU1036" s="427"/>
    </row>
    <row r="1037" spans="1:99" s="378" customFormat="1" ht="12" customHeight="1">
      <c r="A1037" s="1156" t="s">
        <v>1311</v>
      </c>
      <c r="B1037" s="80">
        <v>1006644</v>
      </c>
      <c r="C1037" s="80">
        <v>917495</v>
      </c>
      <c r="D1037" s="80">
        <v>459475</v>
      </c>
      <c r="E1037" s="479">
        <v>45.64423967162175</v>
      </c>
      <c r="F1037" s="80">
        <v>238346</v>
      </c>
      <c r="G1037" s="427"/>
      <c r="H1037" s="399"/>
      <c r="I1037" s="1045"/>
      <c r="J1037" s="1045"/>
      <c r="K1037" s="427"/>
      <c r="L1037" s="427"/>
      <c r="M1037" s="427"/>
      <c r="N1037" s="427"/>
      <c r="O1037" s="427"/>
      <c r="P1037" s="427"/>
      <c r="Q1037" s="427"/>
      <c r="R1037" s="427"/>
      <c r="S1037" s="427"/>
      <c r="T1037" s="427"/>
      <c r="U1037" s="427"/>
      <c r="V1037" s="427"/>
      <c r="W1037" s="427"/>
      <c r="X1037" s="427"/>
      <c r="Y1037" s="427"/>
      <c r="Z1037" s="427"/>
      <c r="AA1037" s="427"/>
      <c r="AB1037" s="427"/>
      <c r="AC1037" s="427"/>
      <c r="AD1037" s="427"/>
      <c r="AE1037" s="427"/>
      <c r="AF1037" s="427"/>
      <c r="AG1037" s="427"/>
      <c r="AH1037" s="427"/>
      <c r="AI1037" s="427"/>
      <c r="AJ1037" s="427"/>
      <c r="AK1037" s="427"/>
      <c r="AL1037" s="427"/>
      <c r="AM1037" s="427"/>
      <c r="AN1037" s="427"/>
      <c r="AO1037" s="427"/>
      <c r="AP1037" s="427"/>
      <c r="AQ1037" s="427"/>
      <c r="AR1037" s="427"/>
      <c r="AS1037" s="427"/>
      <c r="AT1037" s="427"/>
      <c r="AU1037" s="427"/>
      <c r="AV1037" s="427"/>
      <c r="AW1037" s="427"/>
      <c r="AX1037" s="427"/>
      <c r="AY1037" s="427"/>
      <c r="AZ1037" s="427"/>
      <c r="BA1037" s="427"/>
      <c r="BB1037" s="427"/>
      <c r="BC1037" s="427"/>
      <c r="BD1037" s="427"/>
      <c r="BE1037" s="427"/>
      <c r="BF1037" s="427"/>
      <c r="BG1037" s="427"/>
      <c r="BH1037" s="427"/>
      <c r="BI1037" s="427"/>
      <c r="BJ1037" s="427"/>
      <c r="BK1037" s="427"/>
      <c r="BL1037" s="427"/>
      <c r="BM1037" s="427"/>
      <c r="BN1037" s="427"/>
      <c r="BO1037" s="427"/>
      <c r="BP1037" s="427"/>
      <c r="BQ1037" s="427"/>
      <c r="BR1037" s="427"/>
      <c r="BS1037" s="427"/>
      <c r="BT1037" s="427"/>
      <c r="BU1037" s="427"/>
      <c r="BV1037" s="427"/>
      <c r="BW1037" s="427"/>
      <c r="BX1037" s="427"/>
      <c r="BY1037" s="427"/>
      <c r="BZ1037" s="427"/>
      <c r="CA1037" s="427"/>
      <c r="CB1037" s="427"/>
      <c r="CC1037" s="427"/>
      <c r="CD1037" s="427"/>
      <c r="CE1037" s="427"/>
      <c r="CF1037" s="427"/>
      <c r="CG1037" s="427"/>
      <c r="CH1037" s="427"/>
      <c r="CI1037" s="427"/>
      <c r="CJ1037" s="427"/>
      <c r="CK1037" s="427"/>
      <c r="CL1037" s="427"/>
      <c r="CM1037" s="427"/>
      <c r="CN1037" s="427"/>
      <c r="CO1037" s="427"/>
      <c r="CP1037" s="427"/>
      <c r="CQ1037" s="427"/>
      <c r="CR1037" s="427"/>
      <c r="CS1037" s="427"/>
      <c r="CT1037" s="427"/>
      <c r="CU1037" s="427"/>
    </row>
    <row r="1038" spans="1:99" s="378" customFormat="1" ht="12" customHeight="1">
      <c r="A1038" s="1142" t="s">
        <v>1312</v>
      </c>
      <c r="B1038" s="80">
        <v>78134</v>
      </c>
      <c r="C1038" s="80">
        <v>52765</v>
      </c>
      <c r="D1038" s="80">
        <v>52765</v>
      </c>
      <c r="E1038" s="479">
        <v>67.53142038037218</v>
      </c>
      <c r="F1038" s="80">
        <v>0</v>
      </c>
      <c r="G1038" s="427"/>
      <c r="H1038" s="399"/>
      <c r="I1038" s="1045"/>
      <c r="J1038" s="1045"/>
      <c r="K1038" s="427"/>
      <c r="L1038" s="427"/>
      <c r="M1038" s="427"/>
      <c r="N1038" s="427"/>
      <c r="O1038" s="427"/>
      <c r="P1038" s="427"/>
      <c r="Q1038" s="427"/>
      <c r="R1038" s="427"/>
      <c r="S1038" s="427"/>
      <c r="T1038" s="427"/>
      <c r="U1038" s="427"/>
      <c r="V1038" s="427"/>
      <c r="W1038" s="427"/>
      <c r="X1038" s="427"/>
      <c r="Y1038" s="427"/>
      <c r="Z1038" s="427"/>
      <c r="AA1038" s="427"/>
      <c r="AB1038" s="427"/>
      <c r="AC1038" s="427"/>
      <c r="AD1038" s="427"/>
      <c r="AE1038" s="427"/>
      <c r="AF1038" s="427"/>
      <c r="AG1038" s="427"/>
      <c r="AH1038" s="427"/>
      <c r="AI1038" s="427"/>
      <c r="AJ1038" s="427"/>
      <c r="AK1038" s="427"/>
      <c r="AL1038" s="427"/>
      <c r="AM1038" s="427"/>
      <c r="AN1038" s="427"/>
      <c r="AO1038" s="427"/>
      <c r="AP1038" s="427"/>
      <c r="AQ1038" s="427"/>
      <c r="AR1038" s="427"/>
      <c r="AS1038" s="427"/>
      <c r="AT1038" s="427"/>
      <c r="AU1038" s="427"/>
      <c r="AV1038" s="427"/>
      <c r="AW1038" s="427"/>
      <c r="AX1038" s="427"/>
      <c r="AY1038" s="427"/>
      <c r="AZ1038" s="427"/>
      <c r="BA1038" s="427"/>
      <c r="BB1038" s="427"/>
      <c r="BC1038" s="427"/>
      <c r="BD1038" s="427"/>
      <c r="BE1038" s="427"/>
      <c r="BF1038" s="427"/>
      <c r="BG1038" s="427"/>
      <c r="BH1038" s="427"/>
      <c r="BI1038" s="427"/>
      <c r="BJ1038" s="427"/>
      <c r="BK1038" s="427"/>
      <c r="BL1038" s="427"/>
      <c r="BM1038" s="427"/>
      <c r="BN1038" s="427"/>
      <c r="BO1038" s="427"/>
      <c r="BP1038" s="427"/>
      <c r="BQ1038" s="427"/>
      <c r="BR1038" s="427"/>
      <c r="BS1038" s="427"/>
      <c r="BT1038" s="427"/>
      <c r="BU1038" s="427"/>
      <c r="BV1038" s="427"/>
      <c r="BW1038" s="427"/>
      <c r="BX1038" s="427"/>
      <c r="BY1038" s="427"/>
      <c r="BZ1038" s="427"/>
      <c r="CA1038" s="427"/>
      <c r="CB1038" s="427"/>
      <c r="CC1038" s="427"/>
      <c r="CD1038" s="427"/>
      <c r="CE1038" s="427"/>
      <c r="CF1038" s="427"/>
      <c r="CG1038" s="427"/>
      <c r="CH1038" s="427"/>
      <c r="CI1038" s="427"/>
      <c r="CJ1038" s="427"/>
      <c r="CK1038" s="427"/>
      <c r="CL1038" s="427"/>
      <c r="CM1038" s="427"/>
      <c r="CN1038" s="427"/>
      <c r="CO1038" s="427"/>
      <c r="CP1038" s="427"/>
      <c r="CQ1038" s="427"/>
      <c r="CR1038" s="427"/>
      <c r="CS1038" s="427"/>
      <c r="CT1038" s="427"/>
      <c r="CU1038" s="427"/>
    </row>
    <row r="1039" spans="1:99" s="378" customFormat="1" ht="12" customHeight="1">
      <c r="A1039" s="1142" t="s">
        <v>692</v>
      </c>
      <c r="B1039" s="80">
        <v>928510</v>
      </c>
      <c r="C1039" s="80">
        <v>864730</v>
      </c>
      <c r="D1039" s="80">
        <v>406710</v>
      </c>
      <c r="E1039" s="479">
        <v>43.80243616116143</v>
      </c>
      <c r="F1039" s="80">
        <v>238346</v>
      </c>
      <c r="G1039" s="427"/>
      <c r="H1039" s="399"/>
      <c r="I1039" s="1045"/>
      <c r="J1039" s="1045"/>
      <c r="K1039" s="427"/>
      <c r="L1039" s="427"/>
      <c r="M1039" s="427"/>
      <c r="N1039" s="427"/>
      <c r="O1039" s="427"/>
      <c r="P1039" s="427"/>
      <c r="Q1039" s="427"/>
      <c r="R1039" s="427"/>
      <c r="S1039" s="427"/>
      <c r="T1039" s="427"/>
      <c r="U1039" s="427"/>
      <c r="V1039" s="427"/>
      <c r="W1039" s="427"/>
      <c r="X1039" s="427"/>
      <c r="Y1039" s="427"/>
      <c r="Z1039" s="427"/>
      <c r="AA1039" s="427"/>
      <c r="AB1039" s="427"/>
      <c r="AC1039" s="427"/>
      <c r="AD1039" s="427"/>
      <c r="AE1039" s="427"/>
      <c r="AF1039" s="427"/>
      <c r="AG1039" s="427"/>
      <c r="AH1039" s="427"/>
      <c r="AI1039" s="427"/>
      <c r="AJ1039" s="427"/>
      <c r="AK1039" s="427"/>
      <c r="AL1039" s="427"/>
      <c r="AM1039" s="427"/>
      <c r="AN1039" s="427"/>
      <c r="AO1039" s="427"/>
      <c r="AP1039" s="427"/>
      <c r="AQ1039" s="427"/>
      <c r="AR1039" s="427"/>
      <c r="AS1039" s="427"/>
      <c r="AT1039" s="427"/>
      <c r="AU1039" s="427"/>
      <c r="AV1039" s="427"/>
      <c r="AW1039" s="427"/>
      <c r="AX1039" s="427"/>
      <c r="AY1039" s="427"/>
      <c r="AZ1039" s="427"/>
      <c r="BA1039" s="427"/>
      <c r="BB1039" s="427"/>
      <c r="BC1039" s="427"/>
      <c r="BD1039" s="427"/>
      <c r="BE1039" s="427"/>
      <c r="BF1039" s="427"/>
      <c r="BG1039" s="427"/>
      <c r="BH1039" s="427"/>
      <c r="BI1039" s="427"/>
      <c r="BJ1039" s="427"/>
      <c r="BK1039" s="427"/>
      <c r="BL1039" s="427"/>
      <c r="BM1039" s="427"/>
      <c r="BN1039" s="427"/>
      <c r="BO1039" s="427"/>
      <c r="BP1039" s="427"/>
      <c r="BQ1039" s="427"/>
      <c r="BR1039" s="427"/>
      <c r="BS1039" s="427"/>
      <c r="BT1039" s="427"/>
      <c r="BU1039" s="427"/>
      <c r="BV1039" s="427"/>
      <c r="BW1039" s="427"/>
      <c r="BX1039" s="427"/>
      <c r="BY1039" s="427"/>
      <c r="BZ1039" s="427"/>
      <c r="CA1039" s="427"/>
      <c r="CB1039" s="427"/>
      <c r="CC1039" s="427"/>
      <c r="CD1039" s="427"/>
      <c r="CE1039" s="427"/>
      <c r="CF1039" s="427"/>
      <c r="CG1039" s="427"/>
      <c r="CH1039" s="427"/>
      <c r="CI1039" s="427"/>
      <c r="CJ1039" s="427"/>
      <c r="CK1039" s="427"/>
      <c r="CL1039" s="427"/>
      <c r="CM1039" s="427"/>
      <c r="CN1039" s="427"/>
      <c r="CO1039" s="427"/>
      <c r="CP1039" s="427"/>
      <c r="CQ1039" s="427"/>
      <c r="CR1039" s="427"/>
      <c r="CS1039" s="427"/>
      <c r="CT1039" s="427"/>
      <c r="CU1039" s="427"/>
    </row>
    <row r="1040" spans="1:99" s="378" customFormat="1" ht="12" customHeight="1">
      <c r="A1040" s="1156" t="s">
        <v>960</v>
      </c>
      <c r="B1040" s="80">
        <v>1006644</v>
      </c>
      <c r="C1040" s="80">
        <v>917495</v>
      </c>
      <c r="D1040" s="80">
        <v>420543</v>
      </c>
      <c r="E1040" s="479">
        <v>41.77673537020039</v>
      </c>
      <c r="F1040" s="80">
        <v>239878</v>
      </c>
      <c r="G1040" s="427"/>
      <c r="H1040" s="399"/>
      <c r="I1040" s="1045"/>
      <c r="J1040" s="1045"/>
      <c r="K1040" s="427"/>
      <c r="L1040" s="427"/>
      <c r="M1040" s="427"/>
      <c r="N1040" s="427"/>
      <c r="O1040" s="427"/>
      <c r="P1040" s="427"/>
      <c r="Q1040" s="427"/>
      <c r="R1040" s="427"/>
      <c r="S1040" s="427"/>
      <c r="T1040" s="427"/>
      <c r="U1040" s="427"/>
      <c r="V1040" s="427"/>
      <c r="W1040" s="427"/>
      <c r="X1040" s="427"/>
      <c r="Y1040" s="427"/>
      <c r="Z1040" s="427"/>
      <c r="AA1040" s="427"/>
      <c r="AB1040" s="427"/>
      <c r="AC1040" s="427"/>
      <c r="AD1040" s="427"/>
      <c r="AE1040" s="427"/>
      <c r="AF1040" s="427"/>
      <c r="AG1040" s="427"/>
      <c r="AH1040" s="427"/>
      <c r="AI1040" s="427"/>
      <c r="AJ1040" s="427"/>
      <c r="AK1040" s="427"/>
      <c r="AL1040" s="427"/>
      <c r="AM1040" s="427"/>
      <c r="AN1040" s="427"/>
      <c r="AO1040" s="427"/>
      <c r="AP1040" s="427"/>
      <c r="AQ1040" s="427"/>
      <c r="AR1040" s="427"/>
      <c r="AS1040" s="427"/>
      <c r="AT1040" s="427"/>
      <c r="AU1040" s="427"/>
      <c r="AV1040" s="427"/>
      <c r="AW1040" s="427"/>
      <c r="AX1040" s="427"/>
      <c r="AY1040" s="427"/>
      <c r="AZ1040" s="427"/>
      <c r="BA1040" s="427"/>
      <c r="BB1040" s="427"/>
      <c r="BC1040" s="427"/>
      <c r="BD1040" s="427"/>
      <c r="BE1040" s="427"/>
      <c r="BF1040" s="427"/>
      <c r="BG1040" s="427"/>
      <c r="BH1040" s="427"/>
      <c r="BI1040" s="427"/>
      <c r="BJ1040" s="427"/>
      <c r="BK1040" s="427"/>
      <c r="BL1040" s="427"/>
      <c r="BM1040" s="427"/>
      <c r="BN1040" s="427"/>
      <c r="BO1040" s="427"/>
      <c r="BP1040" s="427"/>
      <c r="BQ1040" s="427"/>
      <c r="BR1040" s="427"/>
      <c r="BS1040" s="427"/>
      <c r="BT1040" s="427"/>
      <c r="BU1040" s="427"/>
      <c r="BV1040" s="427"/>
      <c r="BW1040" s="427"/>
      <c r="BX1040" s="427"/>
      <c r="BY1040" s="427"/>
      <c r="BZ1040" s="427"/>
      <c r="CA1040" s="427"/>
      <c r="CB1040" s="427"/>
      <c r="CC1040" s="427"/>
      <c r="CD1040" s="427"/>
      <c r="CE1040" s="427"/>
      <c r="CF1040" s="427"/>
      <c r="CG1040" s="427"/>
      <c r="CH1040" s="427"/>
      <c r="CI1040" s="427"/>
      <c r="CJ1040" s="427"/>
      <c r="CK1040" s="427"/>
      <c r="CL1040" s="427"/>
      <c r="CM1040" s="427"/>
      <c r="CN1040" s="427"/>
      <c r="CO1040" s="427"/>
      <c r="CP1040" s="427"/>
      <c r="CQ1040" s="427"/>
      <c r="CR1040" s="427"/>
      <c r="CS1040" s="427"/>
      <c r="CT1040" s="427"/>
      <c r="CU1040" s="427"/>
    </row>
    <row r="1041" spans="1:99" s="378" customFormat="1" ht="12" customHeight="1">
      <c r="A1041" s="1142" t="s">
        <v>987</v>
      </c>
      <c r="B1041" s="80">
        <v>883161</v>
      </c>
      <c r="C1041" s="80">
        <v>827253</v>
      </c>
      <c r="D1041" s="80">
        <v>417953</v>
      </c>
      <c r="E1041" s="479">
        <v>47.32466673686904</v>
      </c>
      <c r="F1041" s="80">
        <v>239878</v>
      </c>
      <c r="G1041" s="427"/>
      <c r="H1041" s="399"/>
      <c r="I1041" s="1045"/>
      <c r="J1041" s="1045"/>
      <c r="K1041" s="427"/>
      <c r="L1041" s="427"/>
      <c r="M1041" s="427"/>
      <c r="N1041" s="427"/>
      <c r="O1041" s="427"/>
      <c r="P1041" s="427"/>
      <c r="Q1041" s="427"/>
      <c r="R1041" s="427"/>
      <c r="S1041" s="427"/>
      <c r="T1041" s="427"/>
      <c r="U1041" s="427"/>
      <c r="V1041" s="427"/>
      <c r="W1041" s="427"/>
      <c r="X1041" s="427"/>
      <c r="Y1041" s="427"/>
      <c r="Z1041" s="427"/>
      <c r="AA1041" s="427"/>
      <c r="AB1041" s="427"/>
      <c r="AC1041" s="427"/>
      <c r="AD1041" s="427"/>
      <c r="AE1041" s="427"/>
      <c r="AF1041" s="427"/>
      <c r="AG1041" s="427"/>
      <c r="AH1041" s="427"/>
      <c r="AI1041" s="427"/>
      <c r="AJ1041" s="427"/>
      <c r="AK1041" s="427"/>
      <c r="AL1041" s="427"/>
      <c r="AM1041" s="427"/>
      <c r="AN1041" s="427"/>
      <c r="AO1041" s="427"/>
      <c r="AP1041" s="427"/>
      <c r="AQ1041" s="427"/>
      <c r="AR1041" s="427"/>
      <c r="AS1041" s="427"/>
      <c r="AT1041" s="427"/>
      <c r="AU1041" s="427"/>
      <c r="AV1041" s="427"/>
      <c r="AW1041" s="427"/>
      <c r="AX1041" s="427"/>
      <c r="AY1041" s="427"/>
      <c r="AZ1041" s="427"/>
      <c r="BA1041" s="427"/>
      <c r="BB1041" s="427"/>
      <c r="BC1041" s="427"/>
      <c r="BD1041" s="427"/>
      <c r="BE1041" s="427"/>
      <c r="BF1041" s="427"/>
      <c r="BG1041" s="427"/>
      <c r="BH1041" s="427"/>
      <c r="BI1041" s="427"/>
      <c r="BJ1041" s="427"/>
      <c r="BK1041" s="427"/>
      <c r="BL1041" s="427"/>
      <c r="BM1041" s="427"/>
      <c r="BN1041" s="427"/>
      <c r="BO1041" s="427"/>
      <c r="BP1041" s="427"/>
      <c r="BQ1041" s="427"/>
      <c r="BR1041" s="427"/>
      <c r="BS1041" s="427"/>
      <c r="BT1041" s="427"/>
      <c r="BU1041" s="427"/>
      <c r="BV1041" s="427"/>
      <c r="BW1041" s="427"/>
      <c r="BX1041" s="427"/>
      <c r="BY1041" s="427"/>
      <c r="BZ1041" s="427"/>
      <c r="CA1041" s="427"/>
      <c r="CB1041" s="427"/>
      <c r="CC1041" s="427"/>
      <c r="CD1041" s="427"/>
      <c r="CE1041" s="427"/>
      <c r="CF1041" s="427"/>
      <c r="CG1041" s="427"/>
      <c r="CH1041" s="427"/>
      <c r="CI1041" s="427"/>
      <c r="CJ1041" s="427"/>
      <c r="CK1041" s="427"/>
      <c r="CL1041" s="427"/>
      <c r="CM1041" s="427"/>
      <c r="CN1041" s="427"/>
      <c r="CO1041" s="427"/>
      <c r="CP1041" s="427"/>
      <c r="CQ1041" s="427"/>
      <c r="CR1041" s="427"/>
      <c r="CS1041" s="427"/>
      <c r="CT1041" s="427"/>
      <c r="CU1041" s="427"/>
    </row>
    <row r="1042" spans="1:99" s="378" customFormat="1" ht="12" customHeight="1">
      <c r="A1042" s="1153" t="s">
        <v>1496</v>
      </c>
      <c r="B1042" s="80">
        <v>883161</v>
      </c>
      <c r="C1042" s="80">
        <v>827253</v>
      </c>
      <c r="D1042" s="80">
        <v>417953</v>
      </c>
      <c r="E1042" s="479">
        <v>47.32466673686904</v>
      </c>
      <c r="F1042" s="80">
        <v>239878</v>
      </c>
      <c r="G1042" s="427"/>
      <c r="H1042" s="399"/>
      <c r="I1042" s="1045"/>
      <c r="J1042" s="1045"/>
      <c r="K1042" s="427"/>
      <c r="L1042" s="427"/>
      <c r="M1042" s="427"/>
      <c r="N1042" s="427"/>
      <c r="O1042" s="427"/>
      <c r="P1042" s="427"/>
      <c r="Q1042" s="427"/>
      <c r="R1042" s="427"/>
      <c r="S1042" s="427"/>
      <c r="T1042" s="427"/>
      <c r="U1042" s="427"/>
      <c r="V1042" s="427"/>
      <c r="W1042" s="427"/>
      <c r="X1042" s="427"/>
      <c r="Y1042" s="427"/>
      <c r="Z1042" s="427"/>
      <c r="AA1042" s="427"/>
      <c r="AB1042" s="427"/>
      <c r="AC1042" s="427"/>
      <c r="AD1042" s="427"/>
      <c r="AE1042" s="427"/>
      <c r="AF1042" s="427"/>
      <c r="AG1042" s="427"/>
      <c r="AH1042" s="427"/>
      <c r="AI1042" s="427"/>
      <c r="AJ1042" s="427"/>
      <c r="AK1042" s="427"/>
      <c r="AL1042" s="427"/>
      <c r="AM1042" s="427"/>
      <c r="AN1042" s="427"/>
      <c r="AO1042" s="427"/>
      <c r="AP1042" s="427"/>
      <c r="AQ1042" s="427"/>
      <c r="AR1042" s="427"/>
      <c r="AS1042" s="427"/>
      <c r="AT1042" s="427"/>
      <c r="AU1042" s="427"/>
      <c r="AV1042" s="427"/>
      <c r="AW1042" s="427"/>
      <c r="AX1042" s="427"/>
      <c r="AY1042" s="427"/>
      <c r="AZ1042" s="427"/>
      <c r="BA1042" s="427"/>
      <c r="BB1042" s="427"/>
      <c r="BC1042" s="427"/>
      <c r="BD1042" s="427"/>
      <c r="BE1042" s="427"/>
      <c r="BF1042" s="427"/>
      <c r="BG1042" s="427"/>
      <c r="BH1042" s="427"/>
      <c r="BI1042" s="427"/>
      <c r="BJ1042" s="427"/>
      <c r="BK1042" s="427"/>
      <c r="BL1042" s="427"/>
      <c r="BM1042" s="427"/>
      <c r="BN1042" s="427"/>
      <c r="BO1042" s="427"/>
      <c r="BP1042" s="427"/>
      <c r="BQ1042" s="427"/>
      <c r="BR1042" s="427"/>
      <c r="BS1042" s="427"/>
      <c r="BT1042" s="427"/>
      <c r="BU1042" s="427"/>
      <c r="BV1042" s="427"/>
      <c r="BW1042" s="427"/>
      <c r="BX1042" s="427"/>
      <c r="BY1042" s="427"/>
      <c r="BZ1042" s="427"/>
      <c r="CA1042" s="427"/>
      <c r="CB1042" s="427"/>
      <c r="CC1042" s="427"/>
      <c r="CD1042" s="427"/>
      <c r="CE1042" s="427"/>
      <c r="CF1042" s="427"/>
      <c r="CG1042" s="427"/>
      <c r="CH1042" s="427"/>
      <c r="CI1042" s="427"/>
      <c r="CJ1042" s="427"/>
      <c r="CK1042" s="427"/>
      <c r="CL1042" s="427"/>
      <c r="CM1042" s="427"/>
      <c r="CN1042" s="427"/>
      <c r="CO1042" s="427"/>
      <c r="CP1042" s="427"/>
      <c r="CQ1042" s="427"/>
      <c r="CR1042" s="427"/>
      <c r="CS1042" s="427"/>
      <c r="CT1042" s="427"/>
      <c r="CU1042" s="427"/>
    </row>
    <row r="1043" spans="1:99" s="378" customFormat="1" ht="12" customHeight="1">
      <c r="A1043" s="1142" t="s">
        <v>971</v>
      </c>
      <c r="B1043" s="80">
        <v>123483</v>
      </c>
      <c r="C1043" s="80">
        <v>90242</v>
      </c>
      <c r="D1043" s="80">
        <v>2590</v>
      </c>
      <c r="E1043" s="479">
        <v>2.0974547103649894</v>
      </c>
      <c r="F1043" s="80">
        <v>0</v>
      </c>
      <c r="G1043" s="427"/>
      <c r="H1043" s="399"/>
      <c r="I1043" s="1045"/>
      <c r="J1043" s="1045"/>
      <c r="K1043" s="427"/>
      <c r="L1043" s="427"/>
      <c r="M1043" s="427"/>
      <c r="N1043" s="427"/>
      <c r="O1043" s="427"/>
      <c r="P1043" s="427"/>
      <c r="Q1043" s="427"/>
      <c r="R1043" s="427"/>
      <c r="S1043" s="427"/>
      <c r="T1043" s="427"/>
      <c r="U1043" s="427"/>
      <c r="V1043" s="427"/>
      <c r="W1043" s="427"/>
      <c r="X1043" s="427"/>
      <c r="Y1043" s="427"/>
      <c r="Z1043" s="427"/>
      <c r="AA1043" s="427"/>
      <c r="AB1043" s="427"/>
      <c r="AC1043" s="427"/>
      <c r="AD1043" s="427"/>
      <c r="AE1043" s="427"/>
      <c r="AF1043" s="427"/>
      <c r="AG1043" s="427"/>
      <c r="AH1043" s="427"/>
      <c r="AI1043" s="427"/>
      <c r="AJ1043" s="427"/>
      <c r="AK1043" s="427"/>
      <c r="AL1043" s="427"/>
      <c r="AM1043" s="427"/>
      <c r="AN1043" s="427"/>
      <c r="AO1043" s="427"/>
      <c r="AP1043" s="427"/>
      <c r="AQ1043" s="427"/>
      <c r="AR1043" s="427"/>
      <c r="AS1043" s="427"/>
      <c r="AT1043" s="427"/>
      <c r="AU1043" s="427"/>
      <c r="AV1043" s="427"/>
      <c r="AW1043" s="427"/>
      <c r="AX1043" s="427"/>
      <c r="AY1043" s="427"/>
      <c r="AZ1043" s="427"/>
      <c r="BA1043" s="427"/>
      <c r="BB1043" s="427"/>
      <c r="BC1043" s="427"/>
      <c r="BD1043" s="427"/>
      <c r="BE1043" s="427"/>
      <c r="BF1043" s="427"/>
      <c r="BG1043" s="427"/>
      <c r="BH1043" s="427"/>
      <c r="BI1043" s="427"/>
      <c r="BJ1043" s="427"/>
      <c r="BK1043" s="427"/>
      <c r="BL1043" s="427"/>
      <c r="BM1043" s="427"/>
      <c r="BN1043" s="427"/>
      <c r="BO1043" s="427"/>
      <c r="BP1043" s="427"/>
      <c r="BQ1043" s="427"/>
      <c r="BR1043" s="427"/>
      <c r="BS1043" s="427"/>
      <c r="BT1043" s="427"/>
      <c r="BU1043" s="427"/>
      <c r="BV1043" s="427"/>
      <c r="BW1043" s="427"/>
      <c r="BX1043" s="427"/>
      <c r="BY1043" s="427"/>
      <c r="BZ1043" s="427"/>
      <c r="CA1043" s="427"/>
      <c r="CB1043" s="427"/>
      <c r="CC1043" s="427"/>
      <c r="CD1043" s="427"/>
      <c r="CE1043" s="427"/>
      <c r="CF1043" s="427"/>
      <c r="CG1043" s="427"/>
      <c r="CH1043" s="427"/>
      <c r="CI1043" s="427"/>
      <c r="CJ1043" s="427"/>
      <c r="CK1043" s="427"/>
      <c r="CL1043" s="427"/>
      <c r="CM1043" s="427"/>
      <c r="CN1043" s="427"/>
      <c r="CO1043" s="427"/>
      <c r="CP1043" s="427"/>
      <c r="CQ1043" s="427"/>
      <c r="CR1043" s="427"/>
      <c r="CS1043" s="427"/>
      <c r="CT1043" s="427"/>
      <c r="CU1043" s="427"/>
    </row>
    <row r="1044" spans="1:99" s="378" customFormat="1" ht="12" customHeight="1">
      <c r="A1044" s="1153" t="s">
        <v>1756</v>
      </c>
      <c r="B1044" s="80">
        <v>123483</v>
      </c>
      <c r="C1044" s="80">
        <v>90242</v>
      </c>
      <c r="D1044" s="80">
        <v>2590</v>
      </c>
      <c r="E1044" s="479">
        <v>2.0974547103649894</v>
      </c>
      <c r="F1044" s="80">
        <v>0</v>
      </c>
      <c r="G1044" s="427"/>
      <c r="H1044" s="399"/>
      <c r="I1044" s="1045"/>
      <c r="J1044" s="1045"/>
      <c r="K1044" s="427"/>
      <c r="L1044" s="427"/>
      <c r="M1044" s="427"/>
      <c r="N1044" s="427"/>
      <c r="O1044" s="427"/>
      <c r="P1044" s="427"/>
      <c r="Q1044" s="427"/>
      <c r="R1044" s="427"/>
      <c r="S1044" s="427"/>
      <c r="T1044" s="427"/>
      <c r="U1044" s="427"/>
      <c r="V1044" s="427"/>
      <c r="W1044" s="427"/>
      <c r="X1044" s="427"/>
      <c r="Y1044" s="427"/>
      <c r="Z1044" s="427"/>
      <c r="AA1044" s="427"/>
      <c r="AB1044" s="427"/>
      <c r="AC1044" s="427"/>
      <c r="AD1044" s="427"/>
      <c r="AE1044" s="427"/>
      <c r="AF1044" s="427"/>
      <c r="AG1044" s="427"/>
      <c r="AH1044" s="427"/>
      <c r="AI1044" s="427"/>
      <c r="AJ1044" s="427"/>
      <c r="AK1044" s="427"/>
      <c r="AL1044" s="427"/>
      <c r="AM1044" s="427"/>
      <c r="AN1044" s="427"/>
      <c r="AO1044" s="427"/>
      <c r="AP1044" s="427"/>
      <c r="AQ1044" s="427"/>
      <c r="AR1044" s="427"/>
      <c r="AS1044" s="427"/>
      <c r="AT1044" s="427"/>
      <c r="AU1044" s="427"/>
      <c r="AV1044" s="427"/>
      <c r="AW1044" s="427"/>
      <c r="AX1044" s="427"/>
      <c r="AY1044" s="427"/>
      <c r="AZ1044" s="427"/>
      <c r="BA1044" s="427"/>
      <c r="BB1044" s="427"/>
      <c r="BC1044" s="427"/>
      <c r="BD1044" s="427"/>
      <c r="BE1044" s="427"/>
      <c r="BF1044" s="427"/>
      <c r="BG1044" s="427"/>
      <c r="BH1044" s="427"/>
      <c r="BI1044" s="427"/>
      <c r="BJ1044" s="427"/>
      <c r="BK1044" s="427"/>
      <c r="BL1044" s="427"/>
      <c r="BM1044" s="427"/>
      <c r="BN1044" s="427"/>
      <c r="BO1044" s="427"/>
      <c r="BP1044" s="427"/>
      <c r="BQ1044" s="427"/>
      <c r="BR1044" s="427"/>
      <c r="BS1044" s="427"/>
      <c r="BT1044" s="427"/>
      <c r="BU1044" s="427"/>
      <c r="BV1044" s="427"/>
      <c r="BW1044" s="427"/>
      <c r="BX1044" s="427"/>
      <c r="BY1044" s="427"/>
      <c r="BZ1044" s="427"/>
      <c r="CA1044" s="427"/>
      <c r="CB1044" s="427"/>
      <c r="CC1044" s="427"/>
      <c r="CD1044" s="427"/>
      <c r="CE1044" s="427"/>
      <c r="CF1044" s="427"/>
      <c r="CG1044" s="427"/>
      <c r="CH1044" s="427"/>
      <c r="CI1044" s="427"/>
      <c r="CJ1044" s="427"/>
      <c r="CK1044" s="427"/>
      <c r="CL1044" s="427"/>
      <c r="CM1044" s="427"/>
      <c r="CN1044" s="427"/>
      <c r="CO1044" s="427"/>
      <c r="CP1044" s="427"/>
      <c r="CQ1044" s="427"/>
      <c r="CR1044" s="427"/>
      <c r="CS1044" s="427"/>
      <c r="CT1044" s="427"/>
      <c r="CU1044" s="427"/>
    </row>
    <row r="1045" spans="1:94" s="1147" customFormat="1" ht="12.75">
      <c r="A1045" s="413" t="s">
        <v>1333</v>
      </c>
      <c r="B1045" s="41"/>
      <c r="C1045" s="41"/>
      <c r="D1045" s="41"/>
      <c r="E1045" s="479"/>
      <c r="F1045" s="80"/>
      <c r="G1045" s="100"/>
      <c r="H1045" s="399"/>
      <c r="I1045" s="1045"/>
      <c r="J1045" s="1045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146"/>
      <c r="AC1045" s="1146"/>
      <c r="AD1045" s="1146"/>
      <c r="AE1045" s="1146"/>
      <c r="AF1045" s="1146"/>
      <c r="AG1045" s="1146"/>
      <c r="AH1045" s="1146"/>
      <c r="AI1045" s="1146"/>
      <c r="AJ1045" s="1146"/>
      <c r="AK1045" s="1146"/>
      <c r="AL1045" s="1146"/>
      <c r="AM1045" s="1146"/>
      <c r="AN1045" s="1146"/>
      <c r="AO1045" s="1146"/>
      <c r="AP1045" s="1146"/>
      <c r="AQ1045" s="1146"/>
      <c r="AR1045" s="1146"/>
      <c r="AS1045" s="1146"/>
      <c r="AT1045" s="1146"/>
      <c r="AU1045" s="1146"/>
      <c r="AV1045" s="1146"/>
      <c r="AW1045" s="1146"/>
      <c r="AX1045" s="1146"/>
      <c r="AY1045" s="1146"/>
      <c r="AZ1045" s="1146"/>
      <c r="BA1045" s="1146"/>
      <c r="BB1045" s="1146"/>
      <c r="BC1045" s="1146"/>
      <c r="BD1045" s="1146"/>
      <c r="BE1045" s="1146"/>
      <c r="BF1045" s="1146"/>
      <c r="BG1045" s="1146"/>
      <c r="BH1045" s="1146"/>
      <c r="BI1045" s="1146"/>
      <c r="BJ1045" s="1146"/>
      <c r="BK1045" s="1146"/>
      <c r="BL1045" s="1146"/>
      <c r="BM1045" s="1146"/>
      <c r="BN1045" s="1146"/>
      <c r="BO1045" s="1146"/>
      <c r="BP1045" s="1146"/>
      <c r="BQ1045" s="1146"/>
      <c r="BR1045" s="1146"/>
      <c r="BS1045" s="1146"/>
      <c r="BT1045" s="1146"/>
      <c r="BU1045" s="1146"/>
      <c r="BV1045" s="1146"/>
      <c r="BW1045" s="1146"/>
      <c r="BX1045" s="1146"/>
      <c r="BY1045" s="1146"/>
      <c r="BZ1045" s="1146"/>
      <c r="CA1045" s="1146"/>
      <c r="CB1045" s="1146"/>
      <c r="CC1045" s="1146"/>
      <c r="CD1045" s="1146"/>
      <c r="CE1045" s="1146"/>
      <c r="CF1045" s="1146"/>
      <c r="CG1045" s="1146"/>
      <c r="CH1045" s="1146"/>
      <c r="CI1045" s="1146"/>
      <c r="CJ1045" s="1146"/>
      <c r="CK1045" s="1146"/>
      <c r="CL1045" s="1146"/>
      <c r="CM1045" s="1146"/>
      <c r="CN1045" s="1146"/>
      <c r="CO1045" s="1146"/>
      <c r="CP1045" s="1146"/>
    </row>
    <row r="1046" spans="1:94" s="1157" customFormat="1" ht="12.75">
      <c r="A1046" s="1140" t="s">
        <v>1311</v>
      </c>
      <c r="B1046" s="80">
        <v>62087951</v>
      </c>
      <c r="C1046" s="80">
        <v>33679275</v>
      </c>
      <c r="D1046" s="80">
        <v>30824127</v>
      </c>
      <c r="E1046" s="479">
        <v>49.64590794758229</v>
      </c>
      <c r="F1046" s="80">
        <v>13049530</v>
      </c>
      <c r="G1046" s="100"/>
      <c r="H1046" s="399"/>
      <c r="I1046" s="1045"/>
      <c r="J1046" s="1045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146"/>
      <c r="AC1046" s="1146"/>
      <c r="AD1046" s="1146"/>
      <c r="AE1046" s="1146"/>
      <c r="AF1046" s="1146"/>
      <c r="AG1046" s="1146"/>
      <c r="AH1046" s="1146"/>
      <c r="AI1046" s="1146"/>
      <c r="AJ1046" s="1146"/>
      <c r="AK1046" s="1146"/>
      <c r="AL1046" s="1146"/>
      <c r="AM1046" s="1146"/>
      <c r="AN1046" s="1146"/>
      <c r="AO1046" s="1146"/>
      <c r="AP1046" s="1146"/>
      <c r="AQ1046" s="1146"/>
      <c r="AR1046" s="1146"/>
      <c r="AS1046" s="1146"/>
      <c r="AT1046" s="1146"/>
      <c r="AU1046" s="1146"/>
      <c r="AV1046" s="1146"/>
      <c r="AW1046" s="1146"/>
      <c r="AX1046" s="1146"/>
      <c r="AY1046" s="1146"/>
      <c r="AZ1046" s="1146"/>
      <c r="BA1046" s="1146"/>
      <c r="BB1046" s="1146"/>
      <c r="BC1046" s="1146"/>
      <c r="BD1046" s="1146"/>
      <c r="BE1046" s="1146"/>
      <c r="BF1046" s="1146"/>
      <c r="BG1046" s="1146"/>
      <c r="BH1046" s="1146"/>
      <c r="BI1046" s="1146"/>
      <c r="BJ1046" s="1146"/>
      <c r="BK1046" s="1146"/>
      <c r="BL1046" s="1146"/>
      <c r="BM1046" s="1146"/>
      <c r="BN1046" s="1146"/>
      <c r="BO1046" s="1146"/>
      <c r="BP1046" s="1146"/>
      <c r="BQ1046" s="1146"/>
      <c r="BR1046" s="1146"/>
      <c r="BS1046" s="1146"/>
      <c r="BT1046" s="1146"/>
      <c r="BU1046" s="1146"/>
      <c r="BV1046" s="1146"/>
      <c r="BW1046" s="1146"/>
      <c r="BX1046" s="1146"/>
      <c r="BY1046" s="1146"/>
      <c r="BZ1046" s="1146"/>
      <c r="CA1046" s="1146"/>
      <c r="CB1046" s="1146"/>
      <c r="CC1046" s="1146"/>
      <c r="CD1046" s="1146"/>
      <c r="CE1046" s="1146"/>
      <c r="CF1046" s="1146"/>
      <c r="CG1046" s="1146"/>
      <c r="CH1046" s="1146"/>
      <c r="CI1046" s="1146"/>
      <c r="CJ1046" s="1146"/>
      <c r="CK1046" s="1146"/>
      <c r="CL1046" s="1146"/>
      <c r="CM1046" s="1146"/>
      <c r="CN1046" s="1146"/>
      <c r="CO1046" s="1146"/>
      <c r="CP1046" s="1146"/>
    </row>
    <row r="1047" spans="1:94" s="1157" customFormat="1" ht="12.75">
      <c r="A1047" s="1141" t="s">
        <v>1312</v>
      </c>
      <c r="B1047" s="80">
        <v>16219464</v>
      </c>
      <c r="C1047" s="80">
        <v>12199989</v>
      </c>
      <c r="D1047" s="80">
        <v>12199989</v>
      </c>
      <c r="E1047" s="479">
        <v>75.21820079874402</v>
      </c>
      <c r="F1047" s="80">
        <v>2189205</v>
      </c>
      <c r="G1047" s="100"/>
      <c r="H1047" s="399"/>
      <c r="I1047" s="1045"/>
      <c r="J1047" s="1045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146"/>
      <c r="AC1047" s="1146"/>
      <c r="AD1047" s="1146"/>
      <c r="AE1047" s="1146"/>
      <c r="AF1047" s="1146"/>
      <c r="AG1047" s="1146"/>
      <c r="AH1047" s="1146"/>
      <c r="AI1047" s="1146"/>
      <c r="AJ1047" s="1146"/>
      <c r="AK1047" s="1146"/>
      <c r="AL1047" s="1146"/>
      <c r="AM1047" s="1146"/>
      <c r="AN1047" s="1146"/>
      <c r="AO1047" s="1146"/>
      <c r="AP1047" s="1146"/>
      <c r="AQ1047" s="1146"/>
      <c r="AR1047" s="1146"/>
      <c r="AS1047" s="1146"/>
      <c r="AT1047" s="1146"/>
      <c r="AU1047" s="1146"/>
      <c r="AV1047" s="1146"/>
      <c r="AW1047" s="1146"/>
      <c r="AX1047" s="1146"/>
      <c r="AY1047" s="1146"/>
      <c r="AZ1047" s="1146"/>
      <c r="BA1047" s="1146"/>
      <c r="BB1047" s="1146"/>
      <c r="BC1047" s="1146"/>
      <c r="BD1047" s="1146"/>
      <c r="BE1047" s="1146"/>
      <c r="BF1047" s="1146"/>
      <c r="BG1047" s="1146"/>
      <c r="BH1047" s="1146"/>
      <c r="BI1047" s="1146"/>
      <c r="BJ1047" s="1146"/>
      <c r="BK1047" s="1146"/>
      <c r="BL1047" s="1146"/>
      <c r="BM1047" s="1146"/>
      <c r="BN1047" s="1146"/>
      <c r="BO1047" s="1146"/>
      <c r="BP1047" s="1146"/>
      <c r="BQ1047" s="1146"/>
      <c r="BR1047" s="1146"/>
      <c r="BS1047" s="1146"/>
      <c r="BT1047" s="1146"/>
      <c r="BU1047" s="1146"/>
      <c r="BV1047" s="1146"/>
      <c r="BW1047" s="1146"/>
      <c r="BX1047" s="1146"/>
      <c r="BY1047" s="1146"/>
      <c r="BZ1047" s="1146"/>
      <c r="CA1047" s="1146"/>
      <c r="CB1047" s="1146"/>
      <c r="CC1047" s="1146"/>
      <c r="CD1047" s="1146"/>
      <c r="CE1047" s="1146"/>
      <c r="CF1047" s="1146"/>
      <c r="CG1047" s="1146"/>
      <c r="CH1047" s="1146"/>
      <c r="CI1047" s="1146"/>
      <c r="CJ1047" s="1146"/>
      <c r="CK1047" s="1146"/>
      <c r="CL1047" s="1146"/>
      <c r="CM1047" s="1146"/>
      <c r="CN1047" s="1146"/>
      <c r="CO1047" s="1146"/>
      <c r="CP1047" s="1146"/>
    </row>
    <row r="1048" spans="1:94" s="1157" customFormat="1" ht="12.75" hidden="1">
      <c r="A1048" s="1152" t="s">
        <v>691</v>
      </c>
      <c r="B1048" s="507"/>
      <c r="C1048" s="507">
        <v>0</v>
      </c>
      <c r="D1048" s="507">
        <v>0</v>
      </c>
      <c r="E1048" s="479" t="e">
        <v>#DIV/0!</v>
      </c>
      <c r="F1048" s="80">
        <v>0</v>
      </c>
      <c r="G1048" s="100"/>
      <c r="H1048" s="399"/>
      <c r="I1048" s="1045"/>
      <c r="J1048" s="1045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146"/>
      <c r="AC1048" s="1146"/>
      <c r="AD1048" s="1146"/>
      <c r="AE1048" s="1146"/>
      <c r="AF1048" s="1146"/>
      <c r="AG1048" s="1146"/>
      <c r="AH1048" s="1146"/>
      <c r="AI1048" s="1146"/>
      <c r="AJ1048" s="1146"/>
      <c r="AK1048" s="1146"/>
      <c r="AL1048" s="1146"/>
      <c r="AM1048" s="1146"/>
      <c r="AN1048" s="1146"/>
      <c r="AO1048" s="1146"/>
      <c r="AP1048" s="1146"/>
      <c r="AQ1048" s="1146"/>
      <c r="AR1048" s="1146"/>
      <c r="AS1048" s="1146"/>
      <c r="AT1048" s="1146"/>
      <c r="AU1048" s="1146"/>
      <c r="AV1048" s="1146"/>
      <c r="AW1048" s="1146"/>
      <c r="AX1048" s="1146"/>
      <c r="AY1048" s="1146"/>
      <c r="AZ1048" s="1146"/>
      <c r="BA1048" s="1146"/>
      <c r="BB1048" s="1146"/>
      <c r="BC1048" s="1146"/>
      <c r="BD1048" s="1146"/>
      <c r="BE1048" s="1146"/>
      <c r="BF1048" s="1146"/>
      <c r="BG1048" s="1146"/>
      <c r="BH1048" s="1146"/>
      <c r="BI1048" s="1146"/>
      <c r="BJ1048" s="1146"/>
      <c r="BK1048" s="1146"/>
      <c r="BL1048" s="1146"/>
      <c r="BM1048" s="1146"/>
      <c r="BN1048" s="1146"/>
      <c r="BO1048" s="1146"/>
      <c r="BP1048" s="1146"/>
      <c r="BQ1048" s="1146"/>
      <c r="BR1048" s="1146"/>
      <c r="BS1048" s="1146"/>
      <c r="BT1048" s="1146"/>
      <c r="BU1048" s="1146"/>
      <c r="BV1048" s="1146"/>
      <c r="BW1048" s="1146"/>
      <c r="BX1048" s="1146"/>
      <c r="BY1048" s="1146"/>
      <c r="BZ1048" s="1146"/>
      <c r="CA1048" s="1146"/>
      <c r="CB1048" s="1146"/>
      <c r="CC1048" s="1146"/>
      <c r="CD1048" s="1146"/>
      <c r="CE1048" s="1146"/>
      <c r="CF1048" s="1146"/>
      <c r="CG1048" s="1146"/>
      <c r="CH1048" s="1146"/>
      <c r="CI1048" s="1146"/>
      <c r="CJ1048" s="1146"/>
      <c r="CK1048" s="1146"/>
      <c r="CL1048" s="1146"/>
      <c r="CM1048" s="1146"/>
      <c r="CN1048" s="1146"/>
      <c r="CO1048" s="1146"/>
      <c r="CP1048" s="1146"/>
    </row>
    <row r="1049" spans="1:94" s="1157" customFormat="1" ht="12.75">
      <c r="A1049" s="1142" t="s">
        <v>692</v>
      </c>
      <c r="B1049" s="80">
        <v>45868487</v>
      </c>
      <c r="C1049" s="80">
        <v>21479286</v>
      </c>
      <c r="D1049" s="80">
        <v>18624138</v>
      </c>
      <c r="E1049" s="479">
        <v>40.60334058980406</v>
      </c>
      <c r="F1049" s="80">
        <v>10860325</v>
      </c>
      <c r="G1049" s="100"/>
      <c r="H1049" s="399"/>
      <c r="I1049" s="1045"/>
      <c r="J1049" s="1045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146"/>
      <c r="AC1049" s="1146"/>
      <c r="AD1049" s="1146"/>
      <c r="AE1049" s="1146"/>
      <c r="AF1049" s="1146"/>
      <c r="AG1049" s="1146"/>
      <c r="AH1049" s="1146"/>
      <c r="AI1049" s="1146"/>
      <c r="AJ1049" s="1146"/>
      <c r="AK1049" s="1146"/>
      <c r="AL1049" s="1146"/>
      <c r="AM1049" s="1146"/>
      <c r="AN1049" s="1146"/>
      <c r="AO1049" s="1146"/>
      <c r="AP1049" s="1146"/>
      <c r="AQ1049" s="1146"/>
      <c r="AR1049" s="1146"/>
      <c r="AS1049" s="1146"/>
      <c r="AT1049" s="1146"/>
      <c r="AU1049" s="1146"/>
      <c r="AV1049" s="1146"/>
      <c r="AW1049" s="1146"/>
      <c r="AX1049" s="1146"/>
      <c r="AY1049" s="1146"/>
      <c r="AZ1049" s="1146"/>
      <c r="BA1049" s="1146"/>
      <c r="BB1049" s="1146"/>
      <c r="BC1049" s="1146"/>
      <c r="BD1049" s="1146"/>
      <c r="BE1049" s="1146"/>
      <c r="BF1049" s="1146"/>
      <c r="BG1049" s="1146"/>
      <c r="BH1049" s="1146"/>
      <c r="BI1049" s="1146"/>
      <c r="BJ1049" s="1146"/>
      <c r="BK1049" s="1146"/>
      <c r="BL1049" s="1146"/>
      <c r="BM1049" s="1146"/>
      <c r="BN1049" s="1146"/>
      <c r="BO1049" s="1146"/>
      <c r="BP1049" s="1146"/>
      <c r="BQ1049" s="1146"/>
      <c r="BR1049" s="1146"/>
      <c r="BS1049" s="1146"/>
      <c r="BT1049" s="1146"/>
      <c r="BU1049" s="1146"/>
      <c r="BV1049" s="1146"/>
      <c r="BW1049" s="1146"/>
      <c r="BX1049" s="1146"/>
      <c r="BY1049" s="1146"/>
      <c r="BZ1049" s="1146"/>
      <c r="CA1049" s="1146"/>
      <c r="CB1049" s="1146"/>
      <c r="CC1049" s="1146"/>
      <c r="CD1049" s="1146"/>
      <c r="CE1049" s="1146"/>
      <c r="CF1049" s="1146"/>
      <c r="CG1049" s="1146"/>
      <c r="CH1049" s="1146"/>
      <c r="CI1049" s="1146"/>
      <c r="CJ1049" s="1146"/>
      <c r="CK1049" s="1146"/>
      <c r="CL1049" s="1146"/>
      <c r="CM1049" s="1146"/>
      <c r="CN1049" s="1146"/>
      <c r="CO1049" s="1146"/>
      <c r="CP1049" s="1146"/>
    </row>
    <row r="1050" spans="1:94" s="1157" customFormat="1" ht="12.75">
      <c r="A1050" s="1156" t="s">
        <v>960</v>
      </c>
      <c r="B1050" s="80">
        <v>59732237</v>
      </c>
      <c r="C1050" s="80">
        <v>41363781</v>
      </c>
      <c r="D1050" s="80">
        <v>13637356</v>
      </c>
      <c r="E1050" s="479">
        <v>22.830814121359627</v>
      </c>
      <c r="F1050" s="80">
        <v>2019821</v>
      </c>
      <c r="G1050" s="100"/>
      <c r="H1050" s="399"/>
      <c r="I1050" s="1045"/>
      <c r="J1050" s="1045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146"/>
      <c r="AC1050" s="1146"/>
      <c r="AD1050" s="1146"/>
      <c r="AE1050" s="1146"/>
      <c r="AF1050" s="1146"/>
      <c r="AG1050" s="1146"/>
      <c r="AH1050" s="1146"/>
      <c r="AI1050" s="1146"/>
      <c r="AJ1050" s="1146"/>
      <c r="AK1050" s="1146"/>
      <c r="AL1050" s="1146"/>
      <c r="AM1050" s="1146"/>
      <c r="AN1050" s="1146"/>
      <c r="AO1050" s="1146"/>
      <c r="AP1050" s="1146"/>
      <c r="AQ1050" s="1146"/>
      <c r="AR1050" s="1146"/>
      <c r="AS1050" s="1146"/>
      <c r="AT1050" s="1146"/>
      <c r="AU1050" s="1146"/>
      <c r="AV1050" s="1146"/>
      <c r="AW1050" s="1146"/>
      <c r="AX1050" s="1146"/>
      <c r="AY1050" s="1146"/>
      <c r="AZ1050" s="1146"/>
      <c r="BA1050" s="1146"/>
      <c r="BB1050" s="1146"/>
      <c r="BC1050" s="1146"/>
      <c r="BD1050" s="1146"/>
      <c r="BE1050" s="1146"/>
      <c r="BF1050" s="1146"/>
      <c r="BG1050" s="1146"/>
      <c r="BH1050" s="1146"/>
      <c r="BI1050" s="1146"/>
      <c r="BJ1050" s="1146"/>
      <c r="BK1050" s="1146"/>
      <c r="BL1050" s="1146"/>
      <c r="BM1050" s="1146"/>
      <c r="BN1050" s="1146"/>
      <c r="BO1050" s="1146"/>
      <c r="BP1050" s="1146"/>
      <c r="BQ1050" s="1146"/>
      <c r="BR1050" s="1146"/>
      <c r="BS1050" s="1146"/>
      <c r="BT1050" s="1146"/>
      <c r="BU1050" s="1146"/>
      <c r="BV1050" s="1146"/>
      <c r="BW1050" s="1146"/>
      <c r="BX1050" s="1146"/>
      <c r="BY1050" s="1146"/>
      <c r="BZ1050" s="1146"/>
      <c r="CA1050" s="1146"/>
      <c r="CB1050" s="1146"/>
      <c r="CC1050" s="1146"/>
      <c r="CD1050" s="1146"/>
      <c r="CE1050" s="1146"/>
      <c r="CF1050" s="1146"/>
      <c r="CG1050" s="1146"/>
      <c r="CH1050" s="1146"/>
      <c r="CI1050" s="1146"/>
      <c r="CJ1050" s="1146"/>
      <c r="CK1050" s="1146"/>
      <c r="CL1050" s="1146"/>
      <c r="CM1050" s="1146"/>
      <c r="CN1050" s="1146"/>
      <c r="CO1050" s="1146"/>
      <c r="CP1050" s="1146"/>
    </row>
    <row r="1051" spans="1:99" s="378" customFormat="1" ht="12" customHeight="1">
      <c r="A1051" s="1142" t="s">
        <v>987</v>
      </c>
      <c r="B1051" s="80">
        <v>12502536</v>
      </c>
      <c r="C1051" s="80">
        <v>9037425</v>
      </c>
      <c r="D1051" s="80">
        <v>4596231</v>
      </c>
      <c r="E1051" s="479">
        <v>36.76238964638854</v>
      </c>
      <c r="F1051" s="80">
        <v>220786</v>
      </c>
      <c r="G1051" s="427"/>
      <c r="H1051" s="399"/>
      <c r="I1051" s="1045"/>
      <c r="J1051" s="1045"/>
      <c r="K1051" s="427"/>
      <c r="L1051" s="427"/>
      <c r="M1051" s="427"/>
      <c r="N1051" s="427"/>
      <c r="O1051" s="427"/>
      <c r="P1051" s="427"/>
      <c r="Q1051" s="427"/>
      <c r="R1051" s="427"/>
      <c r="S1051" s="427"/>
      <c r="T1051" s="427"/>
      <c r="U1051" s="427"/>
      <c r="V1051" s="427"/>
      <c r="W1051" s="427"/>
      <c r="X1051" s="427"/>
      <c r="Y1051" s="427"/>
      <c r="Z1051" s="427"/>
      <c r="AA1051" s="427"/>
      <c r="AB1051" s="427"/>
      <c r="AC1051" s="427"/>
      <c r="AD1051" s="427"/>
      <c r="AE1051" s="427"/>
      <c r="AF1051" s="427"/>
      <c r="AG1051" s="427"/>
      <c r="AH1051" s="427"/>
      <c r="AI1051" s="427"/>
      <c r="AJ1051" s="427"/>
      <c r="AK1051" s="427"/>
      <c r="AL1051" s="427"/>
      <c r="AM1051" s="427"/>
      <c r="AN1051" s="427"/>
      <c r="AO1051" s="427"/>
      <c r="AP1051" s="427"/>
      <c r="AQ1051" s="427"/>
      <c r="AR1051" s="427"/>
      <c r="AS1051" s="427"/>
      <c r="AT1051" s="427"/>
      <c r="AU1051" s="427"/>
      <c r="AV1051" s="427"/>
      <c r="AW1051" s="427"/>
      <c r="AX1051" s="427"/>
      <c r="AY1051" s="427"/>
      <c r="AZ1051" s="427"/>
      <c r="BA1051" s="427"/>
      <c r="BB1051" s="427"/>
      <c r="BC1051" s="427"/>
      <c r="BD1051" s="427"/>
      <c r="BE1051" s="427"/>
      <c r="BF1051" s="427"/>
      <c r="BG1051" s="427"/>
      <c r="BH1051" s="427"/>
      <c r="BI1051" s="427"/>
      <c r="BJ1051" s="427"/>
      <c r="BK1051" s="427"/>
      <c r="BL1051" s="427"/>
      <c r="BM1051" s="427"/>
      <c r="BN1051" s="427"/>
      <c r="BO1051" s="427"/>
      <c r="BP1051" s="427"/>
      <c r="BQ1051" s="427"/>
      <c r="BR1051" s="427"/>
      <c r="BS1051" s="427"/>
      <c r="BT1051" s="427"/>
      <c r="BU1051" s="427"/>
      <c r="BV1051" s="427"/>
      <c r="BW1051" s="427"/>
      <c r="BX1051" s="427"/>
      <c r="BY1051" s="427"/>
      <c r="BZ1051" s="427"/>
      <c r="CA1051" s="427"/>
      <c r="CB1051" s="427"/>
      <c r="CC1051" s="427"/>
      <c r="CD1051" s="427"/>
      <c r="CE1051" s="427"/>
      <c r="CF1051" s="427"/>
      <c r="CG1051" s="427"/>
      <c r="CH1051" s="427"/>
      <c r="CI1051" s="427"/>
      <c r="CJ1051" s="427"/>
      <c r="CK1051" s="427"/>
      <c r="CL1051" s="427"/>
      <c r="CM1051" s="427"/>
      <c r="CN1051" s="427"/>
      <c r="CO1051" s="427"/>
      <c r="CP1051" s="427"/>
      <c r="CQ1051" s="427"/>
      <c r="CR1051" s="427"/>
      <c r="CS1051" s="427"/>
      <c r="CT1051" s="427"/>
      <c r="CU1051" s="427"/>
    </row>
    <row r="1052" spans="1:99" s="378" customFormat="1" ht="12" customHeight="1">
      <c r="A1052" s="1153" t="s">
        <v>1496</v>
      </c>
      <c r="B1052" s="80">
        <v>9660428</v>
      </c>
      <c r="C1052" s="80">
        <v>6911713</v>
      </c>
      <c r="D1052" s="80">
        <v>4596231</v>
      </c>
      <c r="E1052" s="479">
        <v>47.577923048544015</v>
      </c>
      <c r="F1052" s="80">
        <v>220786</v>
      </c>
      <c r="G1052" s="427"/>
      <c r="H1052" s="399"/>
      <c r="I1052" s="1045"/>
      <c r="J1052" s="1045"/>
      <c r="K1052" s="427"/>
      <c r="L1052" s="427"/>
      <c r="M1052" s="427"/>
      <c r="N1052" s="427"/>
      <c r="O1052" s="427"/>
      <c r="P1052" s="427"/>
      <c r="Q1052" s="427"/>
      <c r="R1052" s="427"/>
      <c r="S1052" s="427"/>
      <c r="T1052" s="427"/>
      <c r="U1052" s="427"/>
      <c r="V1052" s="427"/>
      <c r="W1052" s="427"/>
      <c r="X1052" s="427"/>
      <c r="Y1052" s="427"/>
      <c r="Z1052" s="427"/>
      <c r="AA1052" s="427"/>
      <c r="AB1052" s="427"/>
      <c r="AC1052" s="427"/>
      <c r="AD1052" s="427"/>
      <c r="AE1052" s="427"/>
      <c r="AF1052" s="427"/>
      <c r="AG1052" s="427"/>
      <c r="AH1052" s="427"/>
      <c r="AI1052" s="427"/>
      <c r="AJ1052" s="427"/>
      <c r="AK1052" s="427"/>
      <c r="AL1052" s="427"/>
      <c r="AM1052" s="427"/>
      <c r="AN1052" s="427"/>
      <c r="AO1052" s="427"/>
      <c r="AP1052" s="427"/>
      <c r="AQ1052" s="427"/>
      <c r="AR1052" s="427"/>
      <c r="AS1052" s="427"/>
      <c r="AT1052" s="427"/>
      <c r="AU1052" s="427"/>
      <c r="AV1052" s="427"/>
      <c r="AW1052" s="427"/>
      <c r="AX1052" s="427"/>
      <c r="AY1052" s="427"/>
      <c r="AZ1052" s="427"/>
      <c r="BA1052" s="427"/>
      <c r="BB1052" s="427"/>
      <c r="BC1052" s="427"/>
      <c r="BD1052" s="427"/>
      <c r="BE1052" s="427"/>
      <c r="BF1052" s="427"/>
      <c r="BG1052" s="427"/>
      <c r="BH1052" s="427"/>
      <c r="BI1052" s="427"/>
      <c r="BJ1052" s="427"/>
      <c r="BK1052" s="427"/>
      <c r="BL1052" s="427"/>
      <c r="BM1052" s="427"/>
      <c r="BN1052" s="427"/>
      <c r="BO1052" s="427"/>
      <c r="BP1052" s="427"/>
      <c r="BQ1052" s="427"/>
      <c r="BR1052" s="427"/>
      <c r="BS1052" s="427"/>
      <c r="BT1052" s="427"/>
      <c r="BU1052" s="427"/>
      <c r="BV1052" s="427"/>
      <c r="BW1052" s="427"/>
      <c r="BX1052" s="427"/>
      <c r="BY1052" s="427"/>
      <c r="BZ1052" s="427"/>
      <c r="CA1052" s="427"/>
      <c r="CB1052" s="427"/>
      <c r="CC1052" s="427"/>
      <c r="CD1052" s="427"/>
      <c r="CE1052" s="427"/>
      <c r="CF1052" s="427"/>
      <c r="CG1052" s="427"/>
      <c r="CH1052" s="427"/>
      <c r="CI1052" s="427"/>
      <c r="CJ1052" s="427"/>
      <c r="CK1052" s="427"/>
      <c r="CL1052" s="427"/>
      <c r="CM1052" s="427"/>
      <c r="CN1052" s="427"/>
      <c r="CO1052" s="427"/>
      <c r="CP1052" s="427"/>
      <c r="CQ1052" s="427"/>
      <c r="CR1052" s="427"/>
      <c r="CS1052" s="427"/>
      <c r="CT1052" s="427"/>
      <c r="CU1052" s="427"/>
    </row>
    <row r="1053" spans="1:99" s="378" customFormat="1" ht="12" customHeight="1">
      <c r="A1053" s="1153" t="s">
        <v>3</v>
      </c>
      <c r="B1053" s="80">
        <v>2842108</v>
      </c>
      <c r="C1053" s="80">
        <v>2125712</v>
      </c>
      <c r="D1053" s="80">
        <v>0</v>
      </c>
      <c r="E1053" s="479">
        <v>0</v>
      </c>
      <c r="F1053" s="80">
        <v>0</v>
      </c>
      <c r="G1053" s="427"/>
      <c r="H1053" s="399"/>
      <c r="I1053" s="1045"/>
      <c r="J1053" s="1045"/>
      <c r="K1053" s="427"/>
      <c r="L1053" s="427"/>
      <c r="M1053" s="427"/>
      <c r="N1053" s="427"/>
      <c r="O1053" s="427"/>
      <c r="P1053" s="427"/>
      <c r="Q1053" s="427"/>
      <c r="R1053" s="427"/>
      <c r="S1053" s="427"/>
      <c r="T1053" s="427"/>
      <c r="U1053" s="427"/>
      <c r="V1053" s="427"/>
      <c r="W1053" s="427"/>
      <c r="X1053" s="427"/>
      <c r="Y1053" s="427"/>
      <c r="Z1053" s="427"/>
      <c r="AA1053" s="427"/>
      <c r="AB1053" s="427"/>
      <c r="AC1053" s="427"/>
      <c r="AD1053" s="427"/>
      <c r="AE1053" s="427"/>
      <c r="AF1053" s="427"/>
      <c r="AG1053" s="427"/>
      <c r="AH1053" s="427"/>
      <c r="AI1053" s="427"/>
      <c r="AJ1053" s="427"/>
      <c r="AK1053" s="427"/>
      <c r="AL1053" s="427"/>
      <c r="AM1053" s="427"/>
      <c r="AN1053" s="427"/>
      <c r="AO1053" s="427"/>
      <c r="AP1053" s="427"/>
      <c r="AQ1053" s="427"/>
      <c r="AR1053" s="427"/>
      <c r="AS1053" s="427"/>
      <c r="AT1053" s="427"/>
      <c r="AU1053" s="427"/>
      <c r="AV1053" s="427"/>
      <c r="AW1053" s="427"/>
      <c r="AX1053" s="427"/>
      <c r="AY1053" s="427"/>
      <c r="AZ1053" s="427"/>
      <c r="BA1053" s="427"/>
      <c r="BB1053" s="427"/>
      <c r="BC1053" s="427"/>
      <c r="BD1053" s="427"/>
      <c r="BE1053" s="427"/>
      <c r="BF1053" s="427"/>
      <c r="BG1053" s="427"/>
      <c r="BH1053" s="427"/>
      <c r="BI1053" s="427"/>
      <c r="BJ1053" s="427"/>
      <c r="BK1053" s="427"/>
      <c r="BL1053" s="427"/>
      <c r="BM1053" s="427"/>
      <c r="BN1053" s="427"/>
      <c r="BO1053" s="427"/>
      <c r="BP1053" s="427"/>
      <c r="BQ1053" s="427"/>
      <c r="BR1053" s="427"/>
      <c r="BS1053" s="427"/>
      <c r="BT1053" s="427"/>
      <c r="BU1053" s="427"/>
      <c r="BV1053" s="427"/>
      <c r="BW1053" s="427"/>
      <c r="BX1053" s="427"/>
      <c r="BY1053" s="427"/>
      <c r="BZ1053" s="427"/>
      <c r="CA1053" s="427"/>
      <c r="CB1053" s="427"/>
      <c r="CC1053" s="427"/>
      <c r="CD1053" s="427"/>
      <c r="CE1053" s="427"/>
      <c r="CF1053" s="427"/>
      <c r="CG1053" s="427"/>
      <c r="CH1053" s="427"/>
      <c r="CI1053" s="427"/>
      <c r="CJ1053" s="427"/>
      <c r="CK1053" s="427"/>
      <c r="CL1053" s="427"/>
      <c r="CM1053" s="427"/>
      <c r="CN1053" s="427"/>
      <c r="CO1053" s="427"/>
      <c r="CP1053" s="427"/>
      <c r="CQ1053" s="427"/>
      <c r="CR1053" s="427"/>
      <c r="CS1053" s="427"/>
      <c r="CT1053" s="427"/>
      <c r="CU1053" s="427"/>
    </row>
    <row r="1054" spans="1:99" s="378" customFormat="1" ht="12" customHeight="1">
      <c r="A1054" s="1153" t="s">
        <v>24</v>
      </c>
      <c r="B1054" s="80">
        <v>2842108</v>
      </c>
      <c r="C1054" s="80">
        <v>2125712</v>
      </c>
      <c r="D1054" s="80">
        <v>0</v>
      </c>
      <c r="E1054" s="479">
        <v>0</v>
      </c>
      <c r="F1054" s="80">
        <v>0</v>
      </c>
      <c r="G1054" s="427"/>
      <c r="H1054" s="399"/>
      <c r="I1054" s="1045"/>
      <c r="J1054" s="1045"/>
      <c r="K1054" s="427"/>
      <c r="L1054" s="427"/>
      <c r="M1054" s="427"/>
      <c r="N1054" s="427"/>
      <c r="O1054" s="427"/>
      <c r="P1054" s="427"/>
      <c r="Q1054" s="427"/>
      <c r="R1054" s="427"/>
      <c r="S1054" s="427"/>
      <c r="T1054" s="427"/>
      <c r="U1054" s="427"/>
      <c r="V1054" s="427"/>
      <c r="W1054" s="427"/>
      <c r="X1054" s="427"/>
      <c r="Y1054" s="427"/>
      <c r="Z1054" s="427"/>
      <c r="AA1054" s="427"/>
      <c r="AB1054" s="427"/>
      <c r="AC1054" s="427"/>
      <c r="AD1054" s="427"/>
      <c r="AE1054" s="427"/>
      <c r="AF1054" s="427"/>
      <c r="AG1054" s="427"/>
      <c r="AH1054" s="427"/>
      <c r="AI1054" s="427"/>
      <c r="AJ1054" s="427"/>
      <c r="AK1054" s="427"/>
      <c r="AL1054" s="427"/>
      <c r="AM1054" s="427"/>
      <c r="AN1054" s="427"/>
      <c r="AO1054" s="427"/>
      <c r="AP1054" s="427"/>
      <c r="AQ1054" s="427"/>
      <c r="AR1054" s="427"/>
      <c r="AS1054" s="427"/>
      <c r="AT1054" s="427"/>
      <c r="AU1054" s="427"/>
      <c r="AV1054" s="427"/>
      <c r="AW1054" s="427"/>
      <c r="AX1054" s="427"/>
      <c r="AY1054" s="427"/>
      <c r="AZ1054" s="427"/>
      <c r="BA1054" s="427"/>
      <c r="BB1054" s="427"/>
      <c r="BC1054" s="427"/>
      <c r="BD1054" s="427"/>
      <c r="BE1054" s="427"/>
      <c r="BF1054" s="427"/>
      <c r="BG1054" s="427"/>
      <c r="BH1054" s="427"/>
      <c r="BI1054" s="427"/>
      <c r="BJ1054" s="427"/>
      <c r="BK1054" s="427"/>
      <c r="BL1054" s="427"/>
      <c r="BM1054" s="427"/>
      <c r="BN1054" s="427"/>
      <c r="BO1054" s="427"/>
      <c r="BP1054" s="427"/>
      <c r="BQ1054" s="427"/>
      <c r="BR1054" s="427"/>
      <c r="BS1054" s="427"/>
      <c r="BT1054" s="427"/>
      <c r="BU1054" s="427"/>
      <c r="BV1054" s="427"/>
      <c r="BW1054" s="427"/>
      <c r="BX1054" s="427"/>
      <c r="BY1054" s="427"/>
      <c r="BZ1054" s="427"/>
      <c r="CA1054" s="427"/>
      <c r="CB1054" s="427"/>
      <c r="CC1054" s="427"/>
      <c r="CD1054" s="427"/>
      <c r="CE1054" s="427"/>
      <c r="CF1054" s="427"/>
      <c r="CG1054" s="427"/>
      <c r="CH1054" s="427"/>
      <c r="CI1054" s="427"/>
      <c r="CJ1054" s="427"/>
      <c r="CK1054" s="427"/>
      <c r="CL1054" s="427"/>
      <c r="CM1054" s="427"/>
      <c r="CN1054" s="427"/>
      <c r="CO1054" s="427"/>
      <c r="CP1054" s="427"/>
      <c r="CQ1054" s="427"/>
      <c r="CR1054" s="427"/>
      <c r="CS1054" s="427"/>
      <c r="CT1054" s="427"/>
      <c r="CU1054" s="427"/>
    </row>
    <row r="1055" spans="1:94" s="1147" customFormat="1" ht="12.75">
      <c r="A1055" s="1142" t="s">
        <v>971</v>
      </c>
      <c r="B1055" s="80">
        <v>47229701</v>
      </c>
      <c r="C1055" s="80">
        <v>32326356</v>
      </c>
      <c r="D1055" s="80">
        <v>9041125</v>
      </c>
      <c r="E1055" s="479">
        <v>19.14288002797223</v>
      </c>
      <c r="F1055" s="80">
        <v>1799035</v>
      </c>
      <c r="G1055" s="100"/>
      <c r="H1055" s="399"/>
      <c r="I1055" s="1045"/>
      <c r="J1055" s="1045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146"/>
      <c r="AC1055" s="1146"/>
      <c r="AD1055" s="1146"/>
      <c r="AE1055" s="1146"/>
      <c r="AF1055" s="1146"/>
      <c r="AG1055" s="1146"/>
      <c r="AH1055" s="1146"/>
      <c r="AI1055" s="1146"/>
      <c r="AJ1055" s="1146"/>
      <c r="AK1055" s="1146"/>
      <c r="AL1055" s="1146"/>
      <c r="AM1055" s="1146"/>
      <c r="AN1055" s="1146"/>
      <c r="AO1055" s="1146"/>
      <c r="AP1055" s="1146"/>
      <c r="AQ1055" s="1146"/>
      <c r="AR1055" s="1146"/>
      <c r="AS1055" s="1146"/>
      <c r="AT1055" s="1146"/>
      <c r="AU1055" s="1146"/>
      <c r="AV1055" s="1146"/>
      <c r="AW1055" s="1146"/>
      <c r="AX1055" s="1146"/>
      <c r="AY1055" s="1146"/>
      <c r="AZ1055" s="1146"/>
      <c r="BA1055" s="1146"/>
      <c r="BB1055" s="1146"/>
      <c r="BC1055" s="1146"/>
      <c r="BD1055" s="1146"/>
      <c r="BE1055" s="1146"/>
      <c r="BF1055" s="1146"/>
      <c r="BG1055" s="1146"/>
      <c r="BH1055" s="1146"/>
      <c r="BI1055" s="1146"/>
      <c r="BJ1055" s="1146"/>
      <c r="BK1055" s="1146"/>
      <c r="BL1055" s="1146"/>
      <c r="BM1055" s="1146"/>
      <c r="BN1055" s="1146"/>
      <c r="BO1055" s="1146"/>
      <c r="BP1055" s="1146"/>
      <c r="BQ1055" s="1146"/>
      <c r="BR1055" s="1146"/>
      <c r="BS1055" s="1146"/>
      <c r="BT1055" s="1146"/>
      <c r="BU1055" s="1146"/>
      <c r="BV1055" s="1146"/>
      <c r="BW1055" s="1146"/>
      <c r="BX1055" s="1146"/>
      <c r="BY1055" s="1146"/>
      <c r="BZ1055" s="1146"/>
      <c r="CA1055" s="1146"/>
      <c r="CB1055" s="1146"/>
      <c r="CC1055" s="1146"/>
      <c r="CD1055" s="1146"/>
      <c r="CE1055" s="1146"/>
      <c r="CF1055" s="1146"/>
      <c r="CG1055" s="1146"/>
      <c r="CH1055" s="1146"/>
      <c r="CI1055" s="1146"/>
      <c r="CJ1055" s="1146"/>
      <c r="CK1055" s="1146"/>
      <c r="CL1055" s="1146"/>
      <c r="CM1055" s="1146"/>
      <c r="CN1055" s="1146"/>
      <c r="CO1055" s="1146"/>
      <c r="CP1055" s="1146"/>
    </row>
    <row r="1056" spans="1:94" s="1147" customFormat="1" ht="12.75">
      <c r="A1056" s="1153" t="s">
        <v>1760</v>
      </c>
      <c r="B1056" s="80">
        <v>47229701</v>
      </c>
      <c r="C1056" s="80">
        <v>32326356</v>
      </c>
      <c r="D1056" s="80">
        <v>9041125</v>
      </c>
      <c r="E1056" s="479">
        <v>19.14288002797223</v>
      </c>
      <c r="F1056" s="80">
        <v>1799035</v>
      </c>
      <c r="G1056" s="100"/>
      <c r="H1056" s="399"/>
      <c r="I1056" s="1045"/>
      <c r="J1056" s="1045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146"/>
      <c r="AC1056" s="1146"/>
      <c r="AD1056" s="1146"/>
      <c r="AE1056" s="1146"/>
      <c r="AF1056" s="1146"/>
      <c r="AG1056" s="1146"/>
      <c r="AH1056" s="1146"/>
      <c r="AI1056" s="1146"/>
      <c r="AJ1056" s="1146"/>
      <c r="AK1056" s="1146"/>
      <c r="AL1056" s="1146"/>
      <c r="AM1056" s="1146"/>
      <c r="AN1056" s="1146"/>
      <c r="AO1056" s="1146"/>
      <c r="AP1056" s="1146"/>
      <c r="AQ1056" s="1146"/>
      <c r="AR1056" s="1146"/>
      <c r="AS1056" s="1146"/>
      <c r="AT1056" s="1146"/>
      <c r="AU1056" s="1146"/>
      <c r="AV1056" s="1146"/>
      <c r="AW1056" s="1146"/>
      <c r="AX1056" s="1146"/>
      <c r="AY1056" s="1146"/>
      <c r="AZ1056" s="1146"/>
      <c r="BA1056" s="1146"/>
      <c r="BB1056" s="1146"/>
      <c r="BC1056" s="1146"/>
      <c r="BD1056" s="1146"/>
      <c r="BE1056" s="1146"/>
      <c r="BF1056" s="1146"/>
      <c r="BG1056" s="1146"/>
      <c r="BH1056" s="1146"/>
      <c r="BI1056" s="1146"/>
      <c r="BJ1056" s="1146"/>
      <c r="BK1056" s="1146"/>
      <c r="BL1056" s="1146"/>
      <c r="BM1056" s="1146"/>
      <c r="BN1056" s="1146"/>
      <c r="BO1056" s="1146"/>
      <c r="BP1056" s="1146"/>
      <c r="BQ1056" s="1146"/>
      <c r="BR1056" s="1146"/>
      <c r="BS1056" s="1146"/>
      <c r="BT1056" s="1146"/>
      <c r="BU1056" s="1146"/>
      <c r="BV1056" s="1146"/>
      <c r="BW1056" s="1146"/>
      <c r="BX1056" s="1146"/>
      <c r="BY1056" s="1146"/>
      <c r="BZ1056" s="1146"/>
      <c r="CA1056" s="1146"/>
      <c r="CB1056" s="1146"/>
      <c r="CC1056" s="1146"/>
      <c r="CD1056" s="1146"/>
      <c r="CE1056" s="1146"/>
      <c r="CF1056" s="1146"/>
      <c r="CG1056" s="1146"/>
      <c r="CH1056" s="1146"/>
      <c r="CI1056" s="1146"/>
      <c r="CJ1056" s="1146"/>
      <c r="CK1056" s="1146"/>
      <c r="CL1056" s="1146"/>
      <c r="CM1056" s="1146"/>
      <c r="CN1056" s="1146"/>
      <c r="CO1056" s="1146"/>
      <c r="CP1056" s="1146"/>
    </row>
    <row r="1057" spans="1:94" s="1147" customFormat="1" ht="12.75">
      <c r="A1057" s="1156" t="s">
        <v>975</v>
      </c>
      <c r="B1057" s="80">
        <v>2355714</v>
      </c>
      <c r="C1057" s="80">
        <v>-7684506</v>
      </c>
      <c r="D1057" s="80">
        <v>17186771</v>
      </c>
      <c r="E1057" s="479" t="s">
        <v>545</v>
      </c>
      <c r="F1057" s="80">
        <v>11029709</v>
      </c>
      <c r="G1057" s="100"/>
      <c r="H1057" s="399"/>
      <c r="I1057" s="1045"/>
      <c r="J1057" s="1045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146"/>
      <c r="AC1057" s="1146"/>
      <c r="AD1057" s="1146"/>
      <c r="AE1057" s="1146"/>
      <c r="AF1057" s="1146"/>
      <c r="AG1057" s="1146"/>
      <c r="AH1057" s="1146"/>
      <c r="AI1057" s="1146"/>
      <c r="AJ1057" s="1146"/>
      <c r="AK1057" s="1146"/>
      <c r="AL1057" s="1146"/>
      <c r="AM1057" s="1146"/>
      <c r="AN1057" s="1146"/>
      <c r="AO1057" s="1146"/>
      <c r="AP1057" s="1146"/>
      <c r="AQ1057" s="1146"/>
      <c r="AR1057" s="1146"/>
      <c r="AS1057" s="1146"/>
      <c r="AT1057" s="1146"/>
      <c r="AU1057" s="1146"/>
      <c r="AV1057" s="1146"/>
      <c r="AW1057" s="1146"/>
      <c r="AX1057" s="1146"/>
      <c r="AY1057" s="1146"/>
      <c r="AZ1057" s="1146"/>
      <c r="BA1057" s="1146"/>
      <c r="BB1057" s="1146"/>
      <c r="BC1057" s="1146"/>
      <c r="BD1057" s="1146"/>
      <c r="BE1057" s="1146"/>
      <c r="BF1057" s="1146"/>
      <c r="BG1057" s="1146"/>
      <c r="BH1057" s="1146"/>
      <c r="BI1057" s="1146"/>
      <c r="BJ1057" s="1146"/>
      <c r="BK1057" s="1146"/>
      <c r="BL1057" s="1146"/>
      <c r="BM1057" s="1146"/>
      <c r="BN1057" s="1146"/>
      <c r="BO1057" s="1146"/>
      <c r="BP1057" s="1146"/>
      <c r="BQ1057" s="1146"/>
      <c r="BR1057" s="1146"/>
      <c r="BS1057" s="1146"/>
      <c r="BT1057" s="1146"/>
      <c r="BU1057" s="1146"/>
      <c r="BV1057" s="1146"/>
      <c r="BW1057" s="1146"/>
      <c r="BX1057" s="1146"/>
      <c r="BY1057" s="1146"/>
      <c r="BZ1057" s="1146"/>
      <c r="CA1057" s="1146"/>
      <c r="CB1057" s="1146"/>
      <c r="CC1057" s="1146"/>
      <c r="CD1057" s="1146"/>
      <c r="CE1057" s="1146"/>
      <c r="CF1057" s="1146"/>
      <c r="CG1057" s="1146"/>
      <c r="CH1057" s="1146"/>
      <c r="CI1057" s="1146"/>
      <c r="CJ1057" s="1146"/>
      <c r="CK1057" s="1146"/>
      <c r="CL1057" s="1146"/>
      <c r="CM1057" s="1146"/>
      <c r="CN1057" s="1146"/>
      <c r="CO1057" s="1146"/>
      <c r="CP1057" s="1146"/>
    </row>
    <row r="1058" spans="1:94" s="1147" customFormat="1" ht="24.75" customHeight="1">
      <c r="A1058" s="1176" t="s">
        <v>1321</v>
      </c>
      <c r="B1058" s="80">
        <v>-2355714</v>
      </c>
      <c r="C1058" s="80">
        <v>7684506</v>
      </c>
      <c r="D1058" s="80" t="s">
        <v>545</v>
      </c>
      <c r="E1058" s="479" t="s">
        <v>545</v>
      </c>
      <c r="F1058" s="80" t="s">
        <v>545</v>
      </c>
      <c r="G1058" s="100"/>
      <c r="H1058" s="399"/>
      <c r="I1058" s="1045"/>
      <c r="J1058" s="1045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146"/>
      <c r="AC1058" s="1146"/>
      <c r="AD1058" s="1146"/>
      <c r="AE1058" s="1146"/>
      <c r="AF1058" s="1146"/>
      <c r="AG1058" s="1146"/>
      <c r="AH1058" s="1146"/>
      <c r="AI1058" s="1146"/>
      <c r="AJ1058" s="1146"/>
      <c r="AK1058" s="1146"/>
      <c r="AL1058" s="1146"/>
      <c r="AM1058" s="1146"/>
      <c r="AN1058" s="1146"/>
      <c r="AO1058" s="1146"/>
      <c r="AP1058" s="1146"/>
      <c r="AQ1058" s="1146"/>
      <c r="AR1058" s="1146"/>
      <c r="AS1058" s="1146"/>
      <c r="AT1058" s="1146"/>
      <c r="AU1058" s="1146"/>
      <c r="AV1058" s="1146"/>
      <c r="AW1058" s="1146"/>
      <c r="AX1058" s="1146"/>
      <c r="AY1058" s="1146"/>
      <c r="AZ1058" s="1146"/>
      <c r="BA1058" s="1146"/>
      <c r="BB1058" s="1146"/>
      <c r="BC1058" s="1146"/>
      <c r="BD1058" s="1146"/>
      <c r="BE1058" s="1146"/>
      <c r="BF1058" s="1146"/>
      <c r="BG1058" s="1146"/>
      <c r="BH1058" s="1146"/>
      <c r="BI1058" s="1146"/>
      <c r="BJ1058" s="1146"/>
      <c r="BK1058" s="1146"/>
      <c r="BL1058" s="1146"/>
      <c r="BM1058" s="1146"/>
      <c r="BN1058" s="1146"/>
      <c r="BO1058" s="1146"/>
      <c r="BP1058" s="1146"/>
      <c r="BQ1058" s="1146"/>
      <c r="BR1058" s="1146"/>
      <c r="BS1058" s="1146"/>
      <c r="BT1058" s="1146"/>
      <c r="BU1058" s="1146"/>
      <c r="BV1058" s="1146"/>
      <c r="BW1058" s="1146"/>
      <c r="BX1058" s="1146"/>
      <c r="BY1058" s="1146"/>
      <c r="BZ1058" s="1146"/>
      <c r="CA1058" s="1146"/>
      <c r="CB1058" s="1146"/>
      <c r="CC1058" s="1146"/>
      <c r="CD1058" s="1146"/>
      <c r="CE1058" s="1146"/>
      <c r="CF1058" s="1146"/>
      <c r="CG1058" s="1146"/>
      <c r="CH1058" s="1146"/>
      <c r="CI1058" s="1146"/>
      <c r="CJ1058" s="1146"/>
      <c r="CK1058" s="1146"/>
      <c r="CL1058" s="1146"/>
      <c r="CM1058" s="1146"/>
      <c r="CN1058" s="1146"/>
      <c r="CO1058" s="1146"/>
      <c r="CP1058" s="1146"/>
    </row>
    <row r="1059" spans="1:94" s="1147" customFormat="1" ht="12.75" customHeight="1">
      <c r="A1059" s="1134" t="s">
        <v>1336</v>
      </c>
      <c r="B1059" s="80"/>
      <c r="C1059" s="80"/>
      <c r="D1059" s="80"/>
      <c r="E1059" s="479"/>
      <c r="F1059" s="80"/>
      <c r="G1059" s="100"/>
      <c r="H1059" s="399"/>
      <c r="I1059" s="1045"/>
      <c r="J1059" s="1045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146"/>
      <c r="AC1059" s="1146"/>
      <c r="AD1059" s="1146"/>
      <c r="AE1059" s="1146"/>
      <c r="AF1059" s="1146"/>
      <c r="AG1059" s="1146"/>
      <c r="AH1059" s="1146"/>
      <c r="AI1059" s="1146"/>
      <c r="AJ1059" s="1146"/>
      <c r="AK1059" s="1146"/>
      <c r="AL1059" s="1146"/>
      <c r="AM1059" s="1146"/>
      <c r="AN1059" s="1146"/>
      <c r="AO1059" s="1146"/>
      <c r="AP1059" s="1146"/>
      <c r="AQ1059" s="1146"/>
      <c r="AR1059" s="1146"/>
      <c r="AS1059" s="1146"/>
      <c r="AT1059" s="1146"/>
      <c r="AU1059" s="1146"/>
      <c r="AV1059" s="1146"/>
      <c r="AW1059" s="1146"/>
      <c r="AX1059" s="1146"/>
      <c r="AY1059" s="1146"/>
      <c r="AZ1059" s="1146"/>
      <c r="BA1059" s="1146"/>
      <c r="BB1059" s="1146"/>
      <c r="BC1059" s="1146"/>
      <c r="BD1059" s="1146"/>
      <c r="BE1059" s="1146"/>
      <c r="BF1059" s="1146"/>
      <c r="BG1059" s="1146"/>
      <c r="BH1059" s="1146"/>
      <c r="BI1059" s="1146"/>
      <c r="BJ1059" s="1146"/>
      <c r="BK1059" s="1146"/>
      <c r="BL1059" s="1146"/>
      <c r="BM1059" s="1146"/>
      <c r="BN1059" s="1146"/>
      <c r="BO1059" s="1146"/>
      <c r="BP1059" s="1146"/>
      <c r="BQ1059" s="1146"/>
      <c r="BR1059" s="1146"/>
      <c r="BS1059" s="1146"/>
      <c r="BT1059" s="1146"/>
      <c r="BU1059" s="1146"/>
      <c r="BV1059" s="1146"/>
      <c r="BW1059" s="1146"/>
      <c r="BX1059" s="1146"/>
      <c r="BY1059" s="1146"/>
      <c r="BZ1059" s="1146"/>
      <c r="CA1059" s="1146"/>
      <c r="CB1059" s="1146"/>
      <c r="CC1059" s="1146"/>
      <c r="CD1059" s="1146"/>
      <c r="CE1059" s="1146"/>
      <c r="CF1059" s="1146"/>
      <c r="CG1059" s="1146"/>
      <c r="CH1059" s="1146"/>
      <c r="CI1059" s="1146"/>
      <c r="CJ1059" s="1146"/>
      <c r="CK1059" s="1146"/>
      <c r="CL1059" s="1146"/>
      <c r="CM1059" s="1146"/>
      <c r="CN1059" s="1146"/>
      <c r="CO1059" s="1146"/>
      <c r="CP1059" s="1146"/>
    </row>
    <row r="1060" spans="1:94" s="1147" customFormat="1" ht="12.75" customHeight="1">
      <c r="A1060" s="853" t="s">
        <v>1311</v>
      </c>
      <c r="B1060" s="80">
        <v>61105679</v>
      </c>
      <c r="C1060" s="80">
        <v>32778142</v>
      </c>
      <c r="D1060" s="80">
        <v>29915966</v>
      </c>
      <c r="E1060" s="479">
        <v>48.95775071904528</v>
      </c>
      <c r="F1060" s="80">
        <v>12563780</v>
      </c>
      <c r="G1060" s="100"/>
      <c r="H1060" s="399"/>
      <c r="I1060" s="1045"/>
      <c r="J1060" s="1045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146"/>
      <c r="AC1060" s="1146"/>
      <c r="AD1060" s="1146"/>
      <c r="AE1060" s="1146"/>
      <c r="AF1060" s="1146"/>
      <c r="AG1060" s="1146"/>
      <c r="AH1060" s="1146"/>
      <c r="AI1060" s="1146"/>
      <c r="AJ1060" s="1146"/>
      <c r="AK1060" s="1146"/>
      <c r="AL1060" s="1146"/>
      <c r="AM1060" s="1146"/>
      <c r="AN1060" s="1146"/>
      <c r="AO1060" s="1146"/>
      <c r="AP1060" s="1146"/>
      <c r="AQ1060" s="1146"/>
      <c r="AR1060" s="1146"/>
      <c r="AS1060" s="1146"/>
      <c r="AT1060" s="1146"/>
      <c r="AU1060" s="1146"/>
      <c r="AV1060" s="1146"/>
      <c r="AW1060" s="1146"/>
      <c r="AX1060" s="1146"/>
      <c r="AY1060" s="1146"/>
      <c r="AZ1060" s="1146"/>
      <c r="BA1060" s="1146"/>
      <c r="BB1060" s="1146"/>
      <c r="BC1060" s="1146"/>
      <c r="BD1060" s="1146"/>
      <c r="BE1060" s="1146"/>
      <c r="BF1060" s="1146"/>
      <c r="BG1060" s="1146"/>
      <c r="BH1060" s="1146"/>
      <c r="BI1060" s="1146"/>
      <c r="BJ1060" s="1146"/>
      <c r="BK1060" s="1146"/>
      <c r="BL1060" s="1146"/>
      <c r="BM1060" s="1146"/>
      <c r="BN1060" s="1146"/>
      <c r="BO1060" s="1146"/>
      <c r="BP1060" s="1146"/>
      <c r="BQ1060" s="1146"/>
      <c r="BR1060" s="1146"/>
      <c r="BS1060" s="1146"/>
      <c r="BT1060" s="1146"/>
      <c r="BU1060" s="1146"/>
      <c r="BV1060" s="1146"/>
      <c r="BW1060" s="1146"/>
      <c r="BX1060" s="1146"/>
      <c r="BY1060" s="1146"/>
      <c r="BZ1060" s="1146"/>
      <c r="CA1060" s="1146"/>
      <c r="CB1060" s="1146"/>
      <c r="CC1060" s="1146"/>
      <c r="CD1060" s="1146"/>
      <c r="CE1060" s="1146"/>
      <c r="CF1060" s="1146"/>
      <c r="CG1060" s="1146"/>
      <c r="CH1060" s="1146"/>
      <c r="CI1060" s="1146"/>
      <c r="CJ1060" s="1146"/>
      <c r="CK1060" s="1146"/>
      <c r="CL1060" s="1146"/>
      <c r="CM1060" s="1146"/>
      <c r="CN1060" s="1146"/>
      <c r="CO1060" s="1146"/>
      <c r="CP1060" s="1146"/>
    </row>
    <row r="1061" spans="1:94" s="1147" customFormat="1" ht="12.75" customHeight="1">
      <c r="A1061" s="1165" t="s">
        <v>1312</v>
      </c>
      <c r="B1061" s="80">
        <v>15237192</v>
      </c>
      <c r="C1061" s="80">
        <v>11298856</v>
      </c>
      <c r="D1061" s="80">
        <v>11298856</v>
      </c>
      <c r="E1061" s="479">
        <v>74.15313792725064</v>
      </c>
      <c r="F1061" s="80">
        <v>1706969</v>
      </c>
      <c r="G1061" s="100"/>
      <c r="H1061" s="399"/>
      <c r="I1061" s="1045"/>
      <c r="J1061" s="1045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146"/>
      <c r="AC1061" s="1146"/>
      <c r="AD1061" s="1146"/>
      <c r="AE1061" s="1146"/>
      <c r="AF1061" s="1146"/>
      <c r="AG1061" s="1146"/>
      <c r="AH1061" s="1146"/>
      <c r="AI1061" s="1146"/>
      <c r="AJ1061" s="1146"/>
      <c r="AK1061" s="1146"/>
      <c r="AL1061" s="1146"/>
      <c r="AM1061" s="1146"/>
      <c r="AN1061" s="1146"/>
      <c r="AO1061" s="1146"/>
      <c r="AP1061" s="1146"/>
      <c r="AQ1061" s="1146"/>
      <c r="AR1061" s="1146"/>
      <c r="AS1061" s="1146"/>
      <c r="AT1061" s="1146"/>
      <c r="AU1061" s="1146"/>
      <c r="AV1061" s="1146"/>
      <c r="AW1061" s="1146"/>
      <c r="AX1061" s="1146"/>
      <c r="AY1061" s="1146"/>
      <c r="AZ1061" s="1146"/>
      <c r="BA1061" s="1146"/>
      <c r="BB1061" s="1146"/>
      <c r="BC1061" s="1146"/>
      <c r="BD1061" s="1146"/>
      <c r="BE1061" s="1146"/>
      <c r="BF1061" s="1146"/>
      <c r="BG1061" s="1146"/>
      <c r="BH1061" s="1146"/>
      <c r="BI1061" s="1146"/>
      <c r="BJ1061" s="1146"/>
      <c r="BK1061" s="1146"/>
      <c r="BL1061" s="1146"/>
      <c r="BM1061" s="1146"/>
      <c r="BN1061" s="1146"/>
      <c r="BO1061" s="1146"/>
      <c r="BP1061" s="1146"/>
      <c r="BQ1061" s="1146"/>
      <c r="BR1061" s="1146"/>
      <c r="BS1061" s="1146"/>
      <c r="BT1061" s="1146"/>
      <c r="BU1061" s="1146"/>
      <c r="BV1061" s="1146"/>
      <c r="BW1061" s="1146"/>
      <c r="BX1061" s="1146"/>
      <c r="BY1061" s="1146"/>
      <c r="BZ1061" s="1146"/>
      <c r="CA1061" s="1146"/>
      <c r="CB1061" s="1146"/>
      <c r="CC1061" s="1146"/>
      <c r="CD1061" s="1146"/>
      <c r="CE1061" s="1146"/>
      <c r="CF1061" s="1146"/>
      <c r="CG1061" s="1146"/>
      <c r="CH1061" s="1146"/>
      <c r="CI1061" s="1146"/>
      <c r="CJ1061" s="1146"/>
      <c r="CK1061" s="1146"/>
      <c r="CL1061" s="1146"/>
      <c r="CM1061" s="1146"/>
      <c r="CN1061" s="1146"/>
      <c r="CO1061" s="1146"/>
      <c r="CP1061" s="1146"/>
    </row>
    <row r="1062" spans="1:94" s="1147" customFormat="1" ht="12.75" customHeight="1">
      <c r="A1062" s="1165" t="s">
        <v>692</v>
      </c>
      <c r="B1062" s="80">
        <v>45868487</v>
      </c>
      <c r="C1062" s="80">
        <v>21479286</v>
      </c>
      <c r="D1062" s="80">
        <v>18617110</v>
      </c>
      <c r="E1062" s="479">
        <v>40.58801852347997</v>
      </c>
      <c r="F1062" s="80">
        <v>10856811</v>
      </c>
      <c r="G1062" s="100"/>
      <c r="H1062" s="399"/>
      <c r="I1062" s="1045"/>
      <c r="J1062" s="1045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146"/>
      <c r="AC1062" s="1146"/>
      <c r="AD1062" s="1146"/>
      <c r="AE1062" s="1146"/>
      <c r="AF1062" s="1146"/>
      <c r="AG1062" s="1146"/>
      <c r="AH1062" s="1146"/>
      <c r="AI1062" s="1146"/>
      <c r="AJ1062" s="1146"/>
      <c r="AK1062" s="1146"/>
      <c r="AL1062" s="1146"/>
      <c r="AM1062" s="1146"/>
      <c r="AN1062" s="1146"/>
      <c r="AO1062" s="1146"/>
      <c r="AP1062" s="1146"/>
      <c r="AQ1062" s="1146"/>
      <c r="AR1062" s="1146"/>
      <c r="AS1062" s="1146"/>
      <c r="AT1062" s="1146"/>
      <c r="AU1062" s="1146"/>
      <c r="AV1062" s="1146"/>
      <c r="AW1062" s="1146"/>
      <c r="AX1062" s="1146"/>
      <c r="AY1062" s="1146"/>
      <c r="AZ1062" s="1146"/>
      <c r="BA1062" s="1146"/>
      <c r="BB1062" s="1146"/>
      <c r="BC1062" s="1146"/>
      <c r="BD1062" s="1146"/>
      <c r="BE1062" s="1146"/>
      <c r="BF1062" s="1146"/>
      <c r="BG1062" s="1146"/>
      <c r="BH1062" s="1146"/>
      <c r="BI1062" s="1146"/>
      <c r="BJ1062" s="1146"/>
      <c r="BK1062" s="1146"/>
      <c r="BL1062" s="1146"/>
      <c r="BM1062" s="1146"/>
      <c r="BN1062" s="1146"/>
      <c r="BO1062" s="1146"/>
      <c r="BP1062" s="1146"/>
      <c r="BQ1062" s="1146"/>
      <c r="BR1062" s="1146"/>
      <c r="BS1062" s="1146"/>
      <c r="BT1062" s="1146"/>
      <c r="BU1062" s="1146"/>
      <c r="BV1062" s="1146"/>
      <c r="BW1062" s="1146"/>
      <c r="BX1062" s="1146"/>
      <c r="BY1062" s="1146"/>
      <c r="BZ1062" s="1146"/>
      <c r="CA1062" s="1146"/>
      <c r="CB1062" s="1146"/>
      <c r="CC1062" s="1146"/>
      <c r="CD1062" s="1146"/>
      <c r="CE1062" s="1146"/>
      <c r="CF1062" s="1146"/>
      <c r="CG1062" s="1146"/>
      <c r="CH1062" s="1146"/>
      <c r="CI1062" s="1146"/>
      <c r="CJ1062" s="1146"/>
      <c r="CK1062" s="1146"/>
      <c r="CL1062" s="1146"/>
      <c r="CM1062" s="1146"/>
      <c r="CN1062" s="1146"/>
      <c r="CO1062" s="1146"/>
      <c r="CP1062" s="1146"/>
    </row>
    <row r="1063" spans="1:94" s="1147" customFormat="1" ht="12.75" customHeight="1">
      <c r="A1063" s="853" t="s">
        <v>960</v>
      </c>
      <c r="B1063" s="80">
        <v>58732998</v>
      </c>
      <c r="C1063" s="80">
        <v>40445681</v>
      </c>
      <c r="D1063" s="80">
        <v>13357418</v>
      </c>
      <c r="E1063" s="479">
        <v>22.742612253506962</v>
      </c>
      <c r="F1063" s="80">
        <v>2016307</v>
      </c>
      <c r="G1063" s="100"/>
      <c r="H1063" s="399"/>
      <c r="I1063" s="1045"/>
      <c r="J1063" s="1045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146"/>
      <c r="AC1063" s="1146"/>
      <c r="AD1063" s="1146"/>
      <c r="AE1063" s="1146"/>
      <c r="AF1063" s="1146"/>
      <c r="AG1063" s="1146"/>
      <c r="AH1063" s="1146"/>
      <c r="AI1063" s="1146"/>
      <c r="AJ1063" s="1146"/>
      <c r="AK1063" s="1146"/>
      <c r="AL1063" s="1146"/>
      <c r="AM1063" s="1146"/>
      <c r="AN1063" s="1146"/>
      <c r="AO1063" s="1146"/>
      <c r="AP1063" s="1146"/>
      <c r="AQ1063" s="1146"/>
      <c r="AR1063" s="1146"/>
      <c r="AS1063" s="1146"/>
      <c r="AT1063" s="1146"/>
      <c r="AU1063" s="1146"/>
      <c r="AV1063" s="1146"/>
      <c r="AW1063" s="1146"/>
      <c r="AX1063" s="1146"/>
      <c r="AY1063" s="1146"/>
      <c r="AZ1063" s="1146"/>
      <c r="BA1063" s="1146"/>
      <c r="BB1063" s="1146"/>
      <c r="BC1063" s="1146"/>
      <c r="BD1063" s="1146"/>
      <c r="BE1063" s="1146"/>
      <c r="BF1063" s="1146"/>
      <c r="BG1063" s="1146"/>
      <c r="BH1063" s="1146"/>
      <c r="BI1063" s="1146"/>
      <c r="BJ1063" s="1146"/>
      <c r="BK1063" s="1146"/>
      <c r="BL1063" s="1146"/>
      <c r="BM1063" s="1146"/>
      <c r="BN1063" s="1146"/>
      <c r="BO1063" s="1146"/>
      <c r="BP1063" s="1146"/>
      <c r="BQ1063" s="1146"/>
      <c r="BR1063" s="1146"/>
      <c r="BS1063" s="1146"/>
      <c r="BT1063" s="1146"/>
      <c r="BU1063" s="1146"/>
      <c r="BV1063" s="1146"/>
      <c r="BW1063" s="1146"/>
      <c r="BX1063" s="1146"/>
      <c r="BY1063" s="1146"/>
      <c r="BZ1063" s="1146"/>
      <c r="CA1063" s="1146"/>
      <c r="CB1063" s="1146"/>
      <c r="CC1063" s="1146"/>
      <c r="CD1063" s="1146"/>
      <c r="CE1063" s="1146"/>
      <c r="CF1063" s="1146"/>
      <c r="CG1063" s="1146"/>
      <c r="CH1063" s="1146"/>
      <c r="CI1063" s="1146"/>
      <c r="CJ1063" s="1146"/>
      <c r="CK1063" s="1146"/>
      <c r="CL1063" s="1146"/>
      <c r="CM1063" s="1146"/>
      <c r="CN1063" s="1146"/>
      <c r="CO1063" s="1146"/>
      <c r="CP1063" s="1146"/>
    </row>
    <row r="1064" spans="1:94" s="1147" customFormat="1" ht="12.75" customHeight="1">
      <c r="A1064" s="1165" t="s">
        <v>987</v>
      </c>
      <c r="B1064" s="80">
        <v>12014866</v>
      </c>
      <c r="C1064" s="80">
        <v>8630894</v>
      </c>
      <c r="D1064" s="80">
        <v>4345924</v>
      </c>
      <c r="E1064" s="479">
        <v>36.171223216305535</v>
      </c>
      <c r="F1064" s="80">
        <v>217272</v>
      </c>
      <c r="G1064" s="100"/>
      <c r="H1064" s="399"/>
      <c r="I1064" s="1045"/>
      <c r="J1064" s="1045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146"/>
      <c r="AC1064" s="1146"/>
      <c r="AD1064" s="1146"/>
      <c r="AE1064" s="1146"/>
      <c r="AF1064" s="1146"/>
      <c r="AG1064" s="1146"/>
      <c r="AH1064" s="1146"/>
      <c r="AI1064" s="1146"/>
      <c r="AJ1064" s="1146"/>
      <c r="AK1064" s="1146"/>
      <c r="AL1064" s="1146"/>
      <c r="AM1064" s="1146"/>
      <c r="AN1064" s="1146"/>
      <c r="AO1064" s="1146"/>
      <c r="AP1064" s="1146"/>
      <c r="AQ1064" s="1146"/>
      <c r="AR1064" s="1146"/>
      <c r="AS1064" s="1146"/>
      <c r="AT1064" s="1146"/>
      <c r="AU1064" s="1146"/>
      <c r="AV1064" s="1146"/>
      <c r="AW1064" s="1146"/>
      <c r="AX1064" s="1146"/>
      <c r="AY1064" s="1146"/>
      <c r="AZ1064" s="1146"/>
      <c r="BA1064" s="1146"/>
      <c r="BB1064" s="1146"/>
      <c r="BC1064" s="1146"/>
      <c r="BD1064" s="1146"/>
      <c r="BE1064" s="1146"/>
      <c r="BF1064" s="1146"/>
      <c r="BG1064" s="1146"/>
      <c r="BH1064" s="1146"/>
      <c r="BI1064" s="1146"/>
      <c r="BJ1064" s="1146"/>
      <c r="BK1064" s="1146"/>
      <c r="BL1064" s="1146"/>
      <c r="BM1064" s="1146"/>
      <c r="BN1064" s="1146"/>
      <c r="BO1064" s="1146"/>
      <c r="BP1064" s="1146"/>
      <c r="BQ1064" s="1146"/>
      <c r="BR1064" s="1146"/>
      <c r="BS1064" s="1146"/>
      <c r="BT1064" s="1146"/>
      <c r="BU1064" s="1146"/>
      <c r="BV1064" s="1146"/>
      <c r="BW1064" s="1146"/>
      <c r="BX1064" s="1146"/>
      <c r="BY1064" s="1146"/>
      <c r="BZ1064" s="1146"/>
      <c r="CA1064" s="1146"/>
      <c r="CB1064" s="1146"/>
      <c r="CC1064" s="1146"/>
      <c r="CD1064" s="1146"/>
      <c r="CE1064" s="1146"/>
      <c r="CF1064" s="1146"/>
      <c r="CG1064" s="1146"/>
      <c r="CH1064" s="1146"/>
      <c r="CI1064" s="1146"/>
      <c r="CJ1064" s="1146"/>
      <c r="CK1064" s="1146"/>
      <c r="CL1064" s="1146"/>
      <c r="CM1064" s="1146"/>
      <c r="CN1064" s="1146"/>
      <c r="CO1064" s="1146"/>
      <c r="CP1064" s="1146"/>
    </row>
    <row r="1065" spans="1:94" s="1147" customFormat="1" ht="12.75" customHeight="1">
      <c r="A1065" s="1166" t="s">
        <v>1496</v>
      </c>
      <c r="B1065" s="80">
        <v>9172758</v>
      </c>
      <c r="C1065" s="80">
        <v>6505182</v>
      </c>
      <c r="D1065" s="80">
        <v>4345924</v>
      </c>
      <c r="E1065" s="479">
        <v>47.37859649191661</v>
      </c>
      <c r="F1065" s="80">
        <v>217272</v>
      </c>
      <c r="G1065" s="100"/>
      <c r="H1065" s="399"/>
      <c r="I1065" s="1045"/>
      <c r="J1065" s="1045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146"/>
      <c r="AC1065" s="1146"/>
      <c r="AD1065" s="1146"/>
      <c r="AE1065" s="1146"/>
      <c r="AF1065" s="1146"/>
      <c r="AG1065" s="1146"/>
      <c r="AH1065" s="1146"/>
      <c r="AI1065" s="1146"/>
      <c r="AJ1065" s="1146"/>
      <c r="AK1065" s="1146"/>
      <c r="AL1065" s="1146"/>
      <c r="AM1065" s="1146"/>
      <c r="AN1065" s="1146"/>
      <c r="AO1065" s="1146"/>
      <c r="AP1065" s="1146"/>
      <c r="AQ1065" s="1146"/>
      <c r="AR1065" s="1146"/>
      <c r="AS1065" s="1146"/>
      <c r="AT1065" s="1146"/>
      <c r="AU1065" s="1146"/>
      <c r="AV1065" s="1146"/>
      <c r="AW1065" s="1146"/>
      <c r="AX1065" s="1146"/>
      <c r="AY1065" s="1146"/>
      <c r="AZ1065" s="1146"/>
      <c r="BA1065" s="1146"/>
      <c r="BB1065" s="1146"/>
      <c r="BC1065" s="1146"/>
      <c r="BD1065" s="1146"/>
      <c r="BE1065" s="1146"/>
      <c r="BF1065" s="1146"/>
      <c r="BG1065" s="1146"/>
      <c r="BH1065" s="1146"/>
      <c r="BI1065" s="1146"/>
      <c r="BJ1065" s="1146"/>
      <c r="BK1065" s="1146"/>
      <c r="BL1065" s="1146"/>
      <c r="BM1065" s="1146"/>
      <c r="BN1065" s="1146"/>
      <c r="BO1065" s="1146"/>
      <c r="BP1065" s="1146"/>
      <c r="BQ1065" s="1146"/>
      <c r="BR1065" s="1146"/>
      <c r="BS1065" s="1146"/>
      <c r="BT1065" s="1146"/>
      <c r="BU1065" s="1146"/>
      <c r="BV1065" s="1146"/>
      <c r="BW1065" s="1146"/>
      <c r="BX1065" s="1146"/>
      <c r="BY1065" s="1146"/>
      <c r="BZ1065" s="1146"/>
      <c r="CA1065" s="1146"/>
      <c r="CB1065" s="1146"/>
      <c r="CC1065" s="1146"/>
      <c r="CD1065" s="1146"/>
      <c r="CE1065" s="1146"/>
      <c r="CF1065" s="1146"/>
      <c r="CG1065" s="1146"/>
      <c r="CH1065" s="1146"/>
      <c r="CI1065" s="1146"/>
      <c r="CJ1065" s="1146"/>
      <c r="CK1065" s="1146"/>
      <c r="CL1065" s="1146"/>
      <c r="CM1065" s="1146"/>
      <c r="CN1065" s="1146"/>
      <c r="CO1065" s="1146"/>
      <c r="CP1065" s="1146"/>
    </row>
    <row r="1066" spans="1:94" s="1147" customFormat="1" ht="12.75" customHeight="1">
      <c r="A1066" s="1166" t="s">
        <v>3</v>
      </c>
      <c r="B1066" s="80">
        <v>2842108</v>
      </c>
      <c r="C1066" s="80">
        <v>2125712</v>
      </c>
      <c r="D1066" s="80">
        <v>0</v>
      </c>
      <c r="E1066" s="479">
        <v>0</v>
      </c>
      <c r="F1066" s="80">
        <v>0</v>
      </c>
      <c r="G1066" s="100"/>
      <c r="H1066" s="399"/>
      <c r="I1066" s="1045"/>
      <c r="J1066" s="1045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146"/>
      <c r="AC1066" s="1146"/>
      <c r="AD1066" s="1146"/>
      <c r="AE1066" s="1146"/>
      <c r="AF1066" s="1146"/>
      <c r="AG1066" s="1146"/>
      <c r="AH1066" s="1146"/>
      <c r="AI1066" s="1146"/>
      <c r="AJ1066" s="1146"/>
      <c r="AK1066" s="1146"/>
      <c r="AL1066" s="1146"/>
      <c r="AM1066" s="1146"/>
      <c r="AN1066" s="1146"/>
      <c r="AO1066" s="1146"/>
      <c r="AP1066" s="1146"/>
      <c r="AQ1066" s="1146"/>
      <c r="AR1066" s="1146"/>
      <c r="AS1066" s="1146"/>
      <c r="AT1066" s="1146"/>
      <c r="AU1066" s="1146"/>
      <c r="AV1066" s="1146"/>
      <c r="AW1066" s="1146"/>
      <c r="AX1066" s="1146"/>
      <c r="AY1066" s="1146"/>
      <c r="AZ1066" s="1146"/>
      <c r="BA1066" s="1146"/>
      <c r="BB1066" s="1146"/>
      <c r="BC1066" s="1146"/>
      <c r="BD1066" s="1146"/>
      <c r="BE1066" s="1146"/>
      <c r="BF1066" s="1146"/>
      <c r="BG1066" s="1146"/>
      <c r="BH1066" s="1146"/>
      <c r="BI1066" s="1146"/>
      <c r="BJ1066" s="1146"/>
      <c r="BK1066" s="1146"/>
      <c r="BL1066" s="1146"/>
      <c r="BM1066" s="1146"/>
      <c r="BN1066" s="1146"/>
      <c r="BO1066" s="1146"/>
      <c r="BP1066" s="1146"/>
      <c r="BQ1066" s="1146"/>
      <c r="BR1066" s="1146"/>
      <c r="BS1066" s="1146"/>
      <c r="BT1066" s="1146"/>
      <c r="BU1066" s="1146"/>
      <c r="BV1066" s="1146"/>
      <c r="BW1066" s="1146"/>
      <c r="BX1066" s="1146"/>
      <c r="BY1066" s="1146"/>
      <c r="BZ1066" s="1146"/>
      <c r="CA1066" s="1146"/>
      <c r="CB1066" s="1146"/>
      <c r="CC1066" s="1146"/>
      <c r="CD1066" s="1146"/>
      <c r="CE1066" s="1146"/>
      <c r="CF1066" s="1146"/>
      <c r="CG1066" s="1146"/>
      <c r="CH1066" s="1146"/>
      <c r="CI1066" s="1146"/>
      <c r="CJ1066" s="1146"/>
      <c r="CK1066" s="1146"/>
      <c r="CL1066" s="1146"/>
      <c r="CM1066" s="1146"/>
      <c r="CN1066" s="1146"/>
      <c r="CO1066" s="1146"/>
      <c r="CP1066" s="1146"/>
    </row>
    <row r="1067" spans="1:94" s="1147" customFormat="1" ht="12.75" customHeight="1">
      <c r="A1067" s="1166" t="s">
        <v>24</v>
      </c>
      <c r="B1067" s="80">
        <v>2842108</v>
      </c>
      <c r="C1067" s="80">
        <v>2125712</v>
      </c>
      <c r="D1067" s="80">
        <v>0</v>
      </c>
      <c r="E1067" s="479">
        <v>0</v>
      </c>
      <c r="F1067" s="80">
        <v>0</v>
      </c>
      <c r="G1067" s="100"/>
      <c r="H1067" s="399"/>
      <c r="I1067" s="1045"/>
      <c r="J1067" s="1045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146"/>
      <c r="AC1067" s="1146"/>
      <c r="AD1067" s="1146"/>
      <c r="AE1067" s="1146"/>
      <c r="AF1067" s="1146"/>
      <c r="AG1067" s="1146"/>
      <c r="AH1067" s="1146"/>
      <c r="AI1067" s="1146"/>
      <c r="AJ1067" s="1146"/>
      <c r="AK1067" s="1146"/>
      <c r="AL1067" s="1146"/>
      <c r="AM1067" s="1146"/>
      <c r="AN1067" s="1146"/>
      <c r="AO1067" s="1146"/>
      <c r="AP1067" s="1146"/>
      <c r="AQ1067" s="1146"/>
      <c r="AR1067" s="1146"/>
      <c r="AS1067" s="1146"/>
      <c r="AT1067" s="1146"/>
      <c r="AU1067" s="1146"/>
      <c r="AV1067" s="1146"/>
      <c r="AW1067" s="1146"/>
      <c r="AX1067" s="1146"/>
      <c r="AY1067" s="1146"/>
      <c r="AZ1067" s="1146"/>
      <c r="BA1067" s="1146"/>
      <c r="BB1067" s="1146"/>
      <c r="BC1067" s="1146"/>
      <c r="BD1067" s="1146"/>
      <c r="BE1067" s="1146"/>
      <c r="BF1067" s="1146"/>
      <c r="BG1067" s="1146"/>
      <c r="BH1067" s="1146"/>
      <c r="BI1067" s="1146"/>
      <c r="BJ1067" s="1146"/>
      <c r="BK1067" s="1146"/>
      <c r="BL1067" s="1146"/>
      <c r="BM1067" s="1146"/>
      <c r="BN1067" s="1146"/>
      <c r="BO1067" s="1146"/>
      <c r="BP1067" s="1146"/>
      <c r="BQ1067" s="1146"/>
      <c r="BR1067" s="1146"/>
      <c r="BS1067" s="1146"/>
      <c r="BT1067" s="1146"/>
      <c r="BU1067" s="1146"/>
      <c r="BV1067" s="1146"/>
      <c r="BW1067" s="1146"/>
      <c r="BX1067" s="1146"/>
      <c r="BY1067" s="1146"/>
      <c r="BZ1067" s="1146"/>
      <c r="CA1067" s="1146"/>
      <c r="CB1067" s="1146"/>
      <c r="CC1067" s="1146"/>
      <c r="CD1067" s="1146"/>
      <c r="CE1067" s="1146"/>
      <c r="CF1067" s="1146"/>
      <c r="CG1067" s="1146"/>
      <c r="CH1067" s="1146"/>
      <c r="CI1067" s="1146"/>
      <c r="CJ1067" s="1146"/>
      <c r="CK1067" s="1146"/>
      <c r="CL1067" s="1146"/>
      <c r="CM1067" s="1146"/>
      <c r="CN1067" s="1146"/>
      <c r="CO1067" s="1146"/>
      <c r="CP1067" s="1146"/>
    </row>
    <row r="1068" spans="1:94" s="1147" customFormat="1" ht="12.75" customHeight="1">
      <c r="A1068" s="1165" t="s">
        <v>971</v>
      </c>
      <c r="B1068" s="80">
        <v>46718132</v>
      </c>
      <c r="C1068" s="80">
        <v>31814787</v>
      </c>
      <c r="D1068" s="80">
        <v>9011494</v>
      </c>
      <c r="E1068" s="479">
        <v>19.289071746276157</v>
      </c>
      <c r="F1068" s="80">
        <v>1799035</v>
      </c>
      <c r="G1068" s="100"/>
      <c r="H1068" s="399"/>
      <c r="I1068" s="1045"/>
      <c r="J1068" s="1045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146"/>
      <c r="AC1068" s="1146"/>
      <c r="AD1068" s="1146"/>
      <c r="AE1068" s="1146"/>
      <c r="AF1068" s="1146"/>
      <c r="AG1068" s="1146"/>
      <c r="AH1068" s="1146"/>
      <c r="AI1068" s="1146"/>
      <c r="AJ1068" s="1146"/>
      <c r="AK1068" s="1146"/>
      <c r="AL1068" s="1146"/>
      <c r="AM1068" s="1146"/>
      <c r="AN1068" s="1146"/>
      <c r="AO1068" s="1146"/>
      <c r="AP1068" s="1146"/>
      <c r="AQ1068" s="1146"/>
      <c r="AR1068" s="1146"/>
      <c r="AS1068" s="1146"/>
      <c r="AT1068" s="1146"/>
      <c r="AU1068" s="1146"/>
      <c r="AV1068" s="1146"/>
      <c r="AW1068" s="1146"/>
      <c r="AX1068" s="1146"/>
      <c r="AY1068" s="1146"/>
      <c r="AZ1068" s="1146"/>
      <c r="BA1068" s="1146"/>
      <c r="BB1068" s="1146"/>
      <c r="BC1068" s="1146"/>
      <c r="BD1068" s="1146"/>
      <c r="BE1068" s="1146"/>
      <c r="BF1068" s="1146"/>
      <c r="BG1068" s="1146"/>
      <c r="BH1068" s="1146"/>
      <c r="BI1068" s="1146"/>
      <c r="BJ1068" s="1146"/>
      <c r="BK1068" s="1146"/>
      <c r="BL1068" s="1146"/>
      <c r="BM1068" s="1146"/>
      <c r="BN1068" s="1146"/>
      <c r="BO1068" s="1146"/>
      <c r="BP1068" s="1146"/>
      <c r="BQ1068" s="1146"/>
      <c r="BR1068" s="1146"/>
      <c r="BS1068" s="1146"/>
      <c r="BT1068" s="1146"/>
      <c r="BU1068" s="1146"/>
      <c r="BV1068" s="1146"/>
      <c r="BW1068" s="1146"/>
      <c r="BX1068" s="1146"/>
      <c r="BY1068" s="1146"/>
      <c r="BZ1068" s="1146"/>
      <c r="CA1068" s="1146"/>
      <c r="CB1068" s="1146"/>
      <c r="CC1068" s="1146"/>
      <c r="CD1068" s="1146"/>
      <c r="CE1068" s="1146"/>
      <c r="CF1068" s="1146"/>
      <c r="CG1068" s="1146"/>
      <c r="CH1068" s="1146"/>
      <c r="CI1068" s="1146"/>
      <c r="CJ1068" s="1146"/>
      <c r="CK1068" s="1146"/>
      <c r="CL1068" s="1146"/>
      <c r="CM1068" s="1146"/>
      <c r="CN1068" s="1146"/>
      <c r="CO1068" s="1146"/>
      <c r="CP1068" s="1146"/>
    </row>
    <row r="1069" spans="1:94" s="1147" customFormat="1" ht="12.75" customHeight="1">
      <c r="A1069" s="1166" t="s">
        <v>1760</v>
      </c>
      <c r="B1069" s="80">
        <v>46718132</v>
      </c>
      <c r="C1069" s="80">
        <v>31814787</v>
      </c>
      <c r="D1069" s="80">
        <v>9011494</v>
      </c>
      <c r="E1069" s="479">
        <v>19.289071746276157</v>
      </c>
      <c r="F1069" s="80">
        <v>1799035</v>
      </c>
      <c r="G1069" s="100"/>
      <c r="H1069" s="399"/>
      <c r="I1069" s="1045"/>
      <c r="J1069" s="1045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146"/>
      <c r="AC1069" s="1146"/>
      <c r="AD1069" s="1146"/>
      <c r="AE1069" s="1146"/>
      <c r="AF1069" s="1146"/>
      <c r="AG1069" s="1146"/>
      <c r="AH1069" s="1146"/>
      <c r="AI1069" s="1146"/>
      <c r="AJ1069" s="1146"/>
      <c r="AK1069" s="1146"/>
      <c r="AL1069" s="1146"/>
      <c r="AM1069" s="1146"/>
      <c r="AN1069" s="1146"/>
      <c r="AO1069" s="1146"/>
      <c r="AP1069" s="1146"/>
      <c r="AQ1069" s="1146"/>
      <c r="AR1069" s="1146"/>
      <c r="AS1069" s="1146"/>
      <c r="AT1069" s="1146"/>
      <c r="AU1069" s="1146"/>
      <c r="AV1069" s="1146"/>
      <c r="AW1069" s="1146"/>
      <c r="AX1069" s="1146"/>
      <c r="AY1069" s="1146"/>
      <c r="AZ1069" s="1146"/>
      <c r="BA1069" s="1146"/>
      <c r="BB1069" s="1146"/>
      <c r="BC1069" s="1146"/>
      <c r="BD1069" s="1146"/>
      <c r="BE1069" s="1146"/>
      <c r="BF1069" s="1146"/>
      <c r="BG1069" s="1146"/>
      <c r="BH1069" s="1146"/>
      <c r="BI1069" s="1146"/>
      <c r="BJ1069" s="1146"/>
      <c r="BK1069" s="1146"/>
      <c r="BL1069" s="1146"/>
      <c r="BM1069" s="1146"/>
      <c r="BN1069" s="1146"/>
      <c r="BO1069" s="1146"/>
      <c r="BP1069" s="1146"/>
      <c r="BQ1069" s="1146"/>
      <c r="BR1069" s="1146"/>
      <c r="BS1069" s="1146"/>
      <c r="BT1069" s="1146"/>
      <c r="BU1069" s="1146"/>
      <c r="BV1069" s="1146"/>
      <c r="BW1069" s="1146"/>
      <c r="BX1069" s="1146"/>
      <c r="BY1069" s="1146"/>
      <c r="BZ1069" s="1146"/>
      <c r="CA1069" s="1146"/>
      <c r="CB1069" s="1146"/>
      <c r="CC1069" s="1146"/>
      <c r="CD1069" s="1146"/>
      <c r="CE1069" s="1146"/>
      <c r="CF1069" s="1146"/>
      <c r="CG1069" s="1146"/>
      <c r="CH1069" s="1146"/>
      <c r="CI1069" s="1146"/>
      <c r="CJ1069" s="1146"/>
      <c r="CK1069" s="1146"/>
      <c r="CL1069" s="1146"/>
      <c r="CM1069" s="1146"/>
      <c r="CN1069" s="1146"/>
      <c r="CO1069" s="1146"/>
      <c r="CP1069" s="1146"/>
    </row>
    <row r="1070" spans="1:94" s="1147" customFormat="1" ht="12.75" customHeight="1">
      <c r="A1070" s="853" t="s">
        <v>975</v>
      </c>
      <c r="B1070" s="80">
        <v>2372681</v>
      </c>
      <c r="C1070" s="80">
        <v>-7667539</v>
      </c>
      <c r="D1070" s="80">
        <v>16558548</v>
      </c>
      <c r="E1070" s="479" t="s">
        <v>545</v>
      </c>
      <c r="F1070" s="80">
        <v>10547473</v>
      </c>
      <c r="G1070" s="100"/>
      <c r="H1070" s="399"/>
      <c r="I1070" s="1045"/>
      <c r="J1070" s="1045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146"/>
      <c r="AC1070" s="1146"/>
      <c r="AD1070" s="1146"/>
      <c r="AE1070" s="1146"/>
      <c r="AF1070" s="1146"/>
      <c r="AG1070" s="1146"/>
      <c r="AH1070" s="1146"/>
      <c r="AI1070" s="1146"/>
      <c r="AJ1070" s="1146"/>
      <c r="AK1070" s="1146"/>
      <c r="AL1070" s="1146"/>
      <c r="AM1070" s="1146"/>
      <c r="AN1070" s="1146"/>
      <c r="AO1070" s="1146"/>
      <c r="AP1070" s="1146"/>
      <c r="AQ1070" s="1146"/>
      <c r="AR1070" s="1146"/>
      <c r="AS1070" s="1146"/>
      <c r="AT1070" s="1146"/>
      <c r="AU1070" s="1146"/>
      <c r="AV1070" s="1146"/>
      <c r="AW1070" s="1146"/>
      <c r="AX1070" s="1146"/>
      <c r="AY1070" s="1146"/>
      <c r="AZ1070" s="1146"/>
      <c r="BA1070" s="1146"/>
      <c r="BB1070" s="1146"/>
      <c r="BC1070" s="1146"/>
      <c r="BD1070" s="1146"/>
      <c r="BE1070" s="1146"/>
      <c r="BF1070" s="1146"/>
      <c r="BG1070" s="1146"/>
      <c r="BH1070" s="1146"/>
      <c r="BI1070" s="1146"/>
      <c r="BJ1070" s="1146"/>
      <c r="BK1070" s="1146"/>
      <c r="BL1070" s="1146"/>
      <c r="BM1070" s="1146"/>
      <c r="BN1070" s="1146"/>
      <c r="BO1070" s="1146"/>
      <c r="BP1070" s="1146"/>
      <c r="BQ1070" s="1146"/>
      <c r="BR1070" s="1146"/>
      <c r="BS1070" s="1146"/>
      <c r="BT1070" s="1146"/>
      <c r="BU1070" s="1146"/>
      <c r="BV1070" s="1146"/>
      <c r="BW1070" s="1146"/>
      <c r="BX1070" s="1146"/>
      <c r="BY1070" s="1146"/>
      <c r="BZ1070" s="1146"/>
      <c r="CA1070" s="1146"/>
      <c r="CB1070" s="1146"/>
      <c r="CC1070" s="1146"/>
      <c r="CD1070" s="1146"/>
      <c r="CE1070" s="1146"/>
      <c r="CF1070" s="1146"/>
      <c r="CG1070" s="1146"/>
      <c r="CH1070" s="1146"/>
      <c r="CI1070" s="1146"/>
      <c r="CJ1070" s="1146"/>
      <c r="CK1070" s="1146"/>
      <c r="CL1070" s="1146"/>
      <c r="CM1070" s="1146"/>
      <c r="CN1070" s="1146"/>
      <c r="CO1070" s="1146"/>
      <c r="CP1070" s="1146"/>
    </row>
    <row r="1071" spans="1:94" s="1147" customFormat="1" ht="25.5">
      <c r="A1071" s="508" t="s">
        <v>1321</v>
      </c>
      <c r="B1071" s="80">
        <v>-2372681</v>
      </c>
      <c r="C1071" s="80">
        <v>7667539</v>
      </c>
      <c r="D1071" s="80" t="s">
        <v>545</v>
      </c>
      <c r="E1071" s="479" t="s">
        <v>545</v>
      </c>
      <c r="F1071" s="80" t="s">
        <v>545</v>
      </c>
      <c r="G1071" s="100"/>
      <c r="H1071" s="399"/>
      <c r="I1071" s="1045"/>
      <c r="J1071" s="1045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146"/>
      <c r="AC1071" s="1146"/>
      <c r="AD1071" s="1146"/>
      <c r="AE1071" s="1146"/>
      <c r="AF1071" s="1146"/>
      <c r="AG1071" s="1146"/>
      <c r="AH1071" s="1146"/>
      <c r="AI1071" s="1146"/>
      <c r="AJ1071" s="1146"/>
      <c r="AK1071" s="1146"/>
      <c r="AL1071" s="1146"/>
      <c r="AM1071" s="1146"/>
      <c r="AN1071" s="1146"/>
      <c r="AO1071" s="1146"/>
      <c r="AP1071" s="1146"/>
      <c r="AQ1071" s="1146"/>
      <c r="AR1071" s="1146"/>
      <c r="AS1071" s="1146"/>
      <c r="AT1071" s="1146"/>
      <c r="AU1071" s="1146"/>
      <c r="AV1071" s="1146"/>
      <c r="AW1071" s="1146"/>
      <c r="AX1071" s="1146"/>
      <c r="AY1071" s="1146"/>
      <c r="AZ1071" s="1146"/>
      <c r="BA1071" s="1146"/>
      <c r="BB1071" s="1146"/>
      <c r="BC1071" s="1146"/>
      <c r="BD1071" s="1146"/>
      <c r="BE1071" s="1146"/>
      <c r="BF1071" s="1146"/>
      <c r="BG1071" s="1146"/>
      <c r="BH1071" s="1146"/>
      <c r="BI1071" s="1146"/>
      <c r="BJ1071" s="1146"/>
      <c r="BK1071" s="1146"/>
      <c r="BL1071" s="1146"/>
      <c r="BM1071" s="1146"/>
      <c r="BN1071" s="1146"/>
      <c r="BO1071" s="1146"/>
      <c r="BP1071" s="1146"/>
      <c r="BQ1071" s="1146"/>
      <c r="BR1071" s="1146"/>
      <c r="BS1071" s="1146"/>
      <c r="BT1071" s="1146"/>
      <c r="BU1071" s="1146"/>
      <c r="BV1071" s="1146"/>
      <c r="BW1071" s="1146"/>
      <c r="BX1071" s="1146"/>
      <c r="BY1071" s="1146"/>
      <c r="BZ1071" s="1146"/>
      <c r="CA1071" s="1146"/>
      <c r="CB1071" s="1146"/>
      <c r="CC1071" s="1146"/>
      <c r="CD1071" s="1146"/>
      <c r="CE1071" s="1146"/>
      <c r="CF1071" s="1146"/>
      <c r="CG1071" s="1146"/>
      <c r="CH1071" s="1146"/>
      <c r="CI1071" s="1146"/>
      <c r="CJ1071" s="1146"/>
      <c r="CK1071" s="1146"/>
      <c r="CL1071" s="1146"/>
      <c r="CM1071" s="1146"/>
      <c r="CN1071" s="1146"/>
      <c r="CO1071" s="1146"/>
      <c r="CP1071" s="1146"/>
    </row>
    <row r="1072" spans="1:94" s="1147" customFormat="1" ht="12.75" customHeight="1">
      <c r="A1072" s="1134" t="s">
        <v>1337</v>
      </c>
      <c r="B1072" s="80"/>
      <c r="C1072" s="80"/>
      <c r="D1072" s="80"/>
      <c r="E1072" s="479"/>
      <c r="F1072" s="80"/>
      <c r="G1072" s="100"/>
      <c r="H1072" s="399"/>
      <c r="I1072" s="1045"/>
      <c r="J1072" s="1045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146"/>
      <c r="AC1072" s="1146"/>
      <c r="AD1072" s="1146"/>
      <c r="AE1072" s="1146"/>
      <c r="AF1072" s="1146"/>
      <c r="AG1072" s="1146"/>
      <c r="AH1072" s="1146"/>
      <c r="AI1072" s="1146"/>
      <c r="AJ1072" s="1146"/>
      <c r="AK1072" s="1146"/>
      <c r="AL1072" s="1146"/>
      <c r="AM1072" s="1146"/>
      <c r="AN1072" s="1146"/>
      <c r="AO1072" s="1146"/>
      <c r="AP1072" s="1146"/>
      <c r="AQ1072" s="1146"/>
      <c r="AR1072" s="1146"/>
      <c r="AS1072" s="1146"/>
      <c r="AT1072" s="1146"/>
      <c r="AU1072" s="1146"/>
      <c r="AV1072" s="1146"/>
      <c r="AW1072" s="1146"/>
      <c r="AX1072" s="1146"/>
      <c r="AY1072" s="1146"/>
      <c r="AZ1072" s="1146"/>
      <c r="BA1072" s="1146"/>
      <c r="BB1072" s="1146"/>
      <c r="BC1072" s="1146"/>
      <c r="BD1072" s="1146"/>
      <c r="BE1072" s="1146"/>
      <c r="BF1072" s="1146"/>
      <c r="BG1072" s="1146"/>
      <c r="BH1072" s="1146"/>
      <c r="BI1072" s="1146"/>
      <c r="BJ1072" s="1146"/>
      <c r="BK1072" s="1146"/>
      <c r="BL1072" s="1146"/>
      <c r="BM1072" s="1146"/>
      <c r="BN1072" s="1146"/>
      <c r="BO1072" s="1146"/>
      <c r="BP1072" s="1146"/>
      <c r="BQ1072" s="1146"/>
      <c r="BR1072" s="1146"/>
      <c r="BS1072" s="1146"/>
      <c r="BT1072" s="1146"/>
      <c r="BU1072" s="1146"/>
      <c r="BV1072" s="1146"/>
      <c r="BW1072" s="1146"/>
      <c r="BX1072" s="1146"/>
      <c r="BY1072" s="1146"/>
      <c r="BZ1072" s="1146"/>
      <c r="CA1072" s="1146"/>
      <c r="CB1072" s="1146"/>
      <c r="CC1072" s="1146"/>
      <c r="CD1072" s="1146"/>
      <c r="CE1072" s="1146"/>
      <c r="CF1072" s="1146"/>
      <c r="CG1072" s="1146"/>
      <c r="CH1072" s="1146"/>
      <c r="CI1072" s="1146"/>
      <c r="CJ1072" s="1146"/>
      <c r="CK1072" s="1146"/>
      <c r="CL1072" s="1146"/>
      <c r="CM1072" s="1146"/>
      <c r="CN1072" s="1146"/>
      <c r="CO1072" s="1146"/>
      <c r="CP1072" s="1146"/>
    </row>
    <row r="1073" spans="1:94" s="1147" customFormat="1" ht="12.75" customHeight="1">
      <c r="A1073" s="853" t="s">
        <v>1311</v>
      </c>
      <c r="B1073" s="80">
        <v>982272</v>
      </c>
      <c r="C1073" s="80">
        <v>901133</v>
      </c>
      <c r="D1073" s="80">
        <v>908161</v>
      </c>
      <c r="E1073" s="479">
        <v>92.455144807141</v>
      </c>
      <c r="F1073" s="80">
        <v>485750</v>
      </c>
      <c r="G1073" s="100"/>
      <c r="H1073" s="399"/>
      <c r="I1073" s="1045"/>
      <c r="J1073" s="1045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146"/>
      <c r="AC1073" s="1146"/>
      <c r="AD1073" s="1146"/>
      <c r="AE1073" s="1146"/>
      <c r="AF1073" s="1146"/>
      <c r="AG1073" s="1146"/>
      <c r="AH1073" s="1146"/>
      <c r="AI1073" s="1146"/>
      <c r="AJ1073" s="1146"/>
      <c r="AK1073" s="1146"/>
      <c r="AL1073" s="1146"/>
      <c r="AM1073" s="1146"/>
      <c r="AN1073" s="1146"/>
      <c r="AO1073" s="1146"/>
      <c r="AP1073" s="1146"/>
      <c r="AQ1073" s="1146"/>
      <c r="AR1073" s="1146"/>
      <c r="AS1073" s="1146"/>
      <c r="AT1073" s="1146"/>
      <c r="AU1073" s="1146"/>
      <c r="AV1073" s="1146"/>
      <c r="AW1073" s="1146"/>
      <c r="AX1073" s="1146"/>
      <c r="AY1073" s="1146"/>
      <c r="AZ1073" s="1146"/>
      <c r="BA1073" s="1146"/>
      <c r="BB1073" s="1146"/>
      <c r="BC1073" s="1146"/>
      <c r="BD1073" s="1146"/>
      <c r="BE1073" s="1146"/>
      <c r="BF1073" s="1146"/>
      <c r="BG1073" s="1146"/>
      <c r="BH1073" s="1146"/>
      <c r="BI1073" s="1146"/>
      <c r="BJ1073" s="1146"/>
      <c r="BK1073" s="1146"/>
      <c r="BL1073" s="1146"/>
      <c r="BM1073" s="1146"/>
      <c r="BN1073" s="1146"/>
      <c r="BO1073" s="1146"/>
      <c r="BP1073" s="1146"/>
      <c r="BQ1073" s="1146"/>
      <c r="BR1073" s="1146"/>
      <c r="BS1073" s="1146"/>
      <c r="BT1073" s="1146"/>
      <c r="BU1073" s="1146"/>
      <c r="BV1073" s="1146"/>
      <c r="BW1073" s="1146"/>
      <c r="BX1073" s="1146"/>
      <c r="BY1073" s="1146"/>
      <c r="BZ1073" s="1146"/>
      <c r="CA1073" s="1146"/>
      <c r="CB1073" s="1146"/>
      <c r="CC1073" s="1146"/>
      <c r="CD1073" s="1146"/>
      <c r="CE1073" s="1146"/>
      <c r="CF1073" s="1146"/>
      <c r="CG1073" s="1146"/>
      <c r="CH1073" s="1146"/>
      <c r="CI1073" s="1146"/>
      <c r="CJ1073" s="1146"/>
      <c r="CK1073" s="1146"/>
      <c r="CL1073" s="1146"/>
      <c r="CM1073" s="1146"/>
      <c r="CN1073" s="1146"/>
      <c r="CO1073" s="1146"/>
      <c r="CP1073" s="1146"/>
    </row>
    <row r="1074" spans="1:94" s="1147" customFormat="1" ht="12.75" customHeight="1">
      <c r="A1074" s="1165" t="s">
        <v>1312</v>
      </c>
      <c r="B1074" s="80">
        <v>982272</v>
      </c>
      <c r="C1074" s="80">
        <v>901133</v>
      </c>
      <c r="D1074" s="80">
        <v>901133</v>
      </c>
      <c r="E1074" s="479">
        <v>91.73966070497784</v>
      </c>
      <c r="F1074" s="80">
        <v>482236</v>
      </c>
      <c r="G1074" s="100"/>
      <c r="H1074" s="399"/>
      <c r="I1074" s="1045"/>
      <c r="J1074" s="1045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146"/>
      <c r="AC1074" s="1146"/>
      <c r="AD1074" s="1146"/>
      <c r="AE1074" s="1146"/>
      <c r="AF1074" s="1146"/>
      <c r="AG1074" s="1146"/>
      <c r="AH1074" s="1146"/>
      <c r="AI1074" s="1146"/>
      <c r="AJ1074" s="1146"/>
      <c r="AK1074" s="1146"/>
      <c r="AL1074" s="1146"/>
      <c r="AM1074" s="1146"/>
      <c r="AN1074" s="1146"/>
      <c r="AO1074" s="1146"/>
      <c r="AP1074" s="1146"/>
      <c r="AQ1074" s="1146"/>
      <c r="AR1074" s="1146"/>
      <c r="AS1074" s="1146"/>
      <c r="AT1074" s="1146"/>
      <c r="AU1074" s="1146"/>
      <c r="AV1074" s="1146"/>
      <c r="AW1074" s="1146"/>
      <c r="AX1074" s="1146"/>
      <c r="AY1074" s="1146"/>
      <c r="AZ1074" s="1146"/>
      <c r="BA1074" s="1146"/>
      <c r="BB1074" s="1146"/>
      <c r="BC1074" s="1146"/>
      <c r="BD1074" s="1146"/>
      <c r="BE1074" s="1146"/>
      <c r="BF1074" s="1146"/>
      <c r="BG1074" s="1146"/>
      <c r="BH1074" s="1146"/>
      <c r="BI1074" s="1146"/>
      <c r="BJ1074" s="1146"/>
      <c r="BK1074" s="1146"/>
      <c r="BL1074" s="1146"/>
      <c r="BM1074" s="1146"/>
      <c r="BN1074" s="1146"/>
      <c r="BO1074" s="1146"/>
      <c r="BP1074" s="1146"/>
      <c r="BQ1074" s="1146"/>
      <c r="BR1074" s="1146"/>
      <c r="BS1074" s="1146"/>
      <c r="BT1074" s="1146"/>
      <c r="BU1074" s="1146"/>
      <c r="BV1074" s="1146"/>
      <c r="BW1074" s="1146"/>
      <c r="BX1074" s="1146"/>
      <c r="BY1074" s="1146"/>
      <c r="BZ1074" s="1146"/>
      <c r="CA1074" s="1146"/>
      <c r="CB1074" s="1146"/>
      <c r="CC1074" s="1146"/>
      <c r="CD1074" s="1146"/>
      <c r="CE1074" s="1146"/>
      <c r="CF1074" s="1146"/>
      <c r="CG1074" s="1146"/>
      <c r="CH1074" s="1146"/>
      <c r="CI1074" s="1146"/>
      <c r="CJ1074" s="1146"/>
      <c r="CK1074" s="1146"/>
      <c r="CL1074" s="1146"/>
      <c r="CM1074" s="1146"/>
      <c r="CN1074" s="1146"/>
      <c r="CO1074" s="1146"/>
      <c r="CP1074" s="1146"/>
    </row>
    <row r="1075" spans="1:94" s="1147" customFormat="1" ht="12.75" customHeight="1">
      <c r="A1075" s="1165" t="s">
        <v>692</v>
      </c>
      <c r="B1075" s="80">
        <v>0</v>
      </c>
      <c r="C1075" s="80">
        <v>0</v>
      </c>
      <c r="D1075" s="80">
        <v>7028</v>
      </c>
      <c r="E1075" s="479">
        <v>0</v>
      </c>
      <c r="F1075" s="80">
        <v>3514</v>
      </c>
      <c r="G1075" s="100"/>
      <c r="H1075" s="399"/>
      <c r="I1075" s="1045"/>
      <c r="J1075" s="1045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146"/>
      <c r="AC1075" s="1146"/>
      <c r="AD1075" s="1146"/>
      <c r="AE1075" s="1146"/>
      <c r="AF1075" s="1146"/>
      <c r="AG1075" s="1146"/>
      <c r="AH1075" s="1146"/>
      <c r="AI1075" s="1146"/>
      <c r="AJ1075" s="1146"/>
      <c r="AK1075" s="1146"/>
      <c r="AL1075" s="1146"/>
      <c r="AM1075" s="1146"/>
      <c r="AN1075" s="1146"/>
      <c r="AO1075" s="1146"/>
      <c r="AP1075" s="1146"/>
      <c r="AQ1075" s="1146"/>
      <c r="AR1075" s="1146"/>
      <c r="AS1075" s="1146"/>
      <c r="AT1075" s="1146"/>
      <c r="AU1075" s="1146"/>
      <c r="AV1075" s="1146"/>
      <c r="AW1075" s="1146"/>
      <c r="AX1075" s="1146"/>
      <c r="AY1075" s="1146"/>
      <c r="AZ1075" s="1146"/>
      <c r="BA1075" s="1146"/>
      <c r="BB1075" s="1146"/>
      <c r="BC1075" s="1146"/>
      <c r="BD1075" s="1146"/>
      <c r="BE1075" s="1146"/>
      <c r="BF1075" s="1146"/>
      <c r="BG1075" s="1146"/>
      <c r="BH1075" s="1146"/>
      <c r="BI1075" s="1146"/>
      <c r="BJ1075" s="1146"/>
      <c r="BK1075" s="1146"/>
      <c r="BL1075" s="1146"/>
      <c r="BM1075" s="1146"/>
      <c r="BN1075" s="1146"/>
      <c r="BO1075" s="1146"/>
      <c r="BP1075" s="1146"/>
      <c r="BQ1075" s="1146"/>
      <c r="BR1075" s="1146"/>
      <c r="BS1075" s="1146"/>
      <c r="BT1075" s="1146"/>
      <c r="BU1075" s="1146"/>
      <c r="BV1075" s="1146"/>
      <c r="BW1075" s="1146"/>
      <c r="BX1075" s="1146"/>
      <c r="BY1075" s="1146"/>
      <c r="BZ1075" s="1146"/>
      <c r="CA1075" s="1146"/>
      <c r="CB1075" s="1146"/>
      <c r="CC1075" s="1146"/>
      <c r="CD1075" s="1146"/>
      <c r="CE1075" s="1146"/>
      <c r="CF1075" s="1146"/>
      <c r="CG1075" s="1146"/>
      <c r="CH1075" s="1146"/>
      <c r="CI1075" s="1146"/>
      <c r="CJ1075" s="1146"/>
      <c r="CK1075" s="1146"/>
      <c r="CL1075" s="1146"/>
      <c r="CM1075" s="1146"/>
      <c r="CN1075" s="1146"/>
      <c r="CO1075" s="1146"/>
      <c r="CP1075" s="1146"/>
    </row>
    <row r="1076" spans="1:94" s="1147" customFormat="1" ht="12.75" customHeight="1">
      <c r="A1076" s="853" t="s">
        <v>960</v>
      </c>
      <c r="B1076" s="80">
        <v>999239</v>
      </c>
      <c r="C1076" s="80">
        <v>918100</v>
      </c>
      <c r="D1076" s="80">
        <v>279938</v>
      </c>
      <c r="E1076" s="479">
        <v>28.015119505944025</v>
      </c>
      <c r="F1076" s="80">
        <v>3514</v>
      </c>
      <c r="G1076" s="100"/>
      <c r="H1076" s="399"/>
      <c r="I1076" s="1045"/>
      <c r="J1076" s="1045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146"/>
      <c r="AC1076" s="1146"/>
      <c r="AD1076" s="1146"/>
      <c r="AE1076" s="1146"/>
      <c r="AF1076" s="1146"/>
      <c r="AG1076" s="1146"/>
      <c r="AH1076" s="1146"/>
      <c r="AI1076" s="1146"/>
      <c r="AJ1076" s="1146"/>
      <c r="AK1076" s="1146"/>
      <c r="AL1076" s="1146"/>
      <c r="AM1076" s="1146"/>
      <c r="AN1076" s="1146"/>
      <c r="AO1076" s="1146"/>
      <c r="AP1076" s="1146"/>
      <c r="AQ1076" s="1146"/>
      <c r="AR1076" s="1146"/>
      <c r="AS1076" s="1146"/>
      <c r="AT1076" s="1146"/>
      <c r="AU1076" s="1146"/>
      <c r="AV1076" s="1146"/>
      <c r="AW1076" s="1146"/>
      <c r="AX1076" s="1146"/>
      <c r="AY1076" s="1146"/>
      <c r="AZ1076" s="1146"/>
      <c r="BA1076" s="1146"/>
      <c r="BB1076" s="1146"/>
      <c r="BC1076" s="1146"/>
      <c r="BD1076" s="1146"/>
      <c r="BE1076" s="1146"/>
      <c r="BF1076" s="1146"/>
      <c r="BG1076" s="1146"/>
      <c r="BH1076" s="1146"/>
      <c r="BI1076" s="1146"/>
      <c r="BJ1076" s="1146"/>
      <c r="BK1076" s="1146"/>
      <c r="BL1076" s="1146"/>
      <c r="BM1076" s="1146"/>
      <c r="BN1076" s="1146"/>
      <c r="BO1076" s="1146"/>
      <c r="BP1076" s="1146"/>
      <c r="BQ1076" s="1146"/>
      <c r="BR1076" s="1146"/>
      <c r="BS1076" s="1146"/>
      <c r="BT1076" s="1146"/>
      <c r="BU1076" s="1146"/>
      <c r="BV1076" s="1146"/>
      <c r="BW1076" s="1146"/>
      <c r="BX1076" s="1146"/>
      <c r="BY1076" s="1146"/>
      <c r="BZ1076" s="1146"/>
      <c r="CA1076" s="1146"/>
      <c r="CB1076" s="1146"/>
      <c r="CC1076" s="1146"/>
      <c r="CD1076" s="1146"/>
      <c r="CE1076" s="1146"/>
      <c r="CF1076" s="1146"/>
      <c r="CG1076" s="1146"/>
      <c r="CH1076" s="1146"/>
      <c r="CI1076" s="1146"/>
      <c r="CJ1076" s="1146"/>
      <c r="CK1076" s="1146"/>
      <c r="CL1076" s="1146"/>
      <c r="CM1076" s="1146"/>
      <c r="CN1076" s="1146"/>
      <c r="CO1076" s="1146"/>
      <c r="CP1076" s="1146"/>
    </row>
    <row r="1077" spans="1:94" s="1147" customFormat="1" ht="12.75" customHeight="1">
      <c r="A1077" s="1165" t="s">
        <v>987</v>
      </c>
      <c r="B1077" s="80">
        <v>487670</v>
      </c>
      <c r="C1077" s="80">
        <v>406531</v>
      </c>
      <c r="D1077" s="80">
        <v>250307</v>
      </c>
      <c r="E1077" s="479">
        <v>51.327126950601844</v>
      </c>
      <c r="F1077" s="80">
        <v>3514</v>
      </c>
      <c r="G1077" s="100"/>
      <c r="H1077" s="399"/>
      <c r="I1077" s="1045"/>
      <c r="J1077" s="1045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146"/>
      <c r="AC1077" s="1146"/>
      <c r="AD1077" s="1146"/>
      <c r="AE1077" s="1146"/>
      <c r="AF1077" s="1146"/>
      <c r="AG1077" s="1146"/>
      <c r="AH1077" s="1146"/>
      <c r="AI1077" s="1146"/>
      <c r="AJ1077" s="1146"/>
      <c r="AK1077" s="1146"/>
      <c r="AL1077" s="1146"/>
      <c r="AM1077" s="1146"/>
      <c r="AN1077" s="1146"/>
      <c r="AO1077" s="1146"/>
      <c r="AP1077" s="1146"/>
      <c r="AQ1077" s="1146"/>
      <c r="AR1077" s="1146"/>
      <c r="AS1077" s="1146"/>
      <c r="AT1077" s="1146"/>
      <c r="AU1077" s="1146"/>
      <c r="AV1077" s="1146"/>
      <c r="AW1077" s="1146"/>
      <c r="AX1077" s="1146"/>
      <c r="AY1077" s="1146"/>
      <c r="AZ1077" s="1146"/>
      <c r="BA1077" s="1146"/>
      <c r="BB1077" s="1146"/>
      <c r="BC1077" s="1146"/>
      <c r="BD1077" s="1146"/>
      <c r="BE1077" s="1146"/>
      <c r="BF1077" s="1146"/>
      <c r="BG1077" s="1146"/>
      <c r="BH1077" s="1146"/>
      <c r="BI1077" s="1146"/>
      <c r="BJ1077" s="1146"/>
      <c r="BK1077" s="1146"/>
      <c r="BL1077" s="1146"/>
      <c r="BM1077" s="1146"/>
      <c r="BN1077" s="1146"/>
      <c r="BO1077" s="1146"/>
      <c r="BP1077" s="1146"/>
      <c r="BQ1077" s="1146"/>
      <c r="BR1077" s="1146"/>
      <c r="BS1077" s="1146"/>
      <c r="BT1077" s="1146"/>
      <c r="BU1077" s="1146"/>
      <c r="BV1077" s="1146"/>
      <c r="BW1077" s="1146"/>
      <c r="BX1077" s="1146"/>
      <c r="BY1077" s="1146"/>
      <c r="BZ1077" s="1146"/>
      <c r="CA1077" s="1146"/>
      <c r="CB1077" s="1146"/>
      <c r="CC1077" s="1146"/>
      <c r="CD1077" s="1146"/>
      <c r="CE1077" s="1146"/>
      <c r="CF1077" s="1146"/>
      <c r="CG1077" s="1146"/>
      <c r="CH1077" s="1146"/>
      <c r="CI1077" s="1146"/>
      <c r="CJ1077" s="1146"/>
      <c r="CK1077" s="1146"/>
      <c r="CL1077" s="1146"/>
      <c r="CM1077" s="1146"/>
      <c r="CN1077" s="1146"/>
      <c r="CO1077" s="1146"/>
      <c r="CP1077" s="1146"/>
    </row>
    <row r="1078" spans="1:94" s="1147" customFormat="1" ht="12.75" customHeight="1">
      <c r="A1078" s="1166" t="s">
        <v>1496</v>
      </c>
      <c r="B1078" s="80">
        <v>487670</v>
      </c>
      <c r="C1078" s="80">
        <v>406531</v>
      </c>
      <c r="D1078" s="80">
        <v>250307</v>
      </c>
      <c r="E1078" s="479">
        <v>51.327126950601844</v>
      </c>
      <c r="F1078" s="80">
        <v>3514</v>
      </c>
      <c r="G1078" s="100"/>
      <c r="H1078" s="399"/>
      <c r="I1078" s="1045"/>
      <c r="J1078" s="1045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146"/>
      <c r="AC1078" s="1146"/>
      <c r="AD1078" s="1146"/>
      <c r="AE1078" s="1146"/>
      <c r="AF1078" s="1146"/>
      <c r="AG1078" s="1146"/>
      <c r="AH1078" s="1146"/>
      <c r="AI1078" s="1146"/>
      <c r="AJ1078" s="1146"/>
      <c r="AK1078" s="1146"/>
      <c r="AL1078" s="1146"/>
      <c r="AM1078" s="1146"/>
      <c r="AN1078" s="1146"/>
      <c r="AO1078" s="1146"/>
      <c r="AP1078" s="1146"/>
      <c r="AQ1078" s="1146"/>
      <c r="AR1078" s="1146"/>
      <c r="AS1078" s="1146"/>
      <c r="AT1078" s="1146"/>
      <c r="AU1078" s="1146"/>
      <c r="AV1078" s="1146"/>
      <c r="AW1078" s="1146"/>
      <c r="AX1078" s="1146"/>
      <c r="AY1078" s="1146"/>
      <c r="AZ1078" s="1146"/>
      <c r="BA1078" s="1146"/>
      <c r="BB1078" s="1146"/>
      <c r="BC1078" s="1146"/>
      <c r="BD1078" s="1146"/>
      <c r="BE1078" s="1146"/>
      <c r="BF1078" s="1146"/>
      <c r="BG1078" s="1146"/>
      <c r="BH1078" s="1146"/>
      <c r="BI1078" s="1146"/>
      <c r="BJ1078" s="1146"/>
      <c r="BK1078" s="1146"/>
      <c r="BL1078" s="1146"/>
      <c r="BM1078" s="1146"/>
      <c r="BN1078" s="1146"/>
      <c r="BO1078" s="1146"/>
      <c r="BP1078" s="1146"/>
      <c r="BQ1078" s="1146"/>
      <c r="BR1078" s="1146"/>
      <c r="BS1078" s="1146"/>
      <c r="BT1078" s="1146"/>
      <c r="BU1078" s="1146"/>
      <c r="BV1078" s="1146"/>
      <c r="BW1078" s="1146"/>
      <c r="BX1078" s="1146"/>
      <c r="BY1078" s="1146"/>
      <c r="BZ1078" s="1146"/>
      <c r="CA1078" s="1146"/>
      <c r="CB1078" s="1146"/>
      <c r="CC1078" s="1146"/>
      <c r="CD1078" s="1146"/>
      <c r="CE1078" s="1146"/>
      <c r="CF1078" s="1146"/>
      <c r="CG1078" s="1146"/>
      <c r="CH1078" s="1146"/>
      <c r="CI1078" s="1146"/>
      <c r="CJ1078" s="1146"/>
      <c r="CK1078" s="1146"/>
      <c r="CL1078" s="1146"/>
      <c r="CM1078" s="1146"/>
      <c r="CN1078" s="1146"/>
      <c r="CO1078" s="1146"/>
      <c r="CP1078" s="1146"/>
    </row>
    <row r="1079" spans="1:94" s="1147" customFormat="1" ht="12.75" customHeight="1">
      <c r="A1079" s="1165" t="s">
        <v>971</v>
      </c>
      <c r="B1079" s="80">
        <v>511569</v>
      </c>
      <c r="C1079" s="80">
        <v>511569</v>
      </c>
      <c r="D1079" s="80">
        <v>29631</v>
      </c>
      <c r="E1079" s="479">
        <v>5.792180526967037</v>
      </c>
      <c r="F1079" s="80">
        <v>0</v>
      </c>
      <c r="G1079" s="100"/>
      <c r="H1079" s="399"/>
      <c r="I1079" s="1045"/>
      <c r="J1079" s="1045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146"/>
      <c r="AC1079" s="1146"/>
      <c r="AD1079" s="1146"/>
      <c r="AE1079" s="1146"/>
      <c r="AF1079" s="1146"/>
      <c r="AG1079" s="1146"/>
      <c r="AH1079" s="1146"/>
      <c r="AI1079" s="1146"/>
      <c r="AJ1079" s="1146"/>
      <c r="AK1079" s="1146"/>
      <c r="AL1079" s="1146"/>
      <c r="AM1079" s="1146"/>
      <c r="AN1079" s="1146"/>
      <c r="AO1079" s="1146"/>
      <c r="AP1079" s="1146"/>
      <c r="AQ1079" s="1146"/>
      <c r="AR1079" s="1146"/>
      <c r="AS1079" s="1146"/>
      <c r="AT1079" s="1146"/>
      <c r="AU1079" s="1146"/>
      <c r="AV1079" s="1146"/>
      <c r="AW1079" s="1146"/>
      <c r="AX1079" s="1146"/>
      <c r="AY1079" s="1146"/>
      <c r="AZ1079" s="1146"/>
      <c r="BA1079" s="1146"/>
      <c r="BB1079" s="1146"/>
      <c r="BC1079" s="1146"/>
      <c r="BD1079" s="1146"/>
      <c r="BE1079" s="1146"/>
      <c r="BF1079" s="1146"/>
      <c r="BG1079" s="1146"/>
      <c r="BH1079" s="1146"/>
      <c r="BI1079" s="1146"/>
      <c r="BJ1079" s="1146"/>
      <c r="BK1079" s="1146"/>
      <c r="BL1079" s="1146"/>
      <c r="BM1079" s="1146"/>
      <c r="BN1079" s="1146"/>
      <c r="BO1079" s="1146"/>
      <c r="BP1079" s="1146"/>
      <c r="BQ1079" s="1146"/>
      <c r="BR1079" s="1146"/>
      <c r="BS1079" s="1146"/>
      <c r="BT1079" s="1146"/>
      <c r="BU1079" s="1146"/>
      <c r="BV1079" s="1146"/>
      <c r="BW1079" s="1146"/>
      <c r="BX1079" s="1146"/>
      <c r="BY1079" s="1146"/>
      <c r="BZ1079" s="1146"/>
      <c r="CA1079" s="1146"/>
      <c r="CB1079" s="1146"/>
      <c r="CC1079" s="1146"/>
      <c r="CD1079" s="1146"/>
      <c r="CE1079" s="1146"/>
      <c r="CF1079" s="1146"/>
      <c r="CG1079" s="1146"/>
      <c r="CH1079" s="1146"/>
      <c r="CI1079" s="1146"/>
      <c r="CJ1079" s="1146"/>
      <c r="CK1079" s="1146"/>
      <c r="CL1079" s="1146"/>
      <c r="CM1079" s="1146"/>
      <c r="CN1079" s="1146"/>
      <c r="CO1079" s="1146"/>
      <c r="CP1079" s="1146"/>
    </row>
    <row r="1080" spans="1:94" s="1147" customFormat="1" ht="12.75" customHeight="1">
      <c r="A1080" s="1166" t="s">
        <v>1760</v>
      </c>
      <c r="B1080" s="80">
        <v>511569</v>
      </c>
      <c r="C1080" s="80">
        <v>511569</v>
      </c>
      <c r="D1080" s="80">
        <v>29631</v>
      </c>
      <c r="E1080" s="479">
        <v>5.792180526967037</v>
      </c>
      <c r="F1080" s="80">
        <v>0</v>
      </c>
      <c r="G1080" s="100"/>
      <c r="H1080" s="399"/>
      <c r="I1080" s="1045"/>
      <c r="J1080" s="1045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146"/>
      <c r="AC1080" s="1146"/>
      <c r="AD1080" s="1146"/>
      <c r="AE1080" s="1146"/>
      <c r="AF1080" s="1146"/>
      <c r="AG1080" s="1146"/>
      <c r="AH1080" s="1146"/>
      <c r="AI1080" s="1146"/>
      <c r="AJ1080" s="1146"/>
      <c r="AK1080" s="1146"/>
      <c r="AL1080" s="1146"/>
      <c r="AM1080" s="1146"/>
      <c r="AN1080" s="1146"/>
      <c r="AO1080" s="1146"/>
      <c r="AP1080" s="1146"/>
      <c r="AQ1080" s="1146"/>
      <c r="AR1080" s="1146"/>
      <c r="AS1080" s="1146"/>
      <c r="AT1080" s="1146"/>
      <c r="AU1080" s="1146"/>
      <c r="AV1080" s="1146"/>
      <c r="AW1080" s="1146"/>
      <c r="AX1080" s="1146"/>
      <c r="AY1080" s="1146"/>
      <c r="AZ1080" s="1146"/>
      <c r="BA1080" s="1146"/>
      <c r="BB1080" s="1146"/>
      <c r="BC1080" s="1146"/>
      <c r="BD1080" s="1146"/>
      <c r="BE1080" s="1146"/>
      <c r="BF1080" s="1146"/>
      <c r="BG1080" s="1146"/>
      <c r="BH1080" s="1146"/>
      <c r="BI1080" s="1146"/>
      <c r="BJ1080" s="1146"/>
      <c r="BK1080" s="1146"/>
      <c r="BL1080" s="1146"/>
      <c r="BM1080" s="1146"/>
      <c r="BN1080" s="1146"/>
      <c r="BO1080" s="1146"/>
      <c r="BP1080" s="1146"/>
      <c r="BQ1080" s="1146"/>
      <c r="BR1080" s="1146"/>
      <c r="BS1080" s="1146"/>
      <c r="BT1080" s="1146"/>
      <c r="BU1080" s="1146"/>
      <c r="BV1080" s="1146"/>
      <c r="BW1080" s="1146"/>
      <c r="BX1080" s="1146"/>
      <c r="BY1080" s="1146"/>
      <c r="BZ1080" s="1146"/>
      <c r="CA1080" s="1146"/>
      <c r="CB1080" s="1146"/>
      <c r="CC1080" s="1146"/>
      <c r="CD1080" s="1146"/>
      <c r="CE1080" s="1146"/>
      <c r="CF1080" s="1146"/>
      <c r="CG1080" s="1146"/>
      <c r="CH1080" s="1146"/>
      <c r="CI1080" s="1146"/>
      <c r="CJ1080" s="1146"/>
      <c r="CK1080" s="1146"/>
      <c r="CL1080" s="1146"/>
      <c r="CM1080" s="1146"/>
      <c r="CN1080" s="1146"/>
      <c r="CO1080" s="1146"/>
      <c r="CP1080" s="1146"/>
    </row>
    <row r="1081" spans="1:94" s="1147" customFormat="1" ht="12.75" customHeight="1">
      <c r="A1081" s="853" t="s">
        <v>975</v>
      </c>
      <c r="B1081" s="80">
        <v>-16967</v>
      </c>
      <c r="C1081" s="80">
        <v>-16967</v>
      </c>
      <c r="D1081" s="80">
        <v>628223</v>
      </c>
      <c r="E1081" s="479" t="s">
        <v>545</v>
      </c>
      <c r="F1081" s="80">
        <v>482236</v>
      </c>
      <c r="G1081" s="100"/>
      <c r="H1081" s="399"/>
      <c r="I1081" s="1045"/>
      <c r="J1081" s="1045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146"/>
      <c r="AC1081" s="1146"/>
      <c r="AD1081" s="1146"/>
      <c r="AE1081" s="1146"/>
      <c r="AF1081" s="1146"/>
      <c r="AG1081" s="1146"/>
      <c r="AH1081" s="1146"/>
      <c r="AI1081" s="1146"/>
      <c r="AJ1081" s="1146"/>
      <c r="AK1081" s="1146"/>
      <c r="AL1081" s="1146"/>
      <c r="AM1081" s="1146"/>
      <c r="AN1081" s="1146"/>
      <c r="AO1081" s="1146"/>
      <c r="AP1081" s="1146"/>
      <c r="AQ1081" s="1146"/>
      <c r="AR1081" s="1146"/>
      <c r="AS1081" s="1146"/>
      <c r="AT1081" s="1146"/>
      <c r="AU1081" s="1146"/>
      <c r="AV1081" s="1146"/>
      <c r="AW1081" s="1146"/>
      <c r="AX1081" s="1146"/>
      <c r="AY1081" s="1146"/>
      <c r="AZ1081" s="1146"/>
      <c r="BA1081" s="1146"/>
      <c r="BB1081" s="1146"/>
      <c r="BC1081" s="1146"/>
      <c r="BD1081" s="1146"/>
      <c r="BE1081" s="1146"/>
      <c r="BF1081" s="1146"/>
      <c r="BG1081" s="1146"/>
      <c r="BH1081" s="1146"/>
      <c r="BI1081" s="1146"/>
      <c r="BJ1081" s="1146"/>
      <c r="BK1081" s="1146"/>
      <c r="BL1081" s="1146"/>
      <c r="BM1081" s="1146"/>
      <c r="BN1081" s="1146"/>
      <c r="BO1081" s="1146"/>
      <c r="BP1081" s="1146"/>
      <c r="BQ1081" s="1146"/>
      <c r="BR1081" s="1146"/>
      <c r="BS1081" s="1146"/>
      <c r="BT1081" s="1146"/>
      <c r="BU1081" s="1146"/>
      <c r="BV1081" s="1146"/>
      <c r="BW1081" s="1146"/>
      <c r="BX1081" s="1146"/>
      <c r="BY1081" s="1146"/>
      <c r="BZ1081" s="1146"/>
      <c r="CA1081" s="1146"/>
      <c r="CB1081" s="1146"/>
      <c r="CC1081" s="1146"/>
      <c r="CD1081" s="1146"/>
      <c r="CE1081" s="1146"/>
      <c r="CF1081" s="1146"/>
      <c r="CG1081" s="1146"/>
      <c r="CH1081" s="1146"/>
      <c r="CI1081" s="1146"/>
      <c r="CJ1081" s="1146"/>
      <c r="CK1081" s="1146"/>
      <c r="CL1081" s="1146"/>
      <c r="CM1081" s="1146"/>
      <c r="CN1081" s="1146"/>
      <c r="CO1081" s="1146"/>
      <c r="CP1081" s="1146"/>
    </row>
    <row r="1082" spans="1:94" s="1147" customFormat="1" ht="12.75" customHeight="1">
      <c r="A1082" s="508" t="s">
        <v>1321</v>
      </c>
      <c r="B1082" s="80">
        <v>16967</v>
      </c>
      <c r="C1082" s="80">
        <v>16967</v>
      </c>
      <c r="D1082" s="80" t="s">
        <v>545</v>
      </c>
      <c r="E1082" s="479" t="s">
        <v>545</v>
      </c>
      <c r="F1082" s="80" t="s">
        <v>545</v>
      </c>
      <c r="G1082" s="100"/>
      <c r="H1082" s="399"/>
      <c r="I1082" s="1045"/>
      <c r="J1082" s="1045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146"/>
      <c r="AC1082" s="1146"/>
      <c r="AD1082" s="1146"/>
      <c r="AE1082" s="1146"/>
      <c r="AF1082" s="1146"/>
      <c r="AG1082" s="1146"/>
      <c r="AH1082" s="1146"/>
      <c r="AI1082" s="1146"/>
      <c r="AJ1082" s="1146"/>
      <c r="AK1082" s="1146"/>
      <c r="AL1082" s="1146"/>
      <c r="AM1082" s="1146"/>
      <c r="AN1082" s="1146"/>
      <c r="AO1082" s="1146"/>
      <c r="AP1082" s="1146"/>
      <c r="AQ1082" s="1146"/>
      <c r="AR1082" s="1146"/>
      <c r="AS1082" s="1146"/>
      <c r="AT1082" s="1146"/>
      <c r="AU1082" s="1146"/>
      <c r="AV1082" s="1146"/>
      <c r="AW1082" s="1146"/>
      <c r="AX1082" s="1146"/>
      <c r="AY1082" s="1146"/>
      <c r="AZ1082" s="1146"/>
      <c r="BA1082" s="1146"/>
      <c r="BB1082" s="1146"/>
      <c r="BC1082" s="1146"/>
      <c r="BD1082" s="1146"/>
      <c r="BE1082" s="1146"/>
      <c r="BF1082" s="1146"/>
      <c r="BG1082" s="1146"/>
      <c r="BH1082" s="1146"/>
      <c r="BI1082" s="1146"/>
      <c r="BJ1082" s="1146"/>
      <c r="BK1082" s="1146"/>
      <c r="BL1082" s="1146"/>
      <c r="BM1082" s="1146"/>
      <c r="BN1082" s="1146"/>
      <c r="BO1082" s="1146"/>
      <c r="BP1082" s="1146"/>
      <c r="BQ1082" s="1146"/>
      <c r="BR1082" s="1146"/>
      <c r="BS1082" s="1146"/>
      <c r="BT1082" s="1146"/>
      <c r="BU1082" s="1146"/>
      <c r="BV1082" s="1146"/>
      <c r="BW1082" s="1146"/>
      <c r="BX1082" s="1146"/>
      <c r="BY1082" s="1146"/>
      <c r="BZ1082" s="1146"/>
      <c r="CA1082" s="1146"/>
      <c r="CB1082" s="1146"/>
      <c r="CC1082" s="1146"/>
      <c r="CD1082" s="1146"/>
      <c r="CE1082" s="1146"/>
      <c r="CF1082" s="1146"/>
      <c r="CG1082" s="1146"/>
      <c r="CH1082" s="1146"/>
      <c r="CI1082" s="1146"/>
      <c r="CJ1082" s="1146"/>
      <c r="CK1082" s="1146"/>
      <c r="CL1082" s="1146"/>
      <c r="CM1082" s="1146"/>
      <c r="CN1082" s="1146"/>
      <c r="CO1082" s="1146"/>
      <c r="CP1082" s="1146"/>
    </row>
    <row r="1083" spans="1:99" s="378" customFormat="1" ht="12.75" customHeight="1">
      <c r="A1083" s="413" t="s">
        <v>1338</v>
      </c>
      <c r="B1083" s="80"/>
      <c r="C1083" s="80"/>
      <c r="D1083" s="80"/>
      <c r="E1083" s="479"/>
      <c r="F1083" s="80"/>
      <c r="G1083" s="427"/>
      <c r="H1083" s="399"/>
      <c r="I1083" s="1045"/>
      <c r="J1083" s="1045"/>
      <c r="K1083" s="427"/>
      <c r="L1083" s="427"/>
      <c r="M1083" s="427"/>
      <c r="N1083" s="427"/>
      <c r="O1083" s="427"/>
      <c r="P1083" s="427"/>
      <c r="Q1083" s="427"/>
      <c r="R1083" s="427"/>
      <c r="S1083" s="427"/>
      <c r="T1083" s="427"/>
      <c r="U1083" s="427"/>
      <c r="V1083" s="427"/>
      <c r="W1083" s="427"/>
      <c r="X1083" s="427"/>
      <c r="Y1083" s="427"/>
      <c r="Z1083" s="427"/>
      <c r="AA1083" s="427"/>
      <c r="AB1083" s="427"/>
      <c r="AC1083" s="427"/>
      <c r="AD1083" s="427"/>
      <c r="AE1083" s="427"/>
      <c r="AF1083" s="427"/>
      <c r="AG1083" s="427"/>
      <c r="AH1083" s="427"/>
      <c r="AI1083" s="427"/>
      <c r="AJ1083" s="427"/>
      <c r="AK1083" s="427"/>
      <c r="AL1083" s="427"/>
      <c r="AM1083" s="427"/>
      <c r="AN1083" s="427"/>
      <c r="AO1083" s="427"/>
      <c r="AP1083" s="427"/>
      <c r="AQ1083" s="427"/>
      <c r="AR1083" s="427"/>
      <c r="AS1083" s="427"/>
      <c r="AT1083" s="427"/>
      <c r="AU1083" s="427"/>
      <c r="AV1083" s="427"/>
      <c r="AW1083" s="427"/>
      <c r="AX1083" s="427"/>
      <c r="AY1083" s="427"/>
      <c r="AZ1083" s="427"/>
      <c r="BA1083" s="427"/>
      <c r="BB1083" s="427"/>
      <c r="BC1083" s="427"/>
      <c r="BD1083" s="427"/>
      <c r="BE1083" s="427"/>
      <c r="BF1083" s="427"/>
      <c r="BG1083" s="427"/>
      <c r="BH1083" s="427"/>
      <c r="BI1083" s="427"/>
      <c r="BJ1083" s="427"/>
      <c r="BK1083" s="427"/>
      <c r="BL1083" s="427"/>
      <c r="BM1083" s="427"/>
      <c r="BN1083" s="427"/>
      <c r="BO1083" s="427"/>
      <c r="BP1083" s="427"/>
      <c r="BQ1083" s="427"/>
      <c r="BR1083" s="427"/>
      <c r="BS1083" s="427"/>
      <c r="BT1083" s="427"/>
      <c r="BU1083" s="427"/>
      <c r="BV1083" s="427"/>
      <c r="BW1083" s="427"/>
      <c r="BX1083" s="427"/>
      <c r="BY1083" s="427"/>
      <c r="BZ1083" s="427"/>
      <c r="CA1083" s="427"/>
      <c r="CB1083" s="427"/>
      <c r="CC1083" s="427"/>
      <c r="CD1083" s="427"/>
      <c r="CE1083" s="427"/>
      <c r="CF1083" s="427"/>
      <c r="CG1083" s="427"/>
      <c r="CH1083" s="427"/>
      <c r="CI1083" s="427"/>
      <c r="CJ1083" s="427"/>
      <c r="CK1083" s="427"/>
      <c r="CL1083" s="427"/>
      <c r="CM1083" s="427"/>
      <c r="CN1083" s="427"/>
      <c r="CO1083" s="427"/>
      <c r="CP1083" s="427"/>
      <c r="CQ1083" s="427"/>
      <c r="CR1083" s="427"/>
      <c r="CS1083" s="427"/>
      <c r="CT1083" s="427"/>
      <c r="CU1083" s="427"/>
    </row>
    <row r="1084" spans="1:99" s="378" customFormat="1" ht="12.75" customHeight="1">
      <c r="A1084" s="1140" t="s">
        <v>1311</v>
      </c>
      <c r="B1084" s="80">
        <v>1471954</v>
      </c>
      <c r="C1084" s="80">
        <v>1234262</v>
      </c>
      <c r="D1084" s="80">
        <v>1234262</v>
      </c>
      <c r="E1084" s="479">
        <v>83.85194102533096</v>
      </c>
      <c r="F1084" s="80">
        <v>164666</v>
      </c>
      <c r="G1084" s="427"/>
      <c r="H1084" s="399"/>
      <c r="I1084" s="1045"/>
      <c r="J1084" s="1045"/>
      <c r="K1084" s="427"/>
      <c r="L1084" s="427"/>
      <c r="M1084" s="427"/>
      <c r="N1084" s="427"/>
      <c r="O1084" s="427"/>
      <c r="P1084" s="427"/>
      <c r="Q1084" s="427"/>
      <c r="R1084" s="427"/>
      <c r="S1084" s="427"/>
      <c r="T1084" s="427"/>
      <c r="U1084" s="427"/>
      <c r="V1084" s="427"/>
      <c r="W1084" s="427"/>
      <c r="X1084" s="427"/>
      <c r="Y1084" s="427"/>
      <c r="Z1084" s="427"/>
      <c r="AA1084" s="427"/>
      <c r="AB1084" s="427"/>
      <c r="AC1084" s="427"/>
      <c r="AD1084" s="427"/>
      <c r="AE1084" s="427"/>
      <c r="AF1084" s="427"/>
      <c r="AG1084" s="427"/>
      <c r="AH1084" s="427"/>
      <c r="AI1084" s="427"/>
      <c r="AJ1084" s="427"/>
      <c r="AK1084" s="427"/>
      <c r="AL1084" s="427"/>
      <c r="AM1084" s="427"/>
      <c r="AN1084" s="427"/>
      <c r="AO1084" s="427"/>
      <c r="AP1084" s="427"/>
      <c r="AQ1084" s="427"/>
      <c r="AR1084" s="427"/>
      <c r="AS1084" s="427"/>
      <c r="AT1084" s="427"/>
      <c r="AU1084" s="427"/>
      <c r="AV1084" s="427"/>
      <c r="AW1084" s="427"/>
      <c r="AX1084" s="427"/>
      <c r="AY1084" s="427"/>
      <c r="AZ1084" s="427"/>
      <c r="BA1084" s="427"/>
      <c r="BB1084" s="427"/>
      <c r="BC1084" s="427"/>
      <c r="BD1084" s="427"/>
      <c r="BE1084" s="427"/>
      <c r="BF1084" s="427"/>
      <c r="BG1084" s="427"/>
      <c r="BH1084" s="427"/>
      <c r="BI1084" s="427"/>
      <c r="BJ1084" s="427"/>
      <c r="BK1084" s="427"/>
      <c r="BL1084" s="427"/>
      <c r="BM1084" s="427"/>
      <c r="BN1084" s="427"/>
      <c r="BO1084" s="427"/>
      <c r="BP1084" s="427"/>
      <c r="BQ1084" s="427"/>
      <c r="BR1084" s="427"/>
      <c r="BS1084" s="427"/>
      <c r="BT1084" s="427"/>
      <c r="BU1084" s="427"/>
      <c r="BV1084" s="427"/>
      <c r="BW1084" s="427"/>
      <c r="BX1084" s="427"/>
      <c r="BY1084" s="427"/>
      <c r="BZ1084" s="427"/>
      <c r="CA1084" s="427"/>
      <c r="CB1084" s="427"/>
      <c r="CC1084" s="427"/>
      <c r="CD1084" s="427"/>
      <c r="CE1084" s="427"/>
      <c r="CF1084" s="427"/>
      <c r="CG1084" s="427"/>
      <c r="CH1084" s="427"/>
      <c r="CI1084" s="427"/>
      <c r="CJ1084" s="427"/>
      <c r="CK1084" s="427"/>
      <c r="CL1084" s="427"/>
      <c r="CM1084" s="427"/>
      <c r="CN1084" s="427"/>
      <c r="CO1084" s="427"/>
      <c r="CP1084" s="427"/>
      <c r="CQ1084" s="427"/>
      <c r="CR1084" s="427"/>
      <c r="CS1084" s="427"/>
      <c r="CT1084" s="427"/>
      <c r="CU1084" s="427"/>
    </row>
    <row r="1085" spans="1:99" s="378" customFormat="1" ht="12" customHeight="1">
      <c r="A1085" s="1142" t="s">
        <v>1312</v>
      </c>
      <c r="B1085" s="80">
        <v>1471954</v>
      </c>
      <c r="C1085" s="80">
        <v>1234262</v>
      </c>
      <c r="D1085" s="80">
        <v>1234262</v>
      </c>
      <c r="E1085" s="479">
        <v>83.85194102533096</v>
      </c>
      <c r="F1085" s="80">
        <v>164666</v>
      </c>
      <c r="G1085" s="427"/>
      <c r="H1085" s="399"/>
      <c r="I1085" s="1045"/>
      <c r="J1085" s="1045"/>
      <c r="K1085" s="427"/>
      <c r="L1085" s="427"/>
      <c r="M1085" s="427"/>
      <c r="N1085" s="427"/>
      <c r="O1085" s="427"/>
      <c r="P1085" s="427"/>
      <c r="Q1085" s="427"/>
      <c r="R1085" s="427"/>
      <c r="S1085" s="427"/>
      <c r="T1085" s="427"/>
      <c r="U1085" s="427"/>
      <c r="V1085" s="427"/>
      <c r="W1085" s="427"/>
      <c r="X1085" s="427"/>
      <c r="Y1085" s="427"/>
      <c r="Z1085" s="427"/>
      <c r="AA1085" s="427"/>
      <c r="AB1085" s="427"/>
      <c r="AC1085" s="427"/>
      <c r="AD1085" s="427"/>
      <c r="AE1085" s="427"/>
      <c r="AF1085" s="427"/>
      <c r="AG1085" s="427"/>
      <c r="AH1085" s="427"/>
      <c r="AI1085" s="427"/>
      <c r="AJ1085" s="427"/>
      <c r="AK1085" s="427"/>
      <c r="AL1085" s="427"/>
      <c r="AM1085" s="427"/>
      <c r="AN1085" s="427"/>
      <c r="AO1085" s="427"/>
      <c r="AP1085" s="427"/>
      <c r="AQ1085" s="427"/>
      <c r="AR1085" s="427"/>
      <c r="AS1085" s="427"/>
      <c r="AT1085" s="427"/>
      <c r="AU1085" s="427"/>
      <c r="AV1085" s="427"/>
      <c r="AW1085" s="427"/>
      <c r="AX1085" s="427"/>
      <c r="AY1085" s="427"/>
      <c r="AZ1085" s="427"/>
      <c r="BA1085" s="427"/>
      <c r="BB1085" s="427"/>
      <c r="BC1085" s="427"/>
      <c r="BD1085" s="427"/>
      <c r="BE1085" s="427"/>
      <c r="BF1085" s="427"/>
      <c r="BG1085" s="427"/>
      <c r="BH1085" s="427"/>
      <c r="BI1085" s="427"/>
      <c r="BJ1085" s="427"/>
      <c r="BK1085" s="427"/>
      <c r="BL1085" s="427"/>
      <c r="BM1085" s="427"/>
      <c r="BN1085" s="427"/>
      <c r="BO1085" s="427"/>
      <c r="BP1085" s="427"/>
      <c r="BQ1085" s="427"/>
      <c r="BR1085" s="427"/>
      <c r="BS1085" s="427"/>
      <c r="BT1085" s="427"/>
      <c r="BU1085" s="427"/>
      <c r="BV1085" s="427"/>
      <c r="BW1085" s="427"/>
      <c r="BX1085" s="427"/>
      <c r="BY1085" s="427"/>
      <c r="BZ1085" s="427"/>
      <c r="CA1085" s="427"/>
      <c r="CB1085" s="427"/>
      <c r="CC1085" s="427"/>
      <c r="CD1085" s="427"/>
      <c r="CE1085" s="427"/>
      <c r="CF1085" s="427"/>
      <c r="CG1085" s="427"/>
      <c r="CH1085" s="427"/>
      <c r="CI1085" s="427"/>
      <c r="CJ1085" s="427"/>
      <c r="CK1085" s="427"/>
      <c r="CL1085" s="427"/>
      <c r="CM1085" s="427"/>
      <c r="CN1085" s="427"/>
      <c r="CO1085" s="427"/>
      <c r="CP1085" s="427"/>
      <c r="CQ1085" s="427"/>
      <c r="CR1085" s="427"/>
      <c r="CS1085" s="427"/>
      <c r="CT1085" s="427"/>
      <c r="CU1085" s="427"/>
    </row>
    <row r="1086" spans="1:99" s="378" customFormat="1" ht="12" customHeight="1">
      <c r="A1086" s="1156" t="s">
        <v>960</v>
      </c>
      <c r="B1086" s="80">
        <v>1471954</v>
      </c>
      <c r="C1086" s="80">
        <v>1234262</v>
      </c>
      <c r="D1086" s="80">
        <v>797138</v>
      </c>
      <c r="E1086" s="479">
        <v>54.155089085664365</v>
      </c>
      <c r="F1086" s="80">
        <v>178359</v>
      </c>
      <c r="G1086" s="427"/>
      <c r="H1086" s="399"/>
      <c r="I1086" s="1045"/>
      <c r="J1086" s="1045"/>
      <c r="K1086" s="427"/>
      <c r="L1086" s="427"/>
      <c r="M1086" s="427"/>
      <c r="N1086" s="427"/>
      <c r="O1086" s="427"/>
      <c r="P1086" s="427"/>
      <c r="Q1086" s="427"/>
      <c r="R1086" s="427"/>
      <c r="S1086" s="427"/>
      <c r="T1086" s="427"/>
      <c r="U1086" s="427"/>
      <c r="V1086" s="427"/>
      <c r="W1086" s="427"/>
      <c r="X1086" s="427"/>
      <c r="Y1086" s="427"/>
      <c r="Z1086" s="427"/>
      <c r="AA1086" s="427"/>
      <c r="AB1086" s="427"/>
      <c r="AC1086" s="427"/>
      <c r="AD1086" s="427"/>
      <c r="AE1086" s="427"/>
      <c r="AF1086" s="427"/>
      <c r="AG1086" s="427"/>
      <c r="AH1086" s="427"/>
      <c r="AI1086" s="427"/>
      <c r="AJ1086" s="427"/>
      <c r="AK1086" s="427"/>
      <c r="AL1086" s="427"/>
      <c r="AM1086" s="427"/>
      <c r="AN1086" s="427"/>
      <c r="AO1086" s="427"/>
      <c r="AP1086" s="427"/>
      <c r="AQ1086" s="427"/>
      <c r="AR1086" s="427"/>
      <c r="AS1086" s="427"/>
      <c r="AT1086" s="427"/>
      <c r="AU1086" s="427"/>
      <c r="AV1086" s="427"/>
      <c r="AW1086" s="427"/>
      <c r="AX1086" s="427"/>
      <c r="AY1086" s="427"/>
      <c r="AZ1086" s="427"/>
      <c r="BA1086" s="427"/>
      <c r="BB1086" s="427"/>
      <c r="BC1086" s="427"/>
      <c r="BD1086" s="427"/>
      <c r="BE1086" s="427"/>
      <c r="BF1086" s="427"/>
      <c r="BG1086" s="427"/>
      <c r="BH1086" s="427"/>
      <c r="BI1086" s="427"/>
      <c r="BJ1086" s="427"/>
      <c r="BK1086" s="427"/>
      <c r="BL1086" s="427"/>
      <c r="BM1086" s="427"/>
      <c r="BN1086" s="427"/>
      <c r="BO1086" s="427"/>
      <c r="BP1086" s="427"/>
      <c r="BQ1086" s="427"/>
      <c r="BR1086" s="427"/>
      <c r="BS1086" s="427"/>
      <c r="BT1086" s="427"/>
      <c r="BU1086" s="427"/>
      <c r="BV1086" s="427"/>
      <c r="BW1086" s="427"/>
      <c r="BX1086" s="427"/>
      <c r="BY1086" s="427"/>
      <c r="BZ1086" s="427"/>
      <c r="CA1086" s="427"/>
      <c r="CB1086" s="427"/>
      <c r="CC1086" s="427"/>
      <c r="CD1086" s="427"/>
      <c r="CE1086" s="427"/>
      <c r="CF1086" s="427"/>
      <c r="CG1086" s="427"/>
      <c r="CH1086" s="427"/>
      <c r="CI1086" s="427"/>
      <c r="CJ1086" s="427"/>
      <c r="CK1086" s="427"/>
      <c r="CL1086" s="427"/>
      <c r="CM1086" s="427"/>
      <c r="CN1086" s="427"/>
      <c r="CO1086" s="427"/>
      <c r="CP1086" s="427"/>
      <c r="CQ1086" s="427"/>
      <c r="CR1086" s="427"/>
      <c r="CS1086" s="427"/>
      <c r="CT1086" s="427"/>
      <c r="CU1086" s="427"/>
    </row>
    <row r="1087" spans="1:99" s="378" customFormat="1" ht="12" customHeight="1">
      <c r="A1087" s="1142" t="s">
        <v>987</v>
      </c>
      <c r="B1087" s="80">
        <v>59720</v>
      </c>
      <c r="C1087" s="80">
        <v>56485</v>
      </c>
      <c r="D1087" s="80">
        <v>28610</v>
      </c>
      <c r="E1087" s="479">
        <v>47.90689886135298</v>
      </c>
      <c r="F1087" s="80">
        <v>0</v>
      </c>
      <c r="G1087" s="427"/>
      <c r="H1087" s="399"/>
      <c r="I1087" s="1045"/>
      <c r="J1087" s="1045"/>
      <c r="K1087" s="427"/>
      <c r="L1087" s="427"/>
      <c r="M1087" s="427"/>
      <c r="N1087" s="427"/>
      <c r="O1087" s="427"/>
      <c r="P1087" s="427"/>
      <c r="Q1087" s="427"/>
      <c r="R1087" s="427"/>
      <c r="S1087" s="427"/>
      <c r="T1087" s="427"/>
      <c r="U1087" s="427"/>
      <c r="V1087" s="427"/>
      <c r="W1087" s="427"/>
      <c r="X1087" s="427"/>
      <c r="Y1087" s="427"/>
      <c r="Z1087" s="427"/>
      <c r="AA1087" s="427"/>
      <c r="AB1087" s="427"/>
      <c r="AC1087" s="427"/>
      <c r="AD1087" s="427"/>
      <c r="AE1087" s="427"/>
      <c r="AF1087" s="427"/>
      <c r="AG1087" s="427"/>
      <c r="AH1087" s="427"/>
      <c r="AI1087" s="427"/>
      <c r="AJ1087" s="427"/>
      <c r="AK1087" s="427"/>
      <c r="AL1087" s="427"/>
      <c r="AM1087" s="427"/>
      <c r="AN1087" s="427"/>
      <c r="AO1087" s="427"/>
      <c r="AP1087" s="427"/>
      <c r="AQ1087" s="427"/>
      <c r="AR1087" s="427"/>
      <c r="AS1087" s="427"/>
      <c r="AT1087" s="427"/>
      <c r="AU1087" s="427"/>
      <c r="AV1087" s="427"/>
      <c r="AW1087" s="427"/>
      <c r="AX1087" s="427"/>
      <c r="AY1087" s="427"/>
      <c r="AZ1087" s="427"/>
      <c r="BA1087" s="427"/>
      <c r="BB1087" s="427"/>
      <c r="BC1087" s="427"/>
      <c r="BD1087" s="427"/>
      <c r="BE1087" s="427"/>
      <c r="BF1087" s="427"/>
      <c r="BG1087" s="427"/>
      <c r="BH1087" s="427"/>
      <c r="BI1087" s="427"/>
      <c r="BJ1087" s="427"/>
      <c r="BK1087" s="427"/>
      <c r="BL1087" s="427"/>
      <c r="BM1087" s="427"/>
      <c r="BN1087" s="427"/>
      <c r="BO1087" s="427"/>
      <c r="BP1087" s="427"/>
      <c r="BQ1087" s="427"/>
      <c r="BR1087" s="427"/>
      <c r="BS1087" s="427"/>
      <c r="BT1087" s="427"/>
      <c r="BU1087" s="427"/>
      <c r="BV1087" s="427"/>
      <c r="BW1087" s="427"/>
      <c r="BX1087" s="427"/>
      <c r="BY1087" s="427"/>
      <c r="BZ1087" s="427"/>
      <c r="CA1087" s="427"/>
      <c r="CB1087" s="427"/>
      <c r="CC1087" s="427"/>
      <c r="CD1087" s="427"/>
      <c r="CE1087" s="427"/>
      <c r="CF1087" s="427"/>
      <c r="CG1087" s="427"/>
      <c r="CH1087" s="427"/>
      <c r="CI1087" s="427"/>
      <c r="CJ1087" s="427"/>
      <c r="CK1087" s="427"/>
      <c r="CL1087" s="427"/>
      <c r="CM1087" s="427"/>
      <c r="CN1087" s="427"/>
      <c r="CO1087" s="427"/>
      <c r="CP1087" s="427"/>
      <c r="CQ1087" s="427"/>
      <c r="CR1087" s="427"/>
      <c r="CS1087" s="427"/>
      <c r="CT1087" s="427"/>
      <c r="CU1087" s="427"/>
    </row>
    <row r="1088" spans="1:99" s="378" customFormat="1" ht="12" customHeight="1">
      <c r="A1088" s="1153" t="s">
        <v>1496</v>
      </c>
      <c r="B1088" s="80">
        <v>59720</v>
      </c>
      <c r="C1088" s="80">
        <v>56485</v>
      </c>
      <c r="D1088" s="80">
        <v>28610</v>
      </c>
      <c r="E1088" s="479">
        <v>47.90689886135298</v>
      </c>
      <c r="F1088" s="80">
        <v>0</v>
      </c>
      <c r="G1088" s="427"/>
      <c r="H1088" s="399"/>
      <c r="I1088" s="1045"/>
      <c r="J1088" s="1045"/>
      <c r="K1088" s="427"/>
      <c r="L1088" s="427"/>
      <c r="M1088" s="427"/>
      <c r="N1088" s="427"/>
      <c r="O1088" s="427"/>
      <c r="P1088" s="427"/>
      <c r="Q1088" s="427"/>
      <c r="R1088" s="427"/>
      <c r="S1088" s="427"/>
      <c r="T1088" s="427"/>
      <c r="U1088" s="427"/>
      <c r="V1088" s="427"/>
      <c r="W1088" s="427"/>
      <c r="X1088" s="427"/>
      <c r="Y1088" s="427"/>
      <c r="Z1088" s="427"/>
      <c r="AA1088" s="427"/>
      <c r="AB1088" s="427"/>
      <c r="AC1088" s="427"/>
      <c r="AD1088" s="427"/>
      <c r="AE1088" s="427"/>
      <c r="AF1088" s="427"/>
      <c r="AG1088" s="427"/>
      <c r="AH1088" s="427"/>
      <c r="AI1088" s="427"/>
      <c r="AJ1088" s="427"/>
      <c r="AK1088" s="427"/>
      <c r="AL1088" s="427"/>
      <c r="AM1088" s="427"/>
      <c r="AN1088" s="427"/>
      <c r="AO1088" s="427"/>
      <c r="AP1088" s="427"/>
      <c r="AQ1088" s="427"/>
      <c r="AR1088" s="427"/>
      <c r="AS1088" s="427"/>
      <c r="AT1088" s="427"/>
      <c r="AU1088" s="427"/>
      <c r="AV1088" s="427"/>
      <c r="AW1088" s="427"/>
      <c r="AX1088" s="427"/>
      <c r="AY1088" s="427"/>
      <c r="AZ1088" s="427"/>
      <c r="BA1088" s="427"/>
      <c r="BB1088" s="427"/>
      <c r="BC1088" s="427"/>
      <c r="BD1088" s="427"/>
      <c r="BE1088" s="427"/>
      <c r="BF1088" s="427"/>
      <c r="BG1088" s="427"/>
      <c r="BH1088" s="427"/>
      <c r="BI1088" s="427"/>
      <c r="BJ1088" s="427"/>
      <c r="BK1088" s="427"/>
      <c r="BL1088" s="427"/>
      <c r="BM1088" s="427"/>
      <c r="BN1088" s="427"/>
      <c r="BO1088" s="427"/>
      <c r="BP1088" s="427"/>
      <c r="BQ1088" s="427"/>
      <c r="BR1088" s="427"/>
      <c r="BS1088" s="427"/>
      <c r="BT1088" s="427"/>
      <c r="BU1088" s="427"/>
      <c r="BV1088" s="427"/>
      <c r="BW1088" s="427"/>
      <c r="BX1088" s="427"/>
      <c r="BY1088" s="427"/>
      <c r="BZ1088" s="427"/>
      <c r="CA1088" s="427"/>
      <c r="CB1088" s="427"/>
      <c r="CC1088" s="427"/>
      <c r="CD1088" s="427"/>
      <c r="CE1088" s="427"/>
      <c r="CF1088" s="427"/>
      <c r="CG1088" s="427"/>
      <c r="CH1088" s="427"/>
      <c r="CI1088" s="427"/>
      <c r="CJ1088" s="427"/>
      <c r="CK1088" s="427"/>
      <c r="CL1088" s="427"/>
      <c r="CM1088" s="427"/>
      <c r="CN1088" s="427"/>
      <c r="CO1088" s="427"/>
      <c r="CP1088" s="427"/>
      <c r="CQ1088" s="427"/>
      <c r="CR1088" s="427"/>
      <c r="CS1088" s="427"/>
      <c r="CT1088" s="427"/>
      <c r="CU1088" s="427"/>
    </row>
    <row r="1089" spans="1:99" s="378" customFormat="1" ht="12" customHeight="1">
      <c r="A1089" s="1142" t="s">
        <v>971</v>
      </c>
      <c r="B1089" s="80">
        <v>1412234</v>
      </c>
      <c r="C1089" s="80">
        <v>1177777</v>
      </c>
      <c r="D1089" s="80">
        <v>768528</v>
      </c>
      <c r="E1089" s="479">
        <v>54.4193101143295</v>
      </c>
      <c r="F1089" s="80">
        <v>178359</v>
      </c>
      <c r="G1089" s="427"/>
      <c r="H1089" s="399"/>
      <c r="I1089" s="1045"/>
      <c r="J1089" s="1045"/>
      <c r="K1089" s="427"/>
      <c r="L1089" s="427"/>
      <c r="M1089" s="427"/>
      <c r="N1089" s="427"/>
      <c r="O1089" s="427"/>
      <c r="P1089" s="427"/>
      <c r="Q1089" s="427"/>
      <c r="R1089" s="427"/>
      <c r="S1089" s="427"/>
      <c r="T1089" s="427"/>
      <c r="U1089" s="427"/>
      <c r="V1089" s="427"/>
      <c r="W1089" s="427"/>
      <c r="X1089" s="427"/>
      <c r="Y1089" s="427"/>
      <c r="Z1089" s="427"/>
      <c r="AA1089" s="427"/>
      <c r="AB1089" s="427"/>
      <c r="AC1089" s="427"/>
      <c r="AD1089" s="427"/>
      <c r="AE1089" s="427"/>
      <c r="AF1089" s="427"/>
      <c r="AG1089" s="427"/>
      <c r="AH1089" s="427"/>
      <c r="AI1089" s="427"/>
      <c r="AJ1089" s="427"/>
      <c r="AK1089" s="427"/>
      <c r="AL1089" s="427"/>
      <c r="AM1089" s="427"/>
      <c r="AN1089" s="427"/>
      <c r="AO1089" s="427"/>
      <c r="AP1089" s="427"/>
      <c r="AQ1089" s="427"/>
      <c r="AR1089" s="427"/>
      <c r="AS1089" s="427"/>
      <c r="AT1089" s="427"/>
      <c r="AU1089" s="427"/>
      <c r="AV1089" s="427"/>
      <c r="AW1089" s="427"/>
      <c r="AX1089" s="427"/>
      <c r="AY1089" s="427"/>
      <c r="AZ1089" s="427"/>
      <c r="BA1089" s="427"/>
      <c r="BB1089" s="427"/>
      <c r="BC1089" s="427"/>
      <c r="BD1089" s="427"/>
      <c r="BE1089" s="427"/>
      <c r="BF1089" s="427"/>
      <c r="BG1089" s="427"/>
      <c r="BH1089" s="427"/>
      <c r="BI1089" s="427"/>
      <c r="BJ1089" s="427"/>
      <c r="BK1089" s="427"/>
      <c r="BL1089" s="427"/>
      <c r="BM1089" s="427"/>
      <c r="BN1089" s="427"/>
      <c r="BO1089" s="427"/>
      <c r="BP1089" s="427"/>
      <c r="BQ1089" s="427"/>
      <c r="BR1089" s="427"/>
      <c r="BS1089" s="427"/>
      <c r="BT1089" s="427"/>
      <c r="BU1089" s="427"/>
      <c r="BV1089" s="427"/>
      <c r="BW1089" s="427"/>
      <c r="BX1089" s="427"/>
      <c r="BY1089" s="427"/>
      <c r="BZ1089" s="427"/>
      <c r="CA1089" s="427"/>
      <c r="CB1089" s="427"/>
      <c r="CC1089" s="427"/>
      <c r="CD1089" s="427"/>
      <c r="CE1089" s="427"/>
      <c r="CF1089" s="427"/>
      <c r="CG1089" s="427"/>
      <c r="CH1089" s="427"/>
      <c r="CI1089" s="427"/>
      <c r="CJ1089" s="427"/>
      <c r="CK1089" s="427"/>
      <c r="CL1089" s="427"/>
      <c r="CM1089" s="427"/>
      <c r="CN1089" s="427"/>
      <c r="CO1089" s="427"/>
      <c r="CP1089" s="427"/>
      <c r="CQ1089" s="427"/>
      <c r="CR1089" s="427"/>
      <c r="CS1089" s="427"/>
      <c r="CT1089" s="427"/>
      <c r="CU1089" s="427"/>
    </row>
    <row r="1090" spans="1:99" s="378" customFormat="1" ht="12" customHeight="1">
      <c r="A1090" s="1153" t="s">
        <v>1756</v>
      </c>
      <c r="B1090" s="80">
        <v>14470</v>
      </c>
      <c r="C1090" s="80">
        <v>14470</v>
      </c>
      <c r="D1090" s="80">
        <v>0</v>
      </c>
      <c r="E1090" s="479">
        <v>0</v>
      </c>
      <c r="F1090" s="80">
        <v>0</v>
      </c>
      <c r="G1090" s="427"/>
      <c r="H1090" s="399"/>
      <c r="I1090" s="1045"/>
      <c r="J1090" s="1045"/>
      <c r="K1090" s="427"/>
      <c r="L1090" s="427"/>
      <c r="M1090" s="427"/>
      <c r="N1090" s="427"/>
      <c r="O1090" s="427"/>
      <c r="P1090" s="427"/>
      <c r="Q1090" s="427"/>
      <c r="R1090" s="427"/>
      <c r="S1090" s="427"/>
      <c r="T1090" s="427"/>
      <c r="U1090" s="427"/>
      <c r="V1090" s="427"/>
      <c r="W1090" s="427"/>
      <c r="X1090" s="427"/>
      <c r="Y1090" s="427"/>
      <c r="Z1090" s="427"/>
      <c r="AA1090" s="427"/>
      <c r="AB1090" s="427"/>
      <c r="AC1090" s="427"/>
      <c r="AD1090" s="427"/>
      <c r="AE1090" s="427"/>
      <c r="AF1090" s="427"/>
      <c r="AG1090" s="427"/>
      <c r="AH1090" s="427"/>
      <c r="AI1090" s="427"/>
      <c r="AJ1090" s="427"/>
      <c r="AK1090" s="427"/>
      <c r="AL1090" s="427"/>
      <c r="AM1090" s="427"/>
      <c r="AN1090" s="427"/>
      <c r="AO1090" s="427"/>
      <c r="AP1090" s="427"/>
      <c r="AQ1090" s="427"/>
      <c r="AR1090" s="427"/>
      <c r="AS1090" s="427"/>
      <c r="AT1090" s="427"/>
      <c r="AU1090" s="427"/>
      <c r="AV1090" s="427"/>
      <c r="AW1090" s="427"/>
      <c r="AX1090" s="427"/>
      <c r="AY1090" s="427"/>
      <c r="AZ1090" s="427"/>
      <c r="BA1090" s="427"/>
      <c r="BB1090" s="427"/>
      <c r="BC1090" s="427"/>
      <c r="BD1090" s="427"/>
      <c r="BE1090" s="427"/>
      <c r="BF1090" s="427"/>
      <c r="BG1090" s="427"/>
      <c r="BH1090" s="427"/>
      <c r="BI1090" s="427"/>
      <c r="BJ1090" s="427"/>
      <c r="BK1090" s="427"/>
      <c r="BL1090" s="427"/>
      <c r="BM1090" s="427"/>
      <c r="BN1090" s="427"/>
      <c r="BO1090" s="427"/>
      <c r="BP1090" s="427"/>
      <c r="BQ1090" s="427"/>
      <c r="BR1090" s="427"/>
      <c r="BS1090" s="427"/>
      <c r="BT1090" s="427"/>
      <c r="BU1090" s="427"/>
      <c r="BV1090" s="427"/>
      <c r="BW1090" s="427"/>
      <c r="BX1090" s="427"/>
      <c r="BY1090" s="427"/>
      <c r="BZ1090" s="427"/>
      <c r="CA1090" s="427"/>
      <c r="CB1090" s="427"/>
      <c r="CC1090" s="427"/>
      <c r="CD1090" s="427"/>
      <c r="CE1090" s="427"/>
      <c r="CF1090" s="427"/>
      <c r="CG1090" s="427"/>
      <c r="CH1090" s="427"/>
      <c r="CI1090" s="427"/>
      <c r="CJ1090" s="427"/>
      <c r="CK1090" s="427"/>
      <c r="CL1090" s="427"/>
      <c r="CM1090" s="427"/>
      <c r="CN1090" s="427"/>
      <c r="CO1090" s="427"/>
      <c r="CP1090" s="427"/>
      <c r="CQ1090" s="427"/>
      <c r="CR1090" s="427"/>
      <c r="CS1090" s="427"/>
      <c r="CT1090" s="427"/>
      <c r="CU1090" s="427"/>
    </row>
    <row r="1091" spans="1:99" s="378" customFormat="1" ht="12" customHeight="1">
      <c r="A1091" s="1153" t="s">
        <v>1760</v>
      </c>
      <c r="B1091" s="80">
        <v>1397764</v>
      </c>
      <c r="C1091" s="80">
        <v>1163307</v>
      </c>
      <c r="D1091" s="80">
        <v>768528</v>
      </c>
      <c r="E1091" s="479">
        <v>54.98267232522801</v>
      </c>
      <c r="F1091" s="80">
        <v>178359</v>
      </c>
      <c r="G1091" s="427"/>
      <c r="H1091" s="399"/>
      <c r="I1091" s="1045"/>
      <c r="J1091" s="1045"/>
      <c r="K1091" s="427"/>
      <c r="L1091" s="427"/>
      <c r="M1091" s="427"/>
      <c r="N1091" s="427"/>
      <c r="O1091" s="427"/>
      <c r="P1091" s="427"/>
      <c r="Q1091" s="427"/>
      <c r="R1091" s="427"/>
      <c r="S1091" s="427"/>
      <c r="T1091" s="427"/>
      <c r="U1091" s="427"/>
      <c r="V1091" s="427"/>
      <c r="W1091" s="427"/>
      <c r="X1091" s="427"/>
      <c r="Y1091" s="427"/>
      <c r="Z1091" s="427"/>
      <c r="AA1091" s="427"/>
      <c r="AB1091" s="427"/>
      <c r="AC1091" s="427"/>
      <c r="AD1091" s="427"/>
      <c r="AE1091" s="427"/>
      <c r="AF1091" s="427"/>
      <c r="AG1091" s="427"/>
      <c r="AH1091" s="427"/>
      <c r="AI1091" s="427"/>
      <c r="AJ1091" s="427"/>
      <c r="AK1091" s="427"/>
      <c r="AL1091" s="427"/>
      <c r="AM1091" s="427"/>
      <c r="AN1091" s="427"/>
      <c r="AO1091" s="427"/>
      <c r="AP1091" s="427"/>
      <c r="AQ1091" s="427"/>
      <c r="AR1091" s="427"/>
      <c r="AS1091" s="427"/>
      <c r="AT1091" s="427"/>
      <c r="AU1091" s="427"/>
      <c r="AV1091" s="427"/>
      <c r="AW1091" s="427"/>
      <c r="AX1091" s="427"/>
      <c r="AY1091" s="427"/>
      <c r="AZ1091" s="427"/>
      <c r="BA1091" s="427"/>
      <c r="BB1091" s="427"/>
      <c r="BC1091" s="427"/>
      <c r="BD1091" s="427"/>
      <c r="BE1091" s="427"/>
      <c r="BF1091" s="427"/>
      <c r="BG1091" s="427"/>
      <c r="BH1091" s="427"/>
      <c r="BI1091" s="427"/>
      <c r="BJ1091" s="427"/>
      <c r="BK1091" s="427"/>
      <c r="BL1091" s="427"/>
      <c r="BM1091" s="427"/>
      <c r="BN1091" s="427"/>
      <c r="BO1091" s="427"/>
      <c r="BP1091" s="427"/>
      <c r="BQ1091" s="427"/>
      <c r="BR1091" s="427"/>
      <c r="BS1091" s="427"/>
      <c r="BT1091" s="427"/>
      <c r="BU1091" s="427"/>
      <c r="BV1091" s="427"/>
      <c r="BW1091" s="427"/>
      <c r="BX1091" s="427"/>
      <c r="BY1091" s="427"/>
      <c r="BZ1091" s="427"/>
      <c r="CA1091" s="427"/>
      <c r="CB1091" s="427"/>
      <c r="CC1091" s="427"/>
      <c r="CD1091" s="427"/>
      <c r="CE1091" s="427"/>
      <c r="CF1091" s="427"/>
      <c r="CG1091" s="427"/>
      <c r="CH1091" s="427"/>
      <c r="CI1091" s="427"/>
      <c r="CJ1091" s="427"/>
      <c r="CK1091" s="427"/>
      <c r="CL1091" s="427"/>
      <c r="CM1091" s="427"/>
      <c r="CN1091" s="427"/>
      <c r="CO1091" s="427"/>
      <c r="CP1091" s="427"/>
      <c r="CQ1091" s="427"/>
      <c r="CR1091" s="427"/>
      <c r="CS1091" s="427"/>
      <c r="CT1091" s="427"/>
      <c r="CU1091" s="427"/>
    </row>
    <row r="1092" spans="1:99" s="378" customFormat="1" ht="12" customHeight="1">
      <c r="A1092" s="330" t="s">
        <v>1348</v>
      </c>
      <c r="B1092" s="80"/>
      <c r="C1092" s="80"/>
      <c r="D1092" s="80"/>
      <c r="E1092" s="479"/>
      <c r="F1092" s="80"/>
      <c r="G1092" s="427"/>
      <c r="H1092" s="399"/>
      <c r="I1092" s="1045"/>
      <c r="J1092" s="1045"/>
      <c r="K1092" s="427"/>
      <c r="L1092" s="427"/>
      <c r="M1092" s="427"/>
      <c r="N1092" s="427"/>
      <c r="O1092" s="427"/>
      <c r="P1092" s="427"/>
      <c r="Q1092" s="427"/>
      <c r="R1092" s="427"/>
      <c r="S1092" s="427"/>
      <c r="T1092" s="427"/>
      <c r="U1092" s="427"/>
      <c r="V1092" s="427"/>
      <c r="W1092" s="427"/>
      <c r="X1092" s="427"/>
      <c r="Y1092" s="427"/>
      <c r="Z1092" s="427"/>
      <c r="AA1092" s="427"/>
      <c r="AB1092" s="427"/>
      <c r="AC1092" s="427"/>
      <c r="AD1092" s="427"/>
      <c r="AE1092" s="427"/>
      <c r="AF1092" s="427"/>
      <c r="AG1092" s="427"/>
      <c r="AH1092" s="427"/>
      <c r="AI1092" s="427"/>
      <c r="AJ1092" s="427"/>
      <c r="AK1092" s="427"/>
      <c r="AL1092" s="427"/>
      <c r="AM1092" s="427"/>
      <c r="AN1092" s="427"/>
      <c r="AO1092" s="427"/>
      <c r="AP1092" s="427"/>
      <c r="AQ1092" s="427"/>
      <c r="AR1092" s="427"/>
      <c r="AS1092" s="427"/>
      <c r="AT1092" s="427"/>
      <c r="AU1092" s="427"/>
      <c r="AV1092" s="427"/>
      <c r="AW1092" s="427"/>
      <c r="AX1092" s="427"/>
      <c r="AY1092" s="427"/>
      <c r="AZ1092" s="427"/>
      <c r="BA1092" s="427"/>
      <c r="BB1092" s="427"/>
      <c r="BC1092" s="427"/>
      <c r="BD1092" s="427"/>
      <c r="BE1092" s="427"/>
      <c r="BF1092" s="427"/>
      <c r="BG1092" s="427"/>
      <c r="BH1092" s="427"/>
      <c r="BI1092" s="427"/>
      <c r="BJ1092" s="427"/>
      <c r="BK1092" s="427"/>
      <c r="BL1092" s="427"/>
      <c r="BM1092" s="427"/>
      <c r="BN1092" s="427"/>
      <c r="BO1092" s="427"/>
      <c r="BP1092" s="427"/>
      <c r="BQ1092" s="427"/>
      <c r="BR1092" s="427"/>
      <c r="BS1092" s="427"/>
      <c r="BT1092" s="427"/>
      <c r="BU1092" s="427"/>
      <c r="BV1092" s="427"/>
      <c r="BW1092" s="427"/>
      <c r="BX1092" s="427"/>
      <c r="BY1092" s="427"/>
      <c r="BZ1092" s="427"/>
      <c r="CA1092" s="427"/>
      <c r="CB1092" s="427"/>
      <c r="CC1092" s="427"/>
      <c r="CD1092" s="427"/>
      <c r="CE1092" s="427"/>
      <c r="CF1092" s="427"/>
      <c r="CG1092" s="427"/>
      <c r="CH1092" s="427"/>
      <c r="CI1092" s="427"/>
      <c r="CJ1092" s="427"/>
      <c r="CK1092" s="427"/>
      <c r="CL1092" s="427"/>
      <c r="CM1092" s="427"/>
      <c r="CN1092" s="427"/>
      <c r="CO1092" s="427"/>
      <c r="CP1092" s="427"/>
      <c r="CQ1092" s="427"/>
      <c r="CR1092" s="427"/>
      <c r="CS1092" s="427"/>
      <c r="CT1092" s="427"/>
      <c r="CU1092" s="427"/>
    </row>
    <row r="1093" spans="1:99" s="378" customFormat="1" ht="12" customHeight="1">
      <c r="A1093" s="1156" t="s">
        <v>1311</v>
      </c>
      <c r="B1093" s="80">
        <v>48506</v>
      </c>
      <c r="C1093" s="80">
        <v>41961</v>
      </c>
      <c r="D1093" s="80">
        <v>29883</v>
      </c>
      <c r="E1093" s="479">
        <v>61.60681152847071</v>
      </c>
      <c r="F1093" s="80">
        <v>1927</v>
      </c>
      <c r="G1093" s="427"/>
      <c r="H1093" s="399"/>
      <c r="I1093" s="1045"/>
      <c r="J1093" s="1045"/>
      <c r="K1093" s="427"/>
      <c r="L1093" s="427"/>
      <c r="M1093" s="427"/>
      <c r="N1093" s="427"/>
      <c r="O1093" s="427"/>
      <c r="P1093" s="427"/>
      <c r="Q1093" s="427"/>
      <c r="R1093" s="427"/>
      <c r="S1093" s="427"/>
      <c r="T1093" s="427"/>
      <c r="U1093" s="427"/>
      <c r="V1093" s="427"/>
      <c r="W1093" s="427"/>
      <c r="X1093" s="427"/>
      <c r="Y1093" s="427"/>
      <c r="Z1093" s="427"/>
      <c r="AA1093" s="427"/>
      <c r="AB1093" s="427"/>
      <c r="AC1093" s="427"/>
      <c r="AD1093" s="427"/>
      <c r="AE1093" s="427"/>
      <c r="AF1093" s="427"/>
      <c r="AG1093" s="427"/>
      <c r="AH1093" s="427"/>
      <c r="AI1093" s="427"/>
      <c r="AJ1093" s="427"/>
      <c r="AK1093" s="427"/>
      <c r="AL1093" s="427"/>
      <c r="AM1093" s="427"/>
      <c r="AN1093" s="427"/>
      <c r="AO1093" s="427"/>
      <c r="AP1093" s="427"/>
      <c r="AQ1093" s="427"/>
      <c r="AR1093" s="427"/>
      <c r="AS1093" s="427"/>
      <c r="AT1093" s="427"/>
      <c r="AU1093" s="427"/>
      <c r="AV1093" s="427"/>
      <c r="AW1093" s="427"/>
      <c r="AX1093" s="427"/>
      <c r="AY1093" s="427"/>
      <c r="AZ1093" s="427"/>
      <c r="BA1093" s="427"/>
      <c r="BB1093" s="427"/>
      <c r="BC1093" s="427"/>
      <c r="BD1093" s="427"/>
      <c r="BE1093" s="427"/>
      <c r="BF1093" s="427"/>
      <c r="BG1093" s="427"/>
      <c r="BH1093" s="427"/>
      <c r="BI1093" s="427"/>
      <c r="BJ1093" s="427"/>
      <c r="BK1093" s="427"/>
      <c r="BL1093" s="427"/>
      <c r="BM1093" s="427"/>
      <c r="BN1093" s="427"/>
      <c r="BO1093" s="427"/>
      <c r="BP1093" s="427"/>
      <c r="BQ1093" s="427"/>
      <c r="BR1093" s="427"/>
      <c r="BS1093" s="427"/>
      <c r="BT1093" s="427"/>
      <c r="BU1093" s="427"/>
      <c r="BV1093" s="427"/>
      <c r="BW1093" s="427"/>
      <c r="BX1093" s="427"/>
      <c r="BY1093" s="427"/>
      <c r="BZ1093" s="427"/>
      <c r="CA1093" s="427"/>
      <c r="CB1093" s="427"/>
      <c r="CC1093" s="427"/>
      <c r="CD1093" s="427"/>
      <c r="CE1093" s="427"/>
      <c r="CF1093" s="427"/>
      <c r="CG1093" s="427"/>
      <c r="CH1093" s="427"/>
      <c r="CI1093" s="427"/>
      <c r="CJ1093" s="427"/>
      <c r="CK1093" s="427"/>
      <c r="CL1093" s="427"/>
      <c r="CM1093" s="427"/>
      <c r="CN1093" s="427"/>
      <c r="CO1093" s="427"/>
      <c r="CP1093" s="427"/>
      <c r="CQ1093" s="427"/>
      <c r="CR1093" s="427"/>
      <c r="CS1093" s="427"/>
      <c r="CT1093" s="427"/>
      <c r="CU1093" s="427"/>
    </row>
    <row r="1094" spans="1:99" s="378" customFormat="1" ht="12" customHeight="1">
      <c r="A1094" s="1142" t="s">
        <v>1312</v>
      </c>
      <c r="B1094" s="80">
        <v>30393</v>
      </c>
      <c r="C1094" s="80">
        <v>29883</v>
      </c>
      <c r="D1094" s="80">
        <v>29883</v>
      </c>
      <c r="E1094" s="479">
        <v>98.32198203533709</v>
      </c>
      <c r="F1094" s="80">
        <v>1927</v>
      </c>
      <c r="G1094" s="427"/>
      <c r="H1094" s="399"/>
      <c r="I1094" s="1045"/>
      <c r="J1094" s="1045"/>
      <c r="K1094" s="427"/>
      <c r="L1094" s="427"/>
      <c r="M1094" s="427"/>
      <c r="N1094" s="427"/>
      <c r="O1094" s="427"/>
      <c r="P1094" s="427"/>
      <c r="Q1094" s="427"/>
      <c r="R1094" s="427"/>
      <c r="S1094" s="427"/>
      <c r="T1094" s="427"/>
      <c r="U1094" s="427"/>
      <c r="V1094" s="427"/>
      <c r="W1094" s="427"/>
      <c r="X1094" s="427"/>
      <c r="Y1094" s="427"/>
      <c r="Z1094" s="427"/>
      <c r="AA1094" s="427"/>
      <c r="AB1094" s="427"/>
      <c r="AC1094" s="427"/>
      <c r="AD1094" s="427"/>
      <c r="AE1094" s="427"/>
      <c r="AF1094" s="427"/>
      <c r="AG1094" s="427"/>
      <c r="AH1094" s="427"/>
      <c r="AI1094" s="427"/>
      <c r="AJ1094" s="427"/>
      <c r="AK1094" s="427"/>
      <c r="AL1094" s="427"/>
      <c r="AM1094" s="427"/>
      <c r="AN1094" s="427"/>
      <c r="AO1094" s="427"/>
      <c r="AP1094" s="427"/>
      <c r="AQ1094" s="427"/>
      <c r="AR1094" s="427"/>
      <c r="AS1094" s="427"/>
      <c r="AT1094" s="427"/>
      <c r="AU1094" s="427"/>
      <c r="AV1094" s="427"/>
      <c r="AW1094" s="427"/>
      <c r="AX1094" s="427"/>
      <c r="AY1094" s="427"/>
      <c r="AZ1094" s="427"/>
      <c r="BA1094" s="427"/>
      <c r="BB1094" s="427"/>
      <c r="BC1094" s="427"/>
      <c r="BD1094" s="427"/>
      <c r="BE1094" s="427"/>
      <c r="BF1094" s="427"/>
      <c r="BG1094" s="427"/>
      <c r="BH1094" s="427"/>
      <c r="BI1094" s="427"/>
      <c r="BJ1094" s="427"/>
      <c r="BK1094" s="427"/>
      <c r="BL1094" s="427"/>
      <c r="BM1094" s="427"/>
      <c r="BN1094" s="427"/>
      <c r="BO1094" s="427"/>
      <c r="BP1094" s="427"/>
      <c r="BQ1094" s="427"/>
      <c r="BR1094" s="427"/>
      <c r="BS1094" s="427"/>
      <c r="BT1094" s="427"/>
      <c r="BU1094" s="427"/>
      <c r="BV1094" s="427"/>
      <c r="BW1094" s="427"/>
      <c r="BX1094" s="427"/>
      <c r="BY1094" s="427"/>
      <c r="BZ1094" s="427"/>
      <c r="CA1094" s="427"/>
      <c r="CB1094" s="427"/>
      <c r="CC1094" s="427"/>
      <c r="CD1094" s="427"/>
      <c r="CE1094" s="427"/>
      <c r="CF1094" s="427"/>
      <c r="CG1094" s="427"/>
      <c r="CH1094" s="427"/>
      <c r="CI1094" s="427"/>
      <c r="CJ1094" s="427"/>
      <c r="CK1094" s="427"/>
      <c r="CL1094" s="427"/>
      <c r="CM1094" s="427"/>
      <c r="CN1094" s="427"/>
      <c r="CO1094" s="427"/>
      <c r="CP1094" s="427"/>
      <c r="CQ1094" s="427"/>
      <c r="CR1094" s="427"/>
      <c r="CS1094" s="427"/>
      <c r="CT1094" s="427"/>
      <c r="CU1094" s="427"/>
    </row>
    <row r="1095" spans="1:99" s="378" customFormat="1" ht="12" customHeight="1">
      <c r="A1095" s="1142" t="s">
        <v>692</v>
      </c>
      <c r="B1095" s="80">
        <v>18113</v>
      </c>
      <c r="C1095" s="80">
        <v>12078</v>
      </c>
      <c r="D1095" s="80">
        <v>0</v>
      </c>
      <c r="E1095" s="479">
        <v>0</v>
      </c>
      <c r="F1095" s="80">
        <v>0</v>
      </c>
      <c r="G1095" s="427"/>
      <c r="H1095" s="399"/>
      <c r="I1095" s="1045"/>
      <c r="J1095" s="1045"/>
      <c r="K1095" s="427"/>
      <c r="L1095" s="427"/>
      <c r="M1095" s="427"/>
      <c r="N1095" s="427"/>
      <c r="O1095" s="427"/>
      <c r="P1095" s="427"/>
      <c r="Q1095" s="427"/>
      <c r="R1095" s="427"/>
      <c r="S1095" s="427"/>
      <c r="T1095" s="427"/>
      <c r="U1095" s="427"/>
      <c r="V1095" s="427"/>
      <c r="W1095" s="427"/>
      <c r="X1095" s="427"/>
      <c r="Y1095" s="427"/>
      <c r="Z1095" s="427"/>
      <c r="AA1095" s="427"/>
      <c r="AB1095" s="427"/>
      <c r="AC1095" s="427"/>
      <c r="AD1095" s="427"/>
      <c r="AE1095" s="427"/>
      <c r="AF1095" s="427"/>
      <c r="AG1095" s="427"/>
      <c r="AH1095" s="427"/>
      <c r="AI1095" s="427"/>
      <c r="AJ1095" s="427"/>
      <c r="AK1095" s="427"/>
      <c r="AL1095" s="427"/>
      <c r="AM1095" s="427"/>
      <c r="AN1095" s="427"/>
      <c r="AO1095" s="427"/>
      <c r="AP1095" s="427"/>
      <c r="AQ1095" s="427"/>
      <c r="AR1095" s="427"/>
      <c r="AS1095" s="427"/>
      <c r="AT1095" s="427"/>
      <c r="AU1095" s="427"/>
      <c r="AV1095" s="427"/>
      <c r="AW1095" s="427"/>
      <c r="AX1095" s="427"/>
      <c r="AY1095" s="427"/>
      <c r="AZ1095" s="427"/>
      <c r="BA1095" s="427"/>
      <c r="BB1095" s="427"/>
      <c r="BC1095" s="427"/>
      <c r="BD1095" s="427"/>
      <c r="BE1095" s="427"/>
      <c r="BF1095" s="427"/>
      <c r="BG1095" s="427"/>
      <c r="BH1095" s="427"/>
      <c r="BI1095" s="427"/>
      <c r="BJ1095" s="427"/>
      <c r="BK1095" s="427"/>
      <c r="BL1095" s="427"/>
      <c r="BM1095" s="427"/>
      <c r="BN1095" s="427"/>
      <c r="BO1095" s="427"/>
      <c r="BP1095" s="427"/>
      <c r="BQ1095" s="427"/>
      <c r="BR1095" s="427"/>
      <c r="BS1095" s="427"/>
      <c r="BT1095" s="427"/>
      <c r="BU1095" s="427"/>
      <c r="BV1095" s="427"/>
      <c r="BW1095" s="427"/>
      <c r="BX1095" s="427"/>
      <c r="BY1095" s="427"/>
      <c r="BZ1095" s="427"/>
      <c r="CA1095" s="427"/>
      <c r="CB1095" s="427"/>
      <c r="CC1095" s="427"/>
      <c r="CD1095" s="427"/>
      <c r="CE1095" s="427"/>
      <c r="CF1095" s="427"/>
      <c r="CG1095" s="427"/>
      <c r="CH1095" s="427"/>
      <c r="CI1095" s="427"/>
      <c r="CJ1095" s="427"/>
      <c r="CK1095" s="427"/>
      <c r="CL1095" s="427"/>
      <c r="CM1095" s="427"/>
      <c r="CN1095" s="427"/>
      <c r="CO1095" s="427"/>
      <c r="CP1095" s="427"/>
      <c r="CQ1095" s="427"/>
      <c r="CR1095" s="427"/>
      <c r="CS1095" s="427"/>
      <c r="CT1095" s="427"/>
      <c r="CU1095" s="427"/>
    </row>
    <row r="1096" spans="1:99" s="378" customFormat="1" ht="12" customHeight="1">
      <c r="A1096" s="1156" t="s">
        <v>960</v>
      </c>
      <c r="B1096" s="80">
        <v>48506</v>
      </c>
      <c r="C1096" s="80">
        <v>41961</v>
      </c>
      <c r="D1096" s="80">
        <v>12083</v>
      </c>
      <c r="E1096" s="479">
        <v>24.910320372737395</v>
      </c>
      <c r="F1096" s="80">
        <v>1672</v>
      </c>
      <c r="G1096" s="427"/>
      <c r="H1096" s="399"/>
      <c r="I1096" s="1045"/>
      <c r="J1096" s="1045"/>
      <c r="K1096" s="427"/>
      <c r="L1096" s="427"/>
      <c r="M1096" s="427"/>
      <c r="N1096" s="427"/>
      <c r="O1096" s="427"/>
      <c r="P1096" s="427"/>
      <c r="Q1096" s="427"/>
      <c r="R1096" s="427"/>
      <c r="S1096" s="427"/>
      <c r="T1096" s="427"/>
      <c r="U1096" s="427"/>
      <c r="V1096" s="427"/>
      <c r="W1096" s="427"/>
      <c r="X1096" s="427"/>
      <c r="Y1096" s="427"/>
      <c r="Z1096" s="427"/>
      <c r="AA1096" s="427"/>
      <c r="AB1096" s="427"/>
      <c r="AC1096" s="427"/>
      <c r="AD1096" s="427"/>
      <c r="AE1096" s="427"/>
      <c r="AF1096" s="427"/>
      <c r="AG1096" s="427"/>
      <c r="AH1096" s="427"/>
      <c r="AI1096" s="427"/>
      <c r="AJ1096" s="427"/>
      <c r="AK1096" s="427"/>
      <c r="AL1096" s="427"/>
      <c r="AM1096" s="427"/>
      <c r="AN1096" s="427"/>
      <c r="AO1096" s="427"/>
      <c r="AP1096" s="427"/>
      <c r="AQ1096" s="427"/>
      <c r="AR1096" s="427"/>
      <c r="AS1096" s="427"/>
      <c r="AT1096" s="427"/>
      <c r="AU1096" s="427"/>
      <c r="AV1096" s="427"/>
      <c r="AW1096" s="427"/>
      <c r="AX1096" s="427"/>
      <c r="AY1096" s="427"/>
      <c r="AZ1096" s="427"/>
      <c r="BA1096" s="427"/>
      <c r="BB1096" s="427"/>
      <c r="BC1096" s="427"/>
      <c r="BD1096" s="427"/>
      <c r="BE1096" s="427"/>
      <c r="BF1096" s="427"/>
      <c r="BG1096" s="427"/>
      <c r="BH1096" s="427"/>
      <c r="BI1096" s="427"/>
      <c r="BJ1096" s="427"/>
      <c r="BK1096" s="427"/>
      <c r="BL1096" s="427"/>
      <c r="BM1096" s="427"/>
      <c r="BN1096" s="427"/>
      <c r="BO1096" s="427"/>
      <c r="BP1096" s="427"/>
      <c r="BQ1096" s="427"/>
      <c r="BR1096" s="427"/>
      <c r="BS1096" s="427"/>
      <c r="BT1096" s="427"/>
      <c r="BU1096" s="427"/>
      <c r="BV1096" s="427"/>
      <c r="BW1096" s="427"/>
      <c r="BX1096" s="427"/>
      <c r="BY1096" s="427"/>
      <c r="BZ1096" s="427"/>
      <c r="CA1096" s="427"/>
      <c r="CB1096" s="427"/>
      <c r="CC1096" s="427"/>
      <c r="CD1096" s="427"/>
      <c r="CE1096" s="427"/>
      <c r="CF1096" s="427"/>
      <c r="CG1096" s="427"/>
      <c r="CH1096" s="427"/>
      <c r="CI1096" s="427"/>
      <c r="CJ1096" s="427"/>
      <c r="CK1096" s="427"/>
      <c r="CL1096" s="427"/>
      <c r="CM1096" s="427"/>
      <c r="CN1096" s="427"/>
      <c r="CO1096" s="427"/>
      <c r="CP1096" s="427"/>
      <c r="CQ1096" s="427"/>
      <c r="CR1096" s="427"/>
      <c r="CS1096" s="427"/>
      <c r="CT1096" s="427"/>
      <c r="CU1096" s="427"/>
    </row>
    <row r="1097" spans="1:99" s="378" customFormat="1" ht="12" customHeight="1">
      <c r="A1097" s="1142" t="s">
        <v>987</v>
      </c>
      <c r="B1097" s="80">
        <v>48506</v>
      </c>
      <c r="C1097" s="80">
        <v>41961</v>
      </c>
      <c r="D1097" s="80">
        <v>12083</v>
      </c>
      <c r="E1097" s="479">
        <v>24.910320372737395</v>
      </c>
      <c r="F1097" s="80">
        <v>1672</v>
      </c>
      <c r="G1097" s="427"/>
      <c r="H1097" s="399"/>
      <c r="I1097" s="1045"/>
      <c r="J1097" s="1045"/>
      <c r="K1097" s="427"/>
      <c r="L1097" s="427"/>
      <c r="M1097" s="427"/>
      <c r="N1097" s="427"/>
      <c r="O1097" s="427"/>
      <c r="P1097" s="427"/>
      <c r="Q1097" s="427"/>
      <c r="R1097" s="427"/>
      <c r="S1097" s="427"/>
      <c r="T1097" s="427"/>
      <c r="U1097" s="427"/>
      <c r="V1097" s="427"/>
      <c r="W1097" s="427"/>
      <c r="X1097" s="427"/>
      <c r="Y1097" s="427"/>
      <c r="Z1097" s="427"/>
      <c r="AA1097" s="427"/>
      <c r="AB1097" s="427"/>
      <c r="AC1097" s="427"/>
      <c r="AD1097" s="427"/>
      <c r="AE1097" s="427"/>
      <c r="AF1097" s="427"/>
      <c r="AG1097" s="427"/>
      <c r="AH1097" s="427"/>
      <c r="AI1097" s="427"/>
      <c r="AJ1097" s="427"/>
      <c r="AK1097" s="427"/>
      <c r="AL1097" s="427"/>
      <c r="AM1097" s="427"/>
      <c r="AN1097" s="427"/>
      <c r="AO1097" s="427"/>
      <c r="AP1097" s="427"/>
      <c r="AQ1097" s="427"/>
      <c r="AR1097" s="427"/>
      <c r="AS1097" s="427"/>
      <c r="AT1097" s="427"/>
      <c r="AU1097" s="427"/>
      <c r="AV1097" s="427"/>
      <c r="AW1097" s="427"/>
      <c r="AX1097" s="427"/>
      <c r="AY1097" s="427"/>
      <c r="AZ1097" s="427"/>
      <c r="BA1097" s="427"/>
      <c r="BB1097" s="427"/>
      <c r="BC1097" s="427"/>
      <c r="BD1097" s="427"/>
      <c r="BE1097" s="427"/>
      <c r="BF1097" s="427"/>
      <c r="BG1097" s="427"/>
      <c r="BH1097" s="427"/>
      <c r="BI1097" s="427"/>
      <c r="BJ1097" s="427"/>
      <c r="BK1097" s="427"/>
      <c r="BL1097" s="427"/>
      <c r="BM1097" s="427"/>
      <c r="BN1097" s="427"/>
      <c r="BO1097" s="427"/>
      <c r="BP1097" s="427"/>
      <c r="BQ1097" s="427"/>
      <c r="BR1097" s="427"/>
      <c r="BS1097" s="427"/>
      <c r="BT1097" s="427"/>
      <c r="BU1097" s="427"/>
      <c r="BV1097" s="427"/>
      <c r="BW1097" s="427"/>
      <c r="BX1097" s="427"/>
      <c r="BY1097" s="427"/>
      <c r="BZ1097" s="427"/>
      <c r="CA1097" s="427"/>
      <c r="CB1097" s="427"/>
      <c r="CC1097" s="427"/>
      <c r="CD1097" s="427"/>
      <c r="CE1097" s="427"/>
      <c r="CF1097" s="427"/>
      <c r="CG1097" s="427"/>
      <c r="CH1097" s="427"/>
      <c r="CI1097" s="427"/>
      <c r="CJ1097" s="427"/>
      <c r="CK1097" s="427"/>
      <c r="CL1097" s="427"/>
      <c r="CM1097" s="427"/>
      <c r="CN1097" s="427"/>
      <c r="CO1097" s="427"/>
      <c r="CP1097" s="427"/>
      <c r="CQ1097" s="427"/>
      <c r="CR1097" s="427"/>
      <c r="CS1097" s="427"/>
      <c r="CT1097" s="427"/>
      <c r="CU1097" s="427"/>
    </row>
    <row r="1098" spans="1:99" s="378" customFormat="1" ht="12" customHeight="1">
      <c r="A1098" s="1153" t="s">
        <v>1496</v>
      </c>
      <c r="B1098" s="80">
        <v>30393</v>
      </c>
      <c r="C1098" s="80">
        <v>29883</v>
      </c>
      <c r="D1098" s="80">
        <v>12083</v>
      </c>
      <c r="E1098" s="479">
        <v>39.75586483729806</v>
      </c>
      <c r="F1098" s="80">
        <v>1672</v>
      </c>
      <c r="G1098" s="427"/>
      <c r="H1098" s="399"/>
      <c r="I1098" s="1045"/>
      <c r="J1098" s="1045"/>
      <c r="K1098" s="427"/>
      <c r="L1098" s="427"/>
      <c r="M1098" s="427"/>
      <c r="N1098" s="427"/>
      <c r="O1098" s="427"/>
      <c r="P1098" s="427"/>
      <c r="Q1098" s="427"/>
      <c r="R1098" s="427"/>
      <c r="S1098" s="427"/>
      <c r="T1098" s="427"/>
      <c r="U1098" s="427"/>
      <c r="V1098" s="427"/>
      <c r="W1098" s="427"/>
      <c r="X1098" s="427"/>
      <c r="Y1098" s="427"/>
      <c r="Z1098" s="427"/>
      <c r="AA1098" s="427"/>
      <c r="AB1098" s="427"/>
      <c r="AC1098" s="427"/>
      <c r="AD1098" s="427"/>
      <c r="AE1098" s="427"/>
      <c r="AF1098" s="427"/>
      <c r="AG1098" s="427"/>
      <c r="AH1098" s="427"/>
      <c r="AI1098" s="427"/>
      <c r="AJ1098" s="427"/>
      <c r="AK1098" s="427"/>
      <c r="AL1098" s="427"/>
      <c r="AM1098" s="427"/>
      <c r="AN1098" s="427"/>
      <c r="AO1098" s="427"/>
      <c r="AP1098" s="427"/>
      <c r="AQ1098" s="427"/>
      <c r="AR1098" s="427"/>
      <c r="AS1098" s="427"/>
      <c r="AT1098" s="427"/>
      <c r="AU1098" s="427"/>
      <c r="AV1098" s="427"/>
      <c r="AW1098" s="427"/>
      <c r="AX1098" s="427"/>
      <c r="AY1098" s="427"/>
      <c r="AZ1098" s="427"/>
      <c r="BA1098" s="427"/>
      <c r="BB1098" s="427"/>
      <c r="BC1098" s="427"/>
      <c r="BD1098" s="427"/>
      <c r="BE1098" s="427"/>
      <c r="BF1098" s="427"/>
      <c r="BG1098" s="427"/>
      <c r="BH1098" s="427"/>
      <c r="BI1098" s="427"/>
      <c r="BJ1098" s="427"/>
      <c r="BK1098" s="427"/>
      <c r="BL1098" s="427"/>
      <c r="BM1098" s="427"/>
      <c r="BN1098" s="427"/>
      <c r="BO1098" s="427"/>
      <c r="BP1098" s="427"/>
      <c r="BQ1098" s="427"/>
      <c r="BR1098" s="427"/>
      <c r="BS1098" s="427"/>
      <c r="BT1098" s="427"/>
      <c r="BU1098" s="427"/>
      <c r="BV1098" s="427"/>
      <c r="BW1098" s="427"/>
      <c r="BX1098" s="427"/>
      <c r="BY1098" s="427"/>
      <c r="BZ1098" s="427"/>
      <c r="CA1098" s="427"/>
      <c r="CB1098" s="427"/>
      <c r="CC1098" s="427"/>
      <c r="CD1098" s="427"/>
      <c r="CE1098" s="427"/>
      <c r="CF1098" s="427"/>
      <c r="CG1098" s="427"/>
      <c r="CH1098" s="427"/>
      <c r="CI1098" s="427"/>
      <c r="CJ1098" s="427"/>
      <c r="CK1098" s="427"/>
      <c r="CL1098" s="427"/>
      <c r="CM1098" s="427"/>
      <c r="CN1098" s="427"/>
      <c r="CO1098" s="427"/>
      <c r="CP1098" s="427"/>
      <c r="CQ1098" s="427"/>
      <c r="CR1098" s="427"/>
      <c r="CS1098" s="427"/>
      <c r="CT1098" s="427"/>
      <c r="CU1098" s="427"/>
    </row>
    <row r="1099" spans="1:99" s="378" customFormat="1" ht="12" customHeight="1">
      <c r="A1099" s="1153" t="s">
        <v>3</v>
      </c>
      <c r="B1099" s="80">
        <v>18113</v>
      </c>
      <c r="C1099" s="80">
        <v>12078</v>
      </c>
      <c r="D1099" s="80">
        <v>0</v>
      </c>
      <c r="E1099" s="479">
        <v>0</v>
      </c>
      <c r="F1099" s="80">
        <v>0</v>
      </c>
      <c r="G1099" s="427"/>
      <c r="H1099" s="399"/>
      <c r="I1099" s="1045"/>
      <c r="J1099" s="1045"/>
      <c r="K1099" s="427"/>
      <c r="L1099" s="427"/>
      <c r="M1099" s="427"/>
      <c r="N1099" s="427"/>
      <c r="O1099" s="427"/>
      <c r="P1099" s="427"/>
      <c r="Q1099" s="427"/>
      <c r="R1099" s="427"/>
      <c r="S1099" s="427"/>
      <c r="T1099" s="427"/>
      <c r="U1099" s="427"/>
      <c r="V1099" s="427"/>
      <c r="W1099" s="427"/>
      <c r="X1099" s="427"/>
      <c r="Y1099" s="427"/>
      <c r="Z1099" s="427"/>
      <c r="AA1099" s="427"/>
      <c r="AB1099" s="427"/>
      <c r="AC1099" s="427"/>
      <c r="AD1099" s="427"/>
      <c r="AE1099" s="427"/>
      <c r="AF1099" s="427"/>
      <c r="AG1099" s="427"/>
      <c r="AH1099" s="427"/>
      <c r="AI1099" s="427"/>
      <c r="AJ1099" s="427"/>
      <c r="AK1099" s="427"/>
      <c r="AL1099" s="427"/>
      <c r="AM1099" s="427"/>
      <c r="AN1099" s="427"/>
      <c r="AO1099" s="427"/>
      <c r="AP1099" s="427"/>
      <c r="AQ1099" s="427"/>
      <c r="AR1099" s="427"/>
      <c r="AS1099" s="427"/>
      <c r="AT1099" s="427"/>
      <c r="AU1099" s="427"/>
      <c r="AV1099" s="427"/>
      <c r="AW1099" s="427"/>
      <c r="AX1099" s="427"/>
      <c r="AY1099" s="427"/>
      <c r="AZ1099" s="427"/>
      <c r="BA1099" s="427"/>
      <c r="BB1099" s="427"/>
      <c r="BC1099" s="427"/>
      <c r="BD1099" s="427"/>
      <c r="BE1099" s="427"/>
      <c r="BF1099" s="427"/>
      <c r="BG1099" s="427"/>
      <c r="BH1099" s="427"/>
      <c r="BI1099" s="427"/>
      <c r="BJ1099" s="427"/>
      <c r="BK1099" s="427"/>
      <c r="BL1099" s="427"/>
      <c r="BM1099" s="427"/>
      <c r="BN1099" s="427"/>
      <c r="BO1099" s="427"/>
      <c r="BP1099" s="427"/>
      <c r="BQ1099" s="427"/>
      <c r="BR1099" s="427"/>
      <c r="BS1099" s="427"/>
      <c r="BT1099" s="427"/>
      <c r="BU1099" s="427"/>
      <c r="BV1099" s="427"/>
      <c r="BW1099" s="427"/>
      <c r="BX1099" s="427"/>
      <c r="BY1099" s="427"/>
      <c r="BZ1099" s="427"/>
      <c r="CA1099" s="427"/>
      <c r="CB1099" s="427"/>
      <c r="CC1099" s="427"/>
      <c r="CD1099" s="427"/>
      <c r="CE1099" s="427"/>
      <c r="CF1099" s="427"/>
      <c r="CG1099" s="427"/>
      <c r="CH1099" s="427"/>
      <c r="CI1099" s="427"/>
      <c r="CJ1099" s="427"/>
      <c r="CK1099" s="427"/>
      <c r="CL1099" s="427"/>
      <c r="CM1099" s="427"/>
      <c r="CN1099" s="427"/>
      <c r="CO1099" s="427"/>
      <c r="CP1099" s="427"/>
      <c r="CQ1099" s="427"/>
      <c r="CR1099" s="427"/>
      <c r="CS1099" s="427"/>
      <c r="CT1099" s="427"/>
      <c r="CU1099" s="427"/>
    </row>
    <row r="1100" spans="1:99" s="378" customFormat="1" ht="12" customHeight="1">
      <c r="A1100" s="1154" t="s">
        <v>24</v>
      </c>
      <c r="B1100" s="80">
        <v>18113</v>
      </c>
      <c r="C1100" s="80">
        <v>12078</v>
      </c>
      <c r="D1100" s="80">
        <v>0</v>
      </c>
      <c r="E1100" s="479">
        <v>0</v>
      </c>
      <c r="F1100" s="80">
        <v>0</v>
      </c>
      <c r="G1100" s="427"/>
      <c r="H1100" s="399"/>
      <c r="I1100" s="1045"/>
      <c r="J1100" s="1045"/>
      <c r="K1100" s="427"/>
      <c r="L1100" s="427"/>
      <c r="M1100" s="427"/>
      <c r="N1100" s="427"/>
      <c r="O1100" s="427"/>
      <c r="P1100" s="427"/>
      <c r="Q1100" s="427"/>
      <c r="R1100" s="427"/>
      <c r="S1100" s="427"/>
      <c r="T1100" s="427"/>
      <c r="U1100" s="427"/>
      <c r="V1100" s="427"/>
      <c r="W1100" s="427"/>
      <c r="X1100" s="427"/>
      <c r="Y1100" s="427"/>
      <c r="Z1100" s="427"/>
      <c r="AA1100" s="427"/>
      <c r="AB1100" s="427"/>
      <c r="AC1100" s="427"/>
      <c r="AD1100" s="427"/>
      <c r="AE1100" s="427"/>
      <c r="AF1100" s="427"/>
      <c r="AG1100" s="427"/>
      <c r="AH1100" s="427"/>
      <c r="AI1100" s="427"/>
      <c r="AJ1100" s="427"/>
      <c r="AK1100" s="427"/>
      <c r="AL1100" s="427"/>
      <c r="AM1100" s="427"/>
      <c r="AN1100" s="427"/>
      <c r="AO1100" s="427"/>
      <c r="AP1100" s="427"/>
      <c r="AQ1100" s="427"/>
      <c r="AR1100" s="427"/>
      <c r="AS1100" s="427"/>
      <c r="AT1100" s="427"/>
      <c r="AU1100" s="427"/>
      <c r="AV1100" s="427"/>
      <c r="AW1100" s="427"/>
      <c r="AX1100" s="427"/>
      <c r="AY1100" s="427"/>
      <c r="AZ1100" s="427"/>
      <c r="BA1100" s="427"/>
      <c r="BB1100" s="427"/>
      <c r="BC1100" s="427"/>
      <c r="BD1100" s="427"/>
      <c r="BE1100" s="427"/>
      <c r="BF1100" s="427"/>
      <c r="BG1100" s="427"/>
      <c r="BH1100" s="427"/>
      <c r="BI1100" s="427"/>
      <c r="BJ1100" s="427"/>
      <c r="BK1100" s="427"/>
      <c r="BL1100" s="427"/>
      <c r="BM1100" s="427"/>
      <c r="BN1100" s="427"/>
      <c r="BO1100" s="427"/>
      <c r="BP1100" s="427"/>
      <c r="BQ1100" s="427"/>
      <c r="BR1100" s="427"/>
      <c r="BS1100" s="427"/>
      <c r="BT1100" s="427"/>
      <c r="BU1100" s="427"/>
      <c r="BV1100" s="427"/>
      <c r="BW1100" s="427"/>
      <c r="BX1100" s="427"/>
      <c r="BY1100" s="427"/>
      <c r="BZ1100" s="427"/>
      <c r="CA1100" s="427"/>
      <c r="CB1100" s="427"/>
      <c r="CC1100" s="427"/>
      <c r="CD1100" s="427"/>
      <c r="CE1100" s="427"/>
      <c r="CF1100" s="427"/>
      <c r="CG1100" s="427"/>
      <c r="CH1100" s="427"/>
      <c r="CI1100" s="427"/>
      <c r="CJ1100" s="427"/>
      <c r="CK1100" s="427"/>
      <c r="CL1100" s="427"/>
      <c r="CM1100" s="427"/>
      <c r="CN1100" s="427"/>
      <c r="CO1100" s="427"/>
      <c r="CP1100" s="427"/>
      <c r="CQ1100" s="427"/>
      <c r="CR1100" s="427"/>
      <c r="CS1100" s="427"/>
      <c r="CT1100" s="427"/>
      <c r="CU1100" s="427"/>
    </row>
    <row r="1101" spans="1:99" s="378" customFormat="1" ht="12" customHeight="1">
      <c r="A1101" s="330" t="s">
        <v>1352</v>
      </c>
      <c r="B1101" s="80"/>
      <c r="C1101" s="80"/>
      <c r="D1101" s="80"/>
      <c r="E1101" s="479"/>
      <c r="F1101" s="80"/>
      <c r="G1101" s="427"/>
      <c r="H1101" s="399"/>
      <c r="I1101" s="1045"/>
      <c r="J1101" s="1045"/>
      <c r="K1101" s="427"/>
      <c r="L1101" s="427"/>
      <c r="M1101" s="427"/>
      <c r="N1101" s="427"/>
      <c r="O1101" s="427"/>
      <c r="P1101" s="427"/>
      <c r="Q1101" s="427"/>
      <c r="R1101" s="427"/>
      <c r="S1101" s="427"/>
      <c r="T1101" s="427"/>
      <c r="U1101" s="427"/>
      <c r="V1101" s="427"/>
      <c r="W1101" s="427"/>
      <c r="X1101" s="427"/>
      <c r="Y1101" s="427"/>
      <c r="Z1101" s="427"/>
      <c r="AA1101" s="427"/>
      <c r="AB1101" s="427"/>
      <c r="AC1101" s="427"/>
      <c r="AD1101" s="427"/>
      <c r="AE1101" s="427"/>
      <c r="AF1101" s="427"/>
      <c r="AG1101" s="427"/>
      <c r="AH1101" s="427"/>
      <c r="AI1101" s="427"/>
      <c r="AJ1101" s="427"/>
      <c r="AK1101" s="427"/>
      <c r="AL1101" s="427"/>
      <c r="AM1101" s="427"/>
      <c r="AN1101" s="427"/>
      <c r="AO1101" s="427"/>
      <c r="AP1101" s="427"/>
      <c r="AQ1101" s="427"/>
      <c r="AR1101" s="427"/>
      <c r="AS1101" s="427"/>
      <c r="AT1101" s="427"/>
      <c r="AU1101" s="427"/>
      <c r="AV1101" s="427"/>
      <c r="AW1101" s="427"/>
      <c r="AX1101" s="427"/>
      <c r="AY1101" s="427"/>
      <c r="AZ1101" s="427"/>
      <c r="BA1101" s="427"/>
      <c r="BB1101" s="427"/>
      <c r="BC1101" s="427"/>
      <c r="BD1101" s="427"/>
      <c r="BE1101" s="427"/>
      <c r="BF1101" s="427"/>
      <c r="BG1101" s="427"/>
      <c r="BH1101" s="427"/>
      <c r="BI1101" s="427"/>
      <c r="BJ1101" s="427"/>
      <c r="BK1101" s="427"/>
      <c r="BL1101" s="427"/>
      <c r="BM1101" s="427"/>
      <c r="BN1101" s="427"/>
      <c r="BO1101" s="427"/>
      <c r="BP1101" s="427"/>
      <c r="BQ1101" s="427"/>
      <c r="BR1101" s="427"/>
      <c r="BS1101" s="427"/>
      <c r="BT1101" s="427"/>
      <c r="BU1101" s="427"/>
      <c r="BV1101" s="427"/>
      <c r="BW1101" s="427"/>
      <c r="BX1101" s="427"/>
      <c r="BY1101" s="427"/>
      <c r="BZ1101" s="427"/>
      <c r="CA1101" s="427"/>
      <c r="CB1101" s="427"/>
      <c r="CC1101" s="427"/>
      <c r="CD1101" s="427"/>
      <c r="CE1101" s="427"/>
      <c r="CF1101" s="427"/>
      <c r="CG1101" s="427"/>
      <c r="CH1101" s="427"/>
      <c r="CI1101" s="427"/>
      <c r="CJ1101" s="427"/>
      <c r="CK1101" s="427"/>
      <c r="CL1101" s="427"/>
      <c r="CM1101" s="427"/>
      <c r="CN1101" s="427"/>
      <c r="CO1101" s="427"/>
      <c r="CP1101" s="427"/>
      <c r="CQ1101" s="427"/>
      <c r="CR1101" s="427"/>
      <c r="CS1101" s="427"/>
      <c r="CT1101" s="427"/>
      <c r="CU1101" s="427"/>
    </row>
    <row r="1102" spans="1:99" s="378" customFormat="1" ht="12" customHeight="1">
      <c r="A1102" s="1140" t="s">
        <v>1311</v>
      </c>
      <c r="B1102" s="80">
        <v>150000</v>
      </c>
      <c r="C1102" s="80">
        <v>114180</v>
      </c>
      <c r="D1102" s="80">
        <v>114180</v>
      </c>
      <c r="E1102" s="479">
        <v>76.12</v>
      </c>
      <c r="F1102" s="80">
        <v>11940</v>
      </c>
      <c r="G1102" s="427"/>
      <c r="H1102" s="399"/>
      <c r="I1102" s="1045"/>
      <c r="J1102" s="1045"/>
      <c r="K1102" s="427"/>
      <c r="L1102" s="427"/>
      <c r="M1102" s="427"/>
      <c r="N1102" s="427"/>
      <c r="O1102" s="427"/>
      <c r="P1102" s="427"/>
      <c r="Q1102" s="427"/>
      <c r="R1102" s="427"/>
      <c r="S1102" s="427"/>
      <c r="T1102" s="427"/>
      <c r="U1102" s="427"/>
      <c r="V1102" s="427"/>
      <c r="W1102" s="427"/>
      <c r="X1102" s="427"/>
      <c r="Y1102" s="427"/>
      <c r="Z1102" s="427"/>
      <c r="AA1102" s="427"/>
      <c r="AB1102" s="427"/>
      <c r="AC1102" s="427"/>
      <c r="AD1102" s="427"/>
      <c r="AE1102" s="427"/>
      <c r="AF1102" s="427"/>
      <c r="AG1102" s="427"/>
      <c r="AH1102" s="427"/>
      <c r="AI1102" s="427"/>
      <c r="AJ1102" s="427"/>
      <c r="AK1102" s="427"/>
      <c r="AL1102" s="427"/>
      <c r="AM1102" s="427"/>
      <c r="AN1102" s="427"/>
      <c r="AO1102" s="427"/>
      <c r="AP1102" s="427"/>
      <c r="AQ1102" s="427"/>
      <c r="AR1102" s="427"/>
      <c r="AS1102" s="427"/>
      <c r="AT1102" s="427"/>
      <c r="AU1102" s="427"/>
      <c r="AV1102" s="427"/>
      <c r="AW1102" s="427"/>
      <c r="AX1102" s="427"/>
      <c r="AY1102" s="427"/>
      <c r="AZ1102" s="427"/>
      <c r="BA1102" s="427"/>
      <c r="BB1102" s="427"/>
      <c r="BC1102" s="427"/>
      <c r="BD1102" s="427"/>
      <c r="BE1102" s="427"/>
      <c r="BF1102" s="427"/>
      <c r="BG1102" s="427"/>
      <c r="BH1102" s="427"/>
      <c r="BI1102" s="427"/>
      <c r="BJ1102" s="427"/>
      <c r="BK1102" s="427"/>
      <c r="BL1102" s="427"/>
      <c r="BM1102" s="427"/>
      <c r="BN1102" s="427"/>
      <c r="BO1102" s="427"/>
      <c r="BP1102" s="427"/>
      <c r="BQ1102" s="427"/>
      <c r="BR1102" s="427"/>
      <c r="BS1102" s="427"/>
      <c r="BT1102" s="427"/>
      <c r="BU1102" s="427"/>
      <c r="BV1102" s="427"/>
      <c r="BW1102" s="427"/>
      <c r="BX1102" s="427"/>
      <c r="BY1102" s="427"/>
      <c r="BZ1102" s="427"/>
      <c r="CA1102" s="427"/>
      <c r="CB1102" s="427"/>
      <c r="CC1102" s="427"/>
      <c r="CD1102" s="427"/>
      <c r="CE1102" s="427"/>
      <c r="CF1102" s="427"/>
      <c r="CG1102" s="427"/>
      <c r="CH1102" s="427"/>
      <c r="CI1102" s="427"/>
      <c r="CJ1102" s="427"/>
      <c r="CK1102" s="427"/>
      <c r="CL1102" s="427"/>
      <c r="CM1102" s="427"/>
      <c r="CN1102" s="427"/>
      <c r="CO1102" s="427"/>
      <c r="CP1102" s="427"/>
      <c r="CQ1102" s="427"/>
      <c r="CR1102" s="427"/>
      <c r="CS1102" s="427"/>
      <c r="CT1102" s="427"/>
      <c r="CU1102" s="427"/>
    </row>
    <row r="1103" spans="1:99" s="378" customFormat="1" ht="12" customHeight="1">
      <c r="A1103" s="1142" t="s">
        <v>1312</v>
      </c>
      <c r="B1103" s="80">
        <v>150000</v>
      </c>
      <c r="C1103" s="80">
        <v>114180</v>
      </c>
      <c r="D1103" s="80">
        <v>114180</v>
      </c>
      <c r="E1103" s="479">
        <v>76.12</v>
      </c>
      <c r="F1103" s="80">
        <v>11940</v>
      </c>
      <c r="G1103" s="427"/>
      <c r="H1103" s="399"/>
      <c r="I1103" s="1045"/>
      <c r="J1103" s="1045"/>
      <c r="K1103" s="427"/>
      <c r="L1103" s="427"/>
      <c r="M1103" s="427"/>
      <c r="N1103" s="427"/>
      <c r="O1103" s="427"/>
      <c r="P1103" s="427"/>
      <c r="Q1103" s="427"/>
      <c r="R1103" s="427"/>
      <c r="S1103" s="427"/>
      <c r="T1103" s="427"/>
      <c r="U1103" s="427"/>
      <c r="V1103" s="427"/>
      <c r="W1103" s="427"/>
      <c r="X1103" s="427"/>
      <c r="Y1103" s="427"/>
      <c r="Z1103" s="427"/>
      <c r="AA1103" s="427"/>
      <c r="AB1103" s="427"/>
      <c r="AC1103" s="427"/>
      <c r="AD1103" s="427"/>
      <c r="AE1103" s="427"/>
      <c r="AF1103" s="427"/>
      <c r="AG1103" s="427"/>
      <c r="AH1103" s="427"/>
      <c r="AI1103" s="427"/>
      <c r="AJ1103" s="427"/>
      <c r="AK1103" s="427"/>
      <c r="AL1103" s="427"/>
      <c r="AM1103" s="427"/>
      <c r="AN1103" s="427"/>
      <c r="AO1103" s="427"/>
      <c r="AP1103" s="427"/>
      <c r="AQ1103" s="427"/>
      <c r="AR1103" s="427"/>
      <c r="AS1103" s="427"/>
      <c r="AT1103" s="427"/>
      <c r="AU1103" s="427"/>
      <c r="AV1103" s="427"/>
      <c r="AW1103" s="427"/>
      <c r="AX1103" s="427"/>
      <c r="AY1103" s="427"/>
      <c r="AZ1103" s="427"/>
      <c r="BA1103" s="427"/>
      <c r="BB1103" s="427"/>
      <c r="BC1103" s="427"/>
      <c r="BD1103" s="427"/>
      <c r="BE1103" s="427"/>
      <c r="BF1103" s="427"/>
      <c r="BG1103" s="427"/>
      <c r="BH1103" s="427"/>
      <c r="BI1103" s="427"/>
      <c r="BJ1103" s="427"/>
      <c r="BK1103" s="427"/>
      <c r="BL1103" s="427"/>
      <c r="BM1103" s="427"/>
      <c r="BN1103" s="427"/>
      <c r="BO1103" s="427"/>
      <c r="BP1103" s="427"/>
      <c r="BQ1103" s="427"/>
      <c r="BR1103" s="427"/>
      <c r="BS1103" s="427"/>
      <c r="BT1103" s="427"/>
      <c r="BU1103" s="427"/>
      <c r="BV1103" s="427"/>
      <c r="BW1103" s="427"/>
      <c r="BX1103" s="427"/>
      <c r="BY1103" s="427"/>
      <c r="BZ1103" s="427"/>
      <c r="CA1103" s="427"/>
      <c r="CB1103" s="427"/>
      <c r="CC1103" s="427"/>
      <c r="CD1103" s="427"/>
      <c r="CE1103" s="427"/>
      <c r="CF1103" s="427"/>
      <c r="CG1103" s="427"/>
      <c r="CH1103" s="427"/>
      <c r="CI1103" s="427"/>
      <c r="CJ1103" s="427"/>
      <c r="CK1103" s="427"/>
      <c r="CL1103" s="427"/>
      <c r="CM1103" s="427"/>
      <c r="CN1103" s="427"/>
      <c r="CO1103" s="427"/>
      <c r="CP1103" s="427"/>
      <c r="CQ1103" s="427"/>
      <c r="CR1103" s="427"/>
      <c r="CS1103" s="427"/>
      <c r="CT1103" s="427"/>
      <c r="CU1103" s="427"/>
    </row>
    <row r="1104" spans="1:99" s="378" customFormat="1" ht="12" customHeight="1">
      <c r="A1104" s="1156" t="s">
        <v>985</v>
      </c>
      <c r="B1104" s="80">
        <v>150000</v>
      </c>
      <c r="C1104" s="80">
        <v>114180</v>
      </c>
      <c r="D1104" s="80">
        <v>87375</v>
      </c>
      <c r="E1104" s="479">
        <v>58.25</v>
      </c>
      <c r="F1104" s="80">
        <v>0</v>
      </c>
      <c r="G1104" s="427"/>
      <c r="H1104" s="399"/>
      <c r="I1104" s="1045"/>
      <c r="J1104" s="1045"/>
      <c r="K1104" s="427"/>
      <c r="L1104" s="427"/>
      <c r="M1104" s="427"/>
      <c r="N1104" s="427"/>
      <c r="O1104" s="427"/>
      <c r="P1104" s="427"/>
      <c r="Q1104" s="427"/>
      <c r="R1104" s="427"/>
      <c r="S1104" s="427"/>
      <c r="T1104" s="427"/>
      <c r="U1104" s="427"/>
      <c r="V1104" s="427"/>
      <c r="W1104" s="427"/>
      <c r="X1104" s="427"/>
      <c r="Y1104" s="427"/>
      <c r="Z1104" s="427"/>
      <c r="AA1104" s="427"/>
      <c r="AB1104" s="427"/>
      <c r="AC1104" s="427"/>
      <c r="AD1104" s="427"/>
      <c r="AE1104" s="427"/>
      <c r="AF1104" s="427"/>
      <c r="AG1104" s="427"/>
      <c r="AH1104" s="427"/>
      <c r="AI1104" s="427"/>
      <c r="AJ1104" s="427"/>
      <c r="AK1104" s="427"/>
      <c r="AL1104" s="427"/>
      <c r="AM1104" s="427"/>
      <c r="AN1104" s="427"/>
      <c r="AO1104" s="427"/>
      <c r="AP1104" s="427"/>
      <c r="AQ1104" s="427"/>
      <c r="AR1104" s="427"/>
      <c r="AS1104" s="427"/>
      <c r="AT1104" s="427"/>
      <c r="AU1104" s="427"/>
      <c r="AV1104" s="427"/>
      <c r="AW1104" s="427"/>
      <c r="AX1104" s="427"/>
      <c r="AY1104" s="427"/>
      <c r="AZ1104" s="427"/>
      <c r="BA1104" s="427"/>
      <c r="BB1104" s="427"/>
      <c r="BC1104" s="427"/>
      <c r="BD1104" s="427"/>
      <c r="BE1104" s="427"/>
      <c r="BF1104" s="427"/>
      <c r="BG1104" s="427"/>
      <c r="BH1104" s="427"/>
      <c r="BI1104" s="427"/>
      <c r="BJ1104" s="427"/>
      <c r="BK1104" s="427"/>
      <c r="BL1104" s="427"/>
      <c r="BM1104" s="427"/>
      <c r="BN1104" s="427"/>
      <c r="BO1104" s="427"/>
      <c r="BP1104" s="427"/>
      <c r="BQ1104" s="427"/>
      <c r="BR1104" s="427"/>
      <c r="BS1104" s="427"/>
      <c r="BT1104" s="427"/>
      <c r="BU1104" s="427"/>
      <c r="BV1104" s="427"/>
      <c r="BW1104" s="427"/>
      <c r="BX1104" s="427"/>
      <c r="BY1104" s="427"/>
      <c r="BZ1104" s="427"/>
      <c r="CA1104" s="427"/>
      <c r="CB1104" s="427"/>
      <c r="CC1104" s="427"/>
      <c r="CD1104" s="427"/>
      <c r="CE1104" s="427"/>
      <c r="CF1104" s="427"/>
      <c r="CG1104" s="427"/>
      <c r="CH1104" s="427"/>
      <c r="CI1104" s="427"/>
      <c r="CJ1104" s="427"/>
      <c r="CK1104" s="427"/>
      <c r="CL1104" s="427"/>
      <c r="CM1104" s="427"/>
      <c r="CN1104" s="427"/>
      <c r="CO1104" s="427"/>
      <c r="CP1104" s="427"/>
      <c r="CQ1104" s="427"/>
      <c r="CR1104" s="427"/>
      <c r="CS1104" s="427"/>
      <c r="CT1104" s="427"/>
      <c r="CU1104" s="427"/>
    </row>
    <row r="1105" spans="1:99" s="378" customFormat="1" ht="12" customHeight="1">
      <c r="A1105" s="1142" t="s">
        <v>987</v>
      </c>
      <c r="B1105" s="80">
        <v>141100</v>
      </c>
      <c r="C1105" s="80">
        <v>105280</v>
      </c>
      <c r="D1105" s="80">
        <v>86048</v>
      </c>
      <c r="E1105" s="479">
        <v>60.983699503897945</v>
      </c>
      <c r="F1105" s="80">
        <v>0</v>
      </c>
      <c r="G1105" s="427"/>
      <c r="H1105" s="399"/>
      <c r="I1105" s="1045"/>
      <c r="J1105" s="1045"/>
      <c r="K1105" s="427"/>
      <c r="L1105" s="427"/>
      <c r="M1105" s="427"/>
      <c r="N1105" s="427"/>
      <c r="O1105" s="427"/>
      <c r="P1105" s="427"/>
      <c r="Q1105" s="427"/>
      <c r="R1105" s="427"/>
      <c r="S1105" s="427"/>
      <c r="T1105" s="427"/>
      <c r="U1105" s="427"/>
      <c r="V1105" s="427"/>
      <c r="W1105" s="427"/>
      <c r="X1105" s="427"/>
      <c r="Y1105" s="427"/>
      <c r="Z1105" s="427"/>
      <c r="AA1105" s="427"/>
      <c r="AB1105" s="427"/>
      <c r="AC1105" s="427"/>
      <c r="AD1105" s="427"/>
      <c r="AE1105" s="427"/>
      <c r="AF1105" s="427"/>
      <c r="AG1105" s="427"/>
      <c r="AH1105" s="427"/>
      <c r="AI1105" s="427"/>
      <c r="AJ1105" s="427"/>
      <c r="AK1105" s="427"/>
      <c r="AL1105" s="427"/>
      <c r="AM1105" s="427"/>
      <c r="AN1105" s="427"/>
      <c r="AO1105" s="427"/>
      <c r="AP1105" s="427"/>
      <c r="AQ1105" s="427"/>
      <c r="AR1105" s="427"/>
      <c r="AS1105" s="427"/>
      <c r="AT1105" s="427"/>
      <c r="AU1105" s="427"/>
      <c r="AV1105" s="427"/>
      <c r="AW1105" s="427"/>
      <c r="AX1105" s="427"/>
      <c r="AY1105" s="427"/>
      <c r="AZ1105" s="427"/>
      <c r="BA1105" s="427"/>
      <c r="BB1105" s="427"/>
      <c r="BC1105" s="427"/>
      <c r="BD1105" s="427"/>
      <c r="BE1105" s="427"/>
      <c r="BF1105" s="427"/>
      <c r="BG1105" s="427"/>
      <c r="BH1105" s="427"/>
      <c r="BI1105" s="427"/>
      <c r="BJ1105" s="427"/>
      <c r="BK1105" s="427"/>
      <c r="BL1105" s="427"/>
      <c r="BM1105" s="427"/>
      <c r="BN1105" s="427"/>
      <c r="BO1105" s="427"/>
      <c r="BP1105" s="427"/>
      <c r="BQ1105" s="427"/>
      <c r="BR1105" s="427"/>
      <c r="BS1105" s="427"/>
      <c r="BT1105" s="427"/>
      <c r="BU1105" s="427"/>
      <c r="BV1105" s="427"/>
      <c r="BW1105" s="427"/>
      <c r="BX1105" s="427"/>
      <c r="BY1105" s="427"/>
      <c r="BZ1105" s="427"/>
      <c r="CA1105" s="427"/>
      <c r="CB1105" s="427"/>
      <c r="CC1105" s="427"/>
      <c r="CD1105" s="427"/>
      <c r="CE1105" s="427"/>
      <c r="CF1105" s="427"/>
      <c r="CG1105" s="427"/>
      <c r="CH1105" s="427"/>
      <c r="CI1105" s="427"/>
      <c r="CJ1105" s="427"/>
      <c r="CK1105" s="427"/>
      <c r="CL1105" s="427"/>
      <c r="CM1105" s="427"/>
      <c r="CN1105" s="427"/>
      <c r="CO1105" s="427"/>
      <c r="CP1105" s="427"/>
      <c r="CQ1105" s="427"/>
      <c r="CR1105" s="427"/>
      <c r="CS1105" s="427"/>
      <c r="CT1105" s="427"/>
      <c r="CU1105" s="427"/>
    </row>
    <row r="1106" spans="1:99" s="378" customFormat="1" ht="12" customHeight="1">
      <c r="A1106" s="1153" t="s">
        <v>1496</v>
      </c>
      <c r="B1106" s="80">
        <v>6602</v>
      </c>
      <c r="C1106" s="80">
        <v>4406</v>
      </c>
      <c r="D1106" s="80">
        <v>0</v>
      </c>
      <c r="E1106" s="479">
        <v>0</v>
      </c>
      <c r="F1106" s="80">
        <v>0</v>
      </c>
      <c r="G1106" s="427"/>
      <c r="H1106" s="399"/>
      <c r="I1106" s="1045"/>
      <c r="J1106" s="1045"/>
      <c r="K1106" s="427"/>
      <c r="L1106" s="427"/>
      <c r="M1106" s="427"/>
      <c r="N1106" s="427"/>
      <c r="O1106" s="427"/>
      <c r="P1106" s="427"/>
      <c r="Q1106" s="427"/>
      <c r="R1106" s="427"/>
      <c r="S1106" s="427"/>
      <c r="T1106" s="427"/>
      <c r="U1106" s="427"/>
      <c r="V1106" s="427"/>
      <c r="W1106" s="427"/>
      <c r="X1106" s="427"/>
      <c r="Y1106" s="427"/>
      <c r="Z1106" s="427"/>
      <c r="AA1106" s="427"/>
      <c r="AB1106" s="427"/>
      <c r="AC1106" s="427"/>
      <c r="AD1106" s="427"/>
      <c r="AE1106" s="427"/>
      <c r="AF1106" s="427"/>
      <c r="AG1106" s="427"/>
      <c r="AH1106" s="427"/>
      <c r="AI1106" s="427"/>
      <c r="AJ1106" s="427"/>
      <c r="AK1106" s="427"/>
      <c r="AL1106" s="427"/>
      <c r="AM1106" s="427"/>
      <c r="AN1106" s="427"/>
      <c r="AO1106" s="427"/>
      <c r="AP1106" s="427"/>
      <c r="AQ1106" s="427"/>
      <c r="AR1106" s="427"/>
      <c r="AS1106" s="427"/>
      <c r="AT1106" s="427"/>
      <c r="AU1106" s="427"/>
      <c r="AV1106" s="427"/>
      <c r="AW1106" s="427"/>
      <c r="AX1106" s="427"/>
      <c r="AY1106" s="427"/>
      <c r="AZ1106" s="427"/>
      <c r="BA1106" s="427"/>
      <c r="BB1106" s="427"/>
      <c r="BC1106" s="427"/>
      <c r="BD1106" s="427"/>
      <c r="BE1106" s="427"/>
      <c r="BF1106" s="427"/>
      <c r="BG1106" s="427"/>
      <c r="BH1106" s="427"/>
      <c r="BI1106" s="427"/>
      <c r="BJ1106" s="427"/>
      <c r="BK1106" s="427"/>
      <c r="BL1106" s="427"/>
      <c r="BM1106" s="427"/>
      <c r="BN1106" s="427"/>
      <c r="BO1106" s="427"/>
      <c r="BP1106" s="427"/>
      <c r="BQ1106" s="427"/>
      <c r="BR1106" s="427"/>
      <c r="BS1106" s="427"/>
      <c r="BT1106" s="427"/>
      <c r="BU1106" s="427"/>
      <c r="BV1106" s="427"/>
      <c r="BW1106" s="427"/>
      <c r="BX1106" s="427"/>
      <c r="BY1106" s="427"/>
      <c r="BZ1106" s="427"/>
      <c r="CA1106" s="427"/>
      <c r="CB1106" s="427"/>
      <c r="CC1106" s="427"/>
      <c r="CD1106" s="427"/>
      <c r="CE1106" s="427"/>
      <c r="CF1106" s="427"/>
      <c r="CG1106" s="427"/>
      <c r="CH1106" s="427"/>
      <c r="CI1106" s="427"/>
      <c r="CJ1106" s="427"/>
      <c r="CK1106" s="427"/>
      <c r="CL1106" s="427"/>
      <c r="CM1106" s="427"/>
      <c r="CN1106" s="427"/>
      <c r="CO1106" s="427"/>
      <c r="CP1106" s="427"/>
      <c r="CQ1106" s="427"/>
      <c r="CR1106" s="427"/>
      <c r="CS1106" s="427"/>
      <c r="CT1106" s="427"/>
      <c r="CU1106" s="427"/>
    </row>
    <row r="1107" spans="1:99" s="378" customFormat="1" ht="12" customHeight="1">
      <c r="A1107" s="1153" t="s">
        <v>3</v>
      </c>
      <c r="B1107" s="80">
        <v>134498</v>
      </c>
      <c r="C1107" s="80">
        <v>100874</v>
      </c>
      <c r="D1107" s="80">
        <v>86048</v>
      </c>
      <c r="E1107" s="479">
        <v>63.977159511665604</v>
      </c>
      <c r="F1107" s="80">
        <v>0</v>
      </c>
      <c r="G1107" s="427"/>
      <c r="H1107" s="399"/>
      <c r="I1107" s="1045"/>
      <c r="J1107" s="1045"/>
      <c r="K1107" s="427"/>
      <c r="L1107" s="427"/>
      <c r="M1107" s="427"/>
      <c r="N1107" s="427"/>
      <c r="O1107" s="427"/>
      <c r="P1107" s="427"/>
      <c r="Q1107" s="427"/>
      <c r="R1107" s="427"/>
      <c r="S1107" s="427"/>
      <c r="T1107" s="427"/>
      <c r="U1107" s="427"/>
      <c r="V1107" s="427"/>
      <c r="W1107" s="427"/>
      <c r="X1107" s="427"/>
      <c r="Y1107" s="427"/>
      <c r="Z1107" s="427"/>
      <c r="AA1107" s="427"/>
      <c r="AB1107" s="427"/>
      <c r="AC1107" s="427"/>
      <c r="AD1107" s="427"/>
      <c r="AE1107" s="427"/>
      <c r="AF1107" s="427"/>
      <c r="AG1107" s="427"/>
      <c r="AH1107" s="427"/>
      <c r="AI1107" s="427"/>
      <c r="AJ1107" s="427"/>
      <c r="AK1107" s="427"/>
      <c r="AL1107" s="427"/>
      <c r="AM1107" s="427"/>
      <c r="AN1107" s="427"/>
      <c r="AO1107" s="427"/>
      <c r="AP1107" s="427"/>
      <c r="AQ1107" s="427"/>
      <c r="AR1107" s="427"/>
      <c r="AS1107" s="427"/>
      <c r="AT1107" s="427"/>
      <c r="AU1107" s="427"/>
      <c r="AV1107" s="427"/>
      <c r="AW1107" s="427"/>
      <c r="AX1107" s="427"/>
      <c r="AY1107" s="427"/>
      <c r="AZ1107" s="427"/>
      <c r="BA1107" s="427"/>
      <c r="BB1107" s="427"/>
      <c r="BC1107" s="427"/>
      <c r="BD1107" s="427"/>
      <c r="BE1107" s="427"/>
      <c r="BF1107" s="427"/>
      <c r="BG1107" s="427"/>
      <c r="BH1107" s="427"/>
      <c r="BI1107" s="427"/>
      <c r="BJ1107" s="427"/>
      <c r="BK1107" s="427"/>
      <c r="BL1107" s="427"/>
      <c r="BM1107" s="427"/>
      <c r="BN1107" s="427"/>
      <c r="BO1107" s="427"/>
      <c r="BP1107" s="427"/>
      <c r="BQ1107" s="427"/>
      <c r="BR1107" s="427"/>
      <c r="BS1107" s="427"/>
      <c r="BT1107" s="427"/>
      <c r="BU1107" s="427"/>
      <c r="BV1107" s="427"/>
      <c r="BW1107" s="427"/>
      <c r="BX1107" s="427"/>
      <c r="BY1107" s="427"/>
      <c r="BZ1107" s="427"/>
      <c r="CA1107" s="427"/>
      <c r="CB1107" s="427"/>
      <c r="CC1107" s="427"/>
      <c r="CD1107" s="427"/>
      <c r="CE1107" s="427"/>
      <c r="CF1107" s="427"/>
      <c r="CG1107" s="427"/>
      <c r="CH1107" s="427"/>
      <c r="CI1107" s="427"/>
      <c r="CJ1107" s="427"/>
      <c r="CK1107" s="427"/>
      <c r="CL1107" s="427"/>
      <c r="CM1107" s="427"/>
      <c r="CN1107" s="427"/>
      <c r="CO1107" s="427"/>
      <c r="CP1107" s="427"/>
      <c r="CQ1107" s="427"/>
      <c r="CR1107" s="427"/>
      <c r="CS1107" s="427"/>
      <c r="CT1107" s="427"/>
      <c r="CU1107" s="427"/>
    </row>
    <row r="1108" spans="1:99" s="378" customFormat="1" ht="12" customHeight="1">
      <c r="A1108" s="1154" t="s">
        <v>1344</v>
      </c>
      <c r="B1108" s="80">
        <v>134498</v>
      </c>
      <c r="C1108" s="80">
        <v>100874</v>
      </c>
      <c r="D1108" s="80">
        <v>86048</v>
      </c>
      <c r="E1108" s="479">
        <v>63.977159511665604</v>
      </c>
      <c r="F1108" s="80">
        <v>0</v>
      </c>
      <c r="G1108" s="427"/>
      <c r="H1108" s="399"/>
      <c r="I1108" s="1045"/>
      <c r="J1108" s="1045"/>
      <c r="K1108" s="427"/>
      <c r="L1108" s="427"/>
      <c r="M1108" s="427"/>
      <c r="N1108" s="427"/>
      <c r="O1108" s="427"/>
      <c r="P1108" s="427"/>
      <c r="Q1108" s="427"/>
      <c r="R1108" s="427"/>
      <c r="S1108" s="427"/>
      <c r="T1108" s="427"/>
      <c r="U1108" s="427"/>
      <c r="V1108" s="427"/>
      <c r="W1108" s="427"/>
      <c r="X1108" s="427"/>
      <c r="Y1108" s="427"/>
      <c r="Z1108" s="427"/>
      <c r="AA1108" s="427"/>
      <c r="AB1108" s="427"/>
      <c r="AC1108" s="427"/>
      <c r="AD1108" s="427"/>
      <c r="AE1108" s="427"/>
      <c r="AF1108" s="427"/>
      <c r="AG1108" s="427"/>
      <c r="AH1108" s="427"/>
      <c r="AI1108" s="427"/>
      <c r="AJ1108" s="427"/>
      <c r="AK1108" s="427"/>
      <c r="AL1108" s="427"/>
      <c r="AM1108" s="427"/>
      <c r="AN1108" s="427"/>
      <c r="AO1108" s="427"/>
      <c r="AP1108" s="427"/>
      <c r="AQ1108" s="427"/>
      <c r="AR1108" s="427"/>
      <c r="AS1108" s="427"/>
      <c r="AT1108" s="427"/>
      <c r="AU1108" s="427"/>
      <c r="AV1108" s="427"/>
      <c r="AW1108" s="427"/>
      <c r="AX1108" s="427"/>
      <c r="AY1108" s="427"/>
      <c r="AZ1108" s="427"/>
      <c r="BA1108" s="427"/>
      <c r="BB1108" s="427"/>
      <c r="BC1108" s="427"/>
      <c r="BD1108" s="427"/>
      <c r="BE1108" s="427"/>
      <c r="BF1108" s="427"/>
      <c r="BG1108" s="427"/>
      <c r="BH1108" s="427"/>
      <c r="BI1108" s="427"/>
      <c r="BJ1108" s="427"/>
      <c r="BK1108" s="427"/>
      <c r="BL1108" s="427"/>
      <c r="BM1108" s="427"/>
      <c r="BN1108" s="427"/>
      <c r="BO1108" s="427"/>
      <c r="BP1108" s="427"/>
      <c r="BQ1108" s="427"/>
      <c r="BR1108" s="427"/>
      <c r="BS1108" s="427"/>
      <c r="BT1108" s="427"/>
      <c r="BU1108" s="427"/>
      <c r="BV1108" s="427"/>
      <c r="BW1108" s="427"/>
      <c r="BX1108" s="427"/>
      <c r="BY1108" s="427"/>
      <c r="BZ1108" s="427"/>
      <c r="CA1108" s="427"/>
      <c r="CB1108" s="427"/>
      <c r="CC1108" s="427"/>
      <c r="CD1108" s="427"/>
      <c r="CE1108" s="427"/>
      <c r="CF1108" s="427"/>
      <c r="CG1108" s="427"/>
      <c r="CH1108" s="427"/>
      <c r="CI1108" s="427"/>
      <c r="CJ1108" s="427"/>
      <c r="CK1108" s="427"/>
      <c r="CL1108" s="427"/>
      <c r="CM1108" s="427"/>
      <c r="CN1108" s="427"/>
      <c r="CO1108" s="427"/>
      <c r="CP1108" s="427"/>
      <c r="CQ1108" s="427"/>
      <c r="CR1108" s="427"/>
      <c r="CS1108" s="427"/>
      <c r="CT1108" s="427"/>
      <c r="CU1108" s="427"/>
    </row>
    <row r="1109" spans="1:99" s="378" customFormat="1" ht="12" customHeight="1">
      <c r="A1109" s="1142" t="s">
        <v>971</v>
      </c>
      <c r="B1109" s="80">
        <v>8900</v>
      </c>
      <c r="C1109" s="80">
        <v>8900</v>
      </c>
      <c r="D1109" s="80">
        <v>1327</v>
      </c>
      <c r="E1109" s="479">
        <v>14.910112359550562</v>
      </c>
      <c r="F1109" s="80">
        <v>0</v>
      </c>
      <c r="G1109" s="427"/>
      <c r="H1109" s="399"/>
      <c r="I1109" s="1045"/>
      <c r="J1109" s="1045"/>
      <c r="K1109" s="427"/>
      <c r="L1109" s="427"/>
      <c r="M1109" s="427"/>
      <c r="N1109" s="427"/>
      <c r="O1109" s="427"/>
      <c r="P1109" s="427"/>
      <c r="Q1109" s="427"/>
      <c r="R1109" s="427"/>
      <c r="S1109" s="427"/>
      <c r="T1109" s="427"/>
      <c r="U1109" s="427"/>
      <c r="V1109" s="427"/>
      <c r="W1109" s="427"/>
      <c r="X1109" s="427"/>
      <c r="Y1109" s="427"/>
      <c r="Z1109" s="427"/>
      <c r="AA1109" s="427"/>
      <c r="AB1109" s="427"/>
      <c r="AC1109" s="427"/>
      <c r="AD1109" s="427"/>
      <c r="AE1109" s="427"/>
      <c r="AF1109" s="427"/>
      <c r="AG1109" s="427"/>
      <c r="AH1109" s="427"/>
      <c r="AI1109" s="427"/>
      <c r="AJ1109" s="427"/>
      <c r="AK1109" s="427"/>
      <c r="AL1109" s="427"/>
      <c r="AM1109" s="427"/>
      <c r="AN1109" s="427"/>
      <c r="AO1109" s="427"/>
      <c r="AP1109" s="427"/>
      <c r="AQ1109" s="427"/>
      <c r="AR1109" s="427"/>
      <c r="AS1109" s="427"/>
      <c r="AT1109" s="427"/>
      <c r="AU1109" s="427"/>
      <c r="AV1109" s="427"/>
      <c r="AW1109" s="427"/>
      <c r="AX1109" s="427"/>
      <c r="AY1109" s="427"/>
      <c r="AZ1109" s="427"/>
      <c r="BA1109" s="427"/>
      <c r="BB1109" s="427"/>
      <c r="BC1109" s="427"/>
      <c r="BD1109" s="427"/>
      <c r="BE1109" s="427"/>
      <c r="BF1109" s="427"/>
      <c r="BG1109" s="427"/>
      <c r="BH1109" s="427"/>
      <c r="BI1109" s="427"/>
      <c r="BJ1109" s="427"/>
      <c r="BK1109" s="427"/>
      <c r="BL1109" s="427"/>
      <c r="BM1109" s="427"/>
      <c r="BN1109" s="427"/>
      <c r="BO1109" s="427"/>
      <c r="BP1109" s="427"/>
      <c r="BQ1109" s="427"/>
      <c r="BR1109" s="427"/>
      <c r="BS1109" s="427"/>
      <c r="BT1109" s="427"/>
      <c r="BU1109" s="427"/>
      <c r="BV1109" s="427"/>
      <c r="BW1109" s="427"/>
      <c r="BX1109" s="427"/>
      <c r="BY1109" s="427"/>
      <c r="BZ1109" s="427"/>
      <c r="CA1109" s="427"/>
      <c r="CB1109" s="427"/>
      <c r="CC1109" s="427"/>
      <c r="CD1109" s="427"/>
      <c r="CE1109" s="427"/>
      <c r="CF1109" s="427"/>
      <c r="CG1109" s="427"/>
      <c r="CH1109" s="427"/>
      <c r="CI1109" s="427"/>
      <c r="CJ1109" s="427"/>
      <c r="CK1109" s="427"/>
      <c r="CL1109" s="427"/>
      <c r="CM1109" s="427"/>
      <c r="CN1109" s="427"/>
      <c r="CO1109" s="427"/>
      <c r="CP1109" s="427"/>
      <c r="CQ1109" s="427"/>
      <c r="CR1109" s="427"/>
      <c r="CS1109" s="427"/>
      <c r="CT1109" s="427"/>
      <c r="CU1109" s="427"/>
    </row>
    <row r="1110" spans="1:99" s="378" customFormat="1" ht="12" customHeight="1">
      <c r="A1110" s="1153" t="s">
        <v>1756</v>
      </c>
      <c r="B1110" s="80">
        <v>8900</v>
      </c>
      <c r="C1110" s="80">
        <v>8900</v>
      </c>
      <c r="D1110" s="80">
        <v>1327</v>
      </c>
      <c r="E1110" s="479">
        <v>14.910112359550562</v>
      </c>
      <c r="F1110" s="80">
        <v>0</v>
      </c>
      <c r="G1110" s="427"/>
      <c r="H1110" s="399"/>
      <c r="I1110" s="1045"/>
      <c r="J1110" s="1045"/>
      <c r="K1110" s="427"/>
      <c r="L1110" s="427"/>
      <c r="M1110" s="427"/>
      <c r="N1110" s="427"/>
      <c r="O1110" s="427"/>
      <c r="P1110" s="427"/>
      <c r="Q1110" s="427"/>
      <c r="R1110" s="427"/>
      <c r="S1110" s="427"/>
      <c r="T1110" s="427"/>
      <c r="U1110" s="427"/>
      <c r="V1110" s="427"/>
      <c r="W1110" s="427"/>
      <c r="X1110" s="427"/>
      <c r="Y1110" s="427"/>
      <c r="Z1110" s="427"/>
      <c r="AA1110" s="427"/>
      <c r="AB1110" s="427"/>
      <c r="AC1110" s="427"/>
      <c r="AD1110" s="427"/>
      <c r="AE1110" s="427"/>
      <c r="AF1110" s="427"/>
      <c r="AG1110" s="427"/>
      <c r="AH1110" s="427"/>
      <c r="AI1110" s="427"/>
      <c r="AJ1110" s="427"/>
      <c r="AK1110" s="427"/>
      <c r="AL1110" s="427"/>
      <c r="AM1110" s="427"/>
      <c r="AN1110" s="427"/>
      <c r="AO1110" s="427"/>
      <c r="AP1110" s="427"/>
      <c r="AQ1110" s="427"/>
      <c r="AR1110" s="427"/>
      <c r="AS1110" s="427"/>
      <c r="AT1110" s="427"/>
      <c r="AU1110" s="427"/>
      <c r="AV1110" s="427"/>
      <c r="AW1110" s="427"/>
      <c r="AX1110" s="427"/>
      <c r="AY1110" s="427"/>
      <c r="AZ1110" s="427"/>
      <c r="BA1110" s="427"/>
      <c r="BB1110" s="427"/>
      <c r="BC1110" s="427"/>
      <c r="BD1110" s="427"/>
      <c r="BE1110" s="427"/>
      <c r="BF1110" s="427"/>
      <c r="BG1110" s="427"/>
      <c r="BH1110" s="427"/>
      <c r="BI1110" s="427"/>
      <c r="BJ1110" s="427"/>
      <c r="BK1110" s="427"/>
      <c r="BL1110" s="427"/>
      <c r="BM1110" s="427"/>
      <c r="BN1110" s="427"/>
      <c r="BO1110" s="427"/>
      <c r="BP1110" s="427"/>
      <c r="BQ1110" s="427"/>
      <c r="BR1110" s="427"/>
      <c r="BS1110" s="427"/>
      <c r="BT1110" s="427"/>
      <c r="BU1110" s="427"/>
      <c r="BV1110" s="427"/>
      <c r="BW1110" s="427"/>
      <c r="BX1110" s="427"/>
      <c r="BY1110" s="427"/>
      <c r="BZ1110" s="427"/>
      <c r="CA1110" s="427"/>
      <c r="CB1110" s="427"/>
      <c r="CC1110" s="427"/>
      <c r="CD1110" s="427"/>
      <c r="CE1110" s="427"/>
      <c r="CF1110" s="427"/>
      <c r="CG1110" s="427"/>
      <c r="CH1110" s="427"/>
      <c r="CI1110" s="427"/>
      <c r="CJ1110" s="427"/>
      <c r="CK1110" s="427"/>
      <c r="CL1110" s="427"/>
      <c r="CM1110" s="427"/>
      <c r="CN1110" s="427"/>
      <c r="CO1110" s="427"/>
      <c r="CP1110" s="427"/>
      <c r="CQ1110" s="427"/>
      <c r="CR1110" s="427"/>
      <c r="CS1110" s="427"/>
      <c r="CT1110" s="427"/>
      <c r="CU1110" s="427"/>
    </row>
    <row r="1111" spans="1:94" s="1147" customFormat="1" ht="25.5">
      <c r="A1111" s="413" t="s">
        <v>1364</v>
      </c>
      <c r="B1111" s="41"/>
      <c r="C1111" s="41"/>
      <c r="D1111" s="41"/>
      <c r="E1111" s="479"/>
      <c r="F1111" s="80"/>
      <c r="G1111" s="100"/>
      <c r="H1111" s="399"/>
      <c r="I1111" s="1045"/>
      <c r="J1111" s="1045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146"/>
      <c r="AC1111" s="1146"/>
      <c r="AD1111" s="1146"/>
      <c r="AE1111" s="1146"/>
      <c r="AF1111" s="1146"/>
      <c r="AG1111" s="1146"/>
      <c r="AH1111" s="1146"/>
      <c r="AI1111" s="1146"/>
      <c r="AJ1111" s="1146"/>
      <c r="AK1111" s="1146"/>
      <c r="AL1111" s="1146"/>
      <c r="AM1111" s="1146"/>
      <c r="AN1111" s="1146"/>
      <c r="AO1111" s="1146"/>
      <c r="AP1111" s="1146"/>
      <c r="AQ1111" s="1146"/>
      <c r="AR1111" s="1146"/>
      <c r="AS1111" s="1146"/>
      <c r="AT1111" s="1146"/>
      <c r="AU1111" s="1146"/>
      <c r="AV1111" s="1146"/>
      <c r="AW1111" s="1146"/>
      <c r="AX1111" s="1146"/>
      <c r="AY1111" s="1146"/>
      <c r="AZ1111" s="1146"/>
      <c r="BA1111" s="1146"/>
      <c r="BB1111" s="1146"/>
      <c r="BC1111" s="1146"/>
      <c r="BD1111" s="1146"/>
      <c r="BE1111" s="1146"/>
      <c r="BF1111" s="1146"/>
      <c r="BG1111" s="1146"/>
      <c r="BH1111" s="1146"/>
      <c r="BI1111" s="1146"/>
      <c r="BJ1111" s="1146"/>
      <c r="BK1111" s="1146"/>
      <c r="BL1111" s="1146"/>
      <c r="BM1111" s="1146"/>
      <c r="BN1111" s="1146"/>
      <c r="BO1111" s="1146"/>
      <c r="BP1111" s="1146"/>
      <c r="BQ1111" s="1146"/>
      <c r="BR1111" s="1146"/>
      <c r="BS1111" s="1146"/>
      <c r="BT1111" s="1146"/>
      <c r="BU1111" s="1146"/>
      <c r="BV1111" s="1146"/>
      <c r="BW1111" s="1146"/>
      <c r="BX1111" s="1146"/>
      <c r="BY1111" s="1146"/>
      <c r="BZ1111" s="1146"/>
      <c r="CA1111" s="1146"/>
      <c r="CB1111" s="1146"/>
      <c r="CC1111" s="1146"/>
      <c r="CD1111" s="1146"/>
      <c r="CE1111" s="1146"/>
      <c r="CF1111" s="1146"/>
      <c r="CG1111" s="1146"/>
      <c r="CH1111" s="1146"/>
      <c r="CI1111" s="1146"/>
      <c r="CJ1111" s="1146"/>
      <c r="CK1111" s="1146"/>
      <c r="CL1111" s="1146"/>
      <c r="CM1111" s="1146"/>
      <c r="CN1111" s="1146"/>
      <c r="CO1111" s="1146"/>
      <c r="CP1111" s="1146"/>
    </row>
    <row r="1112" spans="1:94" s="1157" customFormat="1" ht="12.75">
      <c r="A1112" s="1140" t="s">
        <v>1311</v>
      </c>
      <c r="B1112" s="80">
        <v>570000</v>
      </c>
      <c r="C1112" s="80">
        <v>340000</v>
      </c>
      <c r="D1112" s="80">
        <v>340000</v>
      </c>
      <c r="E1112" s="479">
        <v>59.64912280701754</v>
      </c>
      <c r="F1112" s="80">
        <v>100000</v>
      </c>
      <c r="G1112" s="100"/>
      <c r="H1112" s="399"/>
      <c r="I1112" s="1045"/>
      <c r="J1112" s="1045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146"/>
      <c r="AC1112" s="1146"/>
      <c r="AD1112" s="1146"/>
      <c r="AE1112" s="1146"/>
      <c r="AF1112" s="1146"/>
      <c r="AG1112" s="1146"/>
      <c r="AH1112" s="1146"/>
      <c r="AI1112" s="1146"/>
      <c r="AJ1112" s="1146"/>
      <c r="AK1112" s="1146"/>
      <c r="AL1112" s="1146"/>
      <c r="AM1112" s="1146"/>
      <c r="AN1112" s="1146"/>
      <c r="AO1112" s="1146"/>
      <c r="AP1112" s="1146"/>
      <c r="AQ1112" s="1146"/>
      <c r="AR1112" s="1146"/>
      <c r="AS1112" s="1146"/>
      <c r="AT1112" s="1146"/>
      <c r="AU1112" s="1146"/>
      <c r="AV1112" s="1146"/>
      <c r="AW1112" s="1146"/>
      <c r="AX1112" s="1146"/>
      <c r="AY1112" s="1146"/>
      <c r="AZ1112" s="1146"/>
      <c r="BA1112" s="1146"/>
      <c r="BB1112" s="1146"/>
      <c r="BC1112" s="1146"/>
      <c r="BD1112" s="1146"/>
      <c r="BE1112" s="1146"/>
      <c r="BF1112" s="1146"/>
      <c r="BG1112" s="1146"/>
      <c r="BH1112" s="1146"/>
      <c r="BI1112" s="1146"/>
      <c r="BJ1112" s="1146"/>
      <c r="BK1112" s="1146"/>
      <c r="BL1112" s="1146"/>
      <c r="BM1112" s="1146"/>
      <c r="BN1112" s="1146"/>
      <c r="BO1112" s="1146"/>
      <c r="BP1112" s="1146"/>
      <c r="BQ1112" s="1146"/>
      <c r="BR1112" s="1146"/>
      <c r="BS1112" s="1146"/>
      <c r="BT1112" s="1146"/>
      <c r="BU1112" s="1146"/>
      <c r="BV1112" s="1146"/>
      <c r="BW1112" s="1146"/>
      <c r="BX1112" s="1146"/>
      <c r="BY1112" s="1146"/>
      <c r="BZ1112" s="1146"/>
      <c r="CA1112" s="1146"/>
      <c r="CB1112" s="1146"/>
      <c r="CC1112" s="1146"/>
      <c r="CD1112" s="1146"/>
      <c r="CE1112" s="1146"/>
      <c r="CF1112" s="1146"/>
      <c r="CG1112" s="1146"/>
      <c r="CH1112" s="1146"/>
      <c r="CI1112" s="1146"/>
      <c r="CJ1112" s="1146"/>
      <c r="CK1112" s="1146"/>
      <c r="CL1112" s="1146"/>
      <c r="CM1112" s="1146"/>
      <c r="CN1112" s="1146"/>
      <c r="CO1112" s="1146"/>
      <c r="CP1112" s="1146"/>
    </row>
    <row r="1113" spans="1:94" s="1157" customFormat="1" ht="12.75">
      <c r="A1113" s="1142" t="s">
        <v>1312</v>
      </c>
      <c r="B1113" s="80">
        <v>570000</v>
      </c>
      <c r="C1113" s="80">
        <v>340000</v>
      </c>
      <c r="D1113" s="80">
        <v>340000</v>
      </c>
      <c r="E1113" s="479">
        <v>59.64912280701754</v>
      </c>
      <c r="F1113" s="80">
        <v>100000</v>
      </c>
      <c r="G1113" s="100"/>
      <c r="H1113" s="399"/>
      <c r="I1113" s="1045"/>
      <c r="J1113" s="1045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146"/>
      <c r="AC1113" s="1146"/>
      <c r="AD1113" s="1146"/>
      <c r="AE1113" s="1146"/>
      <c r="AF1113" s="1146"/>
      <c r="AG1113" s="1146"/>
      <c r="AH1113" s="1146"/>
      <c r="AI1113" s="1146"/>
      <c r="AJ1113" s="1146"/>
      <c r="AK1113" s="1146"/>
      <c r="AL1113" s="1146"/>
      <c r="AM1113" s="1146"/>
      <c r="AN1113" s="1146"/>
      <c r="AO1113" s="1146"/>
      <c r="AP1113" s="1146"/>
      <c r="AQ1113" s="1146"/>
      <c r="AR1113" s="1146"/>
      <c r="AS1113" s="1146"/>
      <c r="AT1113" s="1146"/>
      <c r="AU1113" s="1146"/>
      <c r="AV1113" s="1146"/>
      <c r="AW1113" s="1146"/>
      <c r="AX1113" s="1146"/>
      <c r="AY1113" s="1146"/>
      <c r="AZ1113" s="1146"/>
      <c r="BA1113" s="1146"/>
      <c r="BB1113" s="1146"/>
      <c r="BC1113" s="1146"/>
      <c r="BD1113" s="1146"/>
      <c r="BE1113" s="1146"/>
      <c r="BF1113" s="1146"/>
      <c r="BG1113" s="1146"/>
      <c r="BH1113" s="1146"/>
      <c r="BI1113" s="1146"/>
      <c r="BJ1113" s="1146"/>
      <c r="BK1113" s="1146"/>
      <c r="BL1113" s="1146"/>
      <c r="BM1113" s="1146"/>
      <c r="BN1113" s="1146"/>
      <c r="BO1113" s="1146"/>
      <c r="BP1113" s="1146"/>
      <c r="BQ1113" s="1146"/>
      <c r="BR1113" s="1146"/>
      <c r="BS1113" s="1146"/>
      <c r="BT1113" s="1146"/>
      <c r="BU1113" s="1146"/>
      <c r="BV1113" s="1146"/>
      <c r="BW1113" s="1146"/>
      <c r="BX1113" s="1146"/>
      <c r="BY1113" s="1146"/>
      <c r="BZ1113" s="1146"/>
      <c r="CA1113" s="1146"/>
      <c r="CB1113" s="1146"/>
      <c r="CC1113" s="1146"/>
      <c r="CD1113" s="1146"/>
      <c r="CE1113" s="1146"/>
      <c r="CF1113" s="1146"/>
      <c r="CG1113" s="1146"/>
      <c r="CH1113" s="1146"/>
      <c r="CI1113" s="1146"/>
      <c r="CJ1113" s="1146"/>
      <c r="CK1113" s="1146"/>
      <c r="CL1113" s="1146"/>
      <c r="CM1113" s="1146"/>
      <c r="CN1113" s="1146"/>
      <c r="CO1113" s="1146"/>
      <c r="CP1113" s="1146"/>
    </row>
    <row r="1114" spans="1:94" s="1157" customFormat="1" ht="12.75">
      <c r="A1114" s="1156" t="s">
        <v>960</v>
      </c>
      <c r="B1114" s="80">
        <v>570000</v>
      </c>
      <c r="C1114" s="80">
        <v>340000</v>
      </c>
      <c r="D1114" s="80">
        <v>61411</v>
      </c>
      <c r="E1114" s="479">
        <v>10.773859649122807</v>
      </c>
      <c r="F1114" s="80">
        <v>23634</v>
      </c>
      <c r="G1114" s="100"/>
      <c r="H1114" s="399"/>
      <c r="I1114" s="1045"/>
      <c r="J1114" s="1045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146"/>
      <c r="AC1114" s="1146"/>
      <c r="AD1114" s="1146"/>
      <c r="AE1114" s="1146"/>
      <c r="AF1114" s="1146"/>
      <c r="AG1114" s="1146"/>
      <c r="AH1114" s="1146"/>
      <c r="AI1114" s="1146"/>
      <c r="AJ1114" s="1146"/>
      <c r="AK1114" s="1146"/>
      <c r="AL1114" s="1146"/>
      <c r="AM1114" s="1146"/>
      <c r="AN1114" s="1146"/>
      <c r="AO1114" s="1146"/>
      <c r="AP1114" s="1146"/>
      <c r="AQ1114" s="1146"/>
      <c r="AR1114" s="1146"/>
      <c r="AS1114" s="1146"/>
      <c r="AT1114" s="1146"/>
      <c r="AU1114" s="1146"/>
      <c r="AV1114" s="1146"/>
      <c r="AW1114" s="1146"/>
      <c r="AX1114" s="1146"/>
      <c r="AY1114" s="1146"/>
      <c r="AZ1114" s="1146"/>
      <c r="BA1114" s="1146"/>
      <c r="BB1114" s="1146"/>
      <c r="BC1114" s="1146"/>
      <c r="BD1114" s="1146"/>
      <c r="BE1114" s="1146"/>
      <c r="BF1114" s="1146"/>
      <c r="BG1114" s="1146"/>
      <c r="BH1114" s="1146"/>
      <c r="BI1114" s="1146"/>
      <c r="BJ1114" s="1146"/>
      <c r="BK1114" s="1146"/>
      <c r="BL1114" s="1146"/>
      <c r="BM1114" s="1146"/>
      <c r="BN1114" s="1146"/>
      <c r="BO1114" s="1146"/>
      <c r="BP1114" s="1146"/>
      <c r="BQ1114" s="1146"/>
      <c r="BR1114" s="1146"/>
      <c r="BS1114" s="1146"/>
      <c r="BT1114" s="1146"/>
      <c r="BU1114" s="1146"/>
      <c r="BV1114" s="1146"/>
      <c r="BW1114" s="1146"/>
      <c r="BX1114" s="1146"/>
      <c r="BY1114" s="1146"/>
      <c r="BZ1114" s="1146"/>
      <c r="CA1114" s="1146"/>
      <c r="CB1114" s="1146"/>
      <c r="CC1114" s="1146"/>
      <c r="CD1114" s="1146"/>
      <c r="CE1114" s="1146"/>
      <c r="CF1114" s="1146"/>
      <c r="CG1114" s="1146"/>
      <c r="CH1114" s="1146"/>
      <c r="CI1114" s="1146"/>
      <c r="CJ1114" s="1146"/>
      <c r="CK1114" s="1146"/>
      <c r="CL1114" s="1146"/>
      <c r="CM1114" s="1146"/>
      <c r="CN1114" s="1146"/>
      <c r="CO1114" s="1146"/>
      <c r="CP1114" s="1146"/>
    </row>
    <row r="1115" spans="1:94" s="1147" customFormat="1" ht="12.75">
      <c r="A1115" s="1142" t="s">
        <v>971</v>
      </c>
      <c r="B1115" s="80">
        <v>570000</v>
      </c>
      <c r="C1115" s="80">
        <v>340000</v>
      </c>
      <c r="D1115" s="80">
        <v>61411</v>
      </c>
      <c r="E1115" s="479">
        <v>10.773859649122807</v>
      </c>
      <c r="F1115" s="80">
        <v>23634</v>
      </c>
      <c r="G1115" s="100"/>
      <c r="H1115" s="399"/>
      <c r="I1115" s="1045"/>
      <c r="J1115" s="1045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146"/>
      <c r="AC1115" s="1146"/>
      <c r="AD1115" s="1146"/>
      <c r="AE1115" s="1146"/>
      <c r="AF1115" s="1146"/>
      <c r="AG1115" s="1146"/>
      <c r="AH1115" s="1146"/>
      <c r="AI1115" s="1146"/>
      <c r="AJ1115" s="1146"/>
      <c r="AK1115" s="1146"/>
      <c r="AL1115" s="1146"/>
      <c r="AM1115" s="1146"/>
      <c r="AN1115" s="1146"/>
      <c r="AO1115" s="1146"/>
      <c r="AP1115" s="1146"/>
      <c r="AQ1115" s="1146"/>
      <c r="AR1115" s="1146"/>
      <c r="AS1115" s="1146"/>
      <c r="AT1115" s="1146"/>
      <c r="AU1115" s="1146"/>
      <c r="AV1115" s="1146"/>
      <c r="AW1115" s="1146"/>
      <c r="AX1115" s="1146"/>
      <c r="AY1115" s="1146"/>
      <c r="AZ1115" s="1146"/>
      <c r="BA1115" s="1146"/>
      <c r="BB1115" s="1146"/>
      <c r="BC1115" s="1146"/>
      <c r="BD1115" s="1146"/>
      <c r="BE1115" s="1146"/>
      <c r="BF1115" s="1146"/>
      <c r="BG1115" s="1146"/>
      <c r="BH1115" s="1146"/>
      <c r="BI1115" s="1146"/>
      <c r="BJ1115" s="1146"/>
      <c r="BK1115" s="1146"/>
      <c r="BL1115" s="1146"/>
      <c r="BM1115" s="1146"/>
      <c r="BN1115" s="1146"/>
      <c r="BO1115" s="1146"/>
      <c r="BP1115" s="1146"/>
      <c r="BQ1115" s="1146"/>
      <c r="BR1115" s="1146"/>
      <c r="BS1115" s="1146"/>
      <c r="BT1115" s="1146"/>
      <c r="BU1115" s="1146"/>
      <c r="BV1115" s="1146"/>
      <c r="BW1115" s="1146"/>
      <c r="BX1115" s="1146"/>
      <c r="BY1115" s="1146"/>
      <c r="BZ1115" s="1146"/>
      <c r="CA1115" s="1146"/>
      <c r="CB1115" s="1146"/>
      <c r="CC1115" s="1146"/>
      <c r="CD1115" s="1146"/>
      <c r="CE1115" s="1146"/>
      <c r="CF1115" s="1146"/>
      <c r="CG1115" s="1146"/>
      <c r="CH1115" s="1146"/>
      <c r="CI1115" s="1146"/>
      <c r="CJ1115" s="1146"/>
      <c r="CK1115" s="1146"/>
      <c r="CL1115" s="1146"/>
      <c r="CM1115" s="1146"/>
      <c r="CN1115" s="1146"/>
      <c r="CO1115" s="1146"/>
      <c r="CP1115" s="1146"/>
    </row>
    <row r="1116" spans="1:94" s="1147" customFormat="1" ht="12.75">
      <c r="A1116" s="1153" t="s">
        <v>1760</v>
      </c>
      <c r="B1116" s="80">
        <v>570000</v>
      </c>
      <c r="C1116" s="80">
        <v>340000</v>
      </c>
      <c r="D1116" s="80">
        <v>61411</v>
      </c>
      <c r="E1116" s="479">
        <v>10.773859649122807</v>
      </c>
      <c r="F1116" s="80">
        <v>23634</v>
      </c>
      <c r="G1116" s="100"/>
      <c r="H1116" s="399"/>
      <c r="I1116" s="1045"/>
      <c r="J1116" s="1045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146"/>
      <c r="AC1116" s="1146"/>
      <c r="AD1116" s="1146"/>
      <c r="AE1116" s="1146"/>
      <c r="AF1116" s="1146"/>
      <c r="AG1116" s="1146"/>
      <c r="AH1116" s="1146"/>
      <c r="AI1116" s="1146"/>
      <c r="AJ1116" s="1146"/>
      <c r="AK1116" s="1146"/>
      <c r="AL1116" s="1146"/>
      <c r="AM1116" s="1146"/>
      <c r="AN1116" s="1146"/>
      <c r="AO1116" s="1146"/>
      <c r="AP1116" s="1146"/>
      <c r="AQ1116" s="1146"/>
      <c r="AR1116" s="1146"/>
      <c r="AS1116" s="1146"/>
      <c r="AT1116" s="1146"/>
      <c r="AU1116" s="1146"/>
      <c r="AV1116" s="1146"/>
      <c r="AW1116" s="1146"/>
      <c r="AX1116" s="1146"/>
      <c r="AY1116" s="1146"/>
      <c r="AZ1116" s="1146"/>
      <c r="BA1116" s="1146"/>
      <c r="BB1116" s="1146"/>
      <c r="BC1116" s="1146"/>
      <c r="BD1116" s="1146"/>
      <c r="BE1116" s="1146"/>
      <c r="BF1116" s="1146"/>
      <c r="BG1116" s="1146"/>
      <c r="BH1116" s="1146"/>
      <c r="BI1116" s="1146"/>
      <c r="BJ1116" s="1146"/>
      <c r="BK1116" s="1146"/>
      <c r="BL1116" s="1146"/>
      <c r="BM1116" s="1146"/>
      <c r="BN1116" s="1146"/>
      <c r="BO1116" s="1146"/>
      <c r="BP1116" s="1146"/>
      <c r="BQ1116" s="1146"/>
      <c r="BR1116" s="1146"/>
      <c r="BS1116" s="1146"/>
      <c r="BT1116" s="1146"/>
      <c r="BU1116" s="1146"/>
      <c r="BV1116" s="1146"/>
      <c r="BW1116" s="1146"/>
      <c r="BX1116" s="1146"/>
      <c r="BY1116" s="1146"/>
      <c r="BZ1116" s="1146"/>
      <c r="CA1116" s="1146"/>
      <c r="CB1116" s="1146"/>
      <c r="CC1116" s="1146"/>
      <c r="CD1116" s="1146"/>
      <c r="CE1116" s="1146"/>
      <c r="CF1116" s="1146"/>
      <c r="CG1116" s="1146"/>
      <c r="CH1116" s="1146"/>
      <c r="CI1116" s="1146"/>
      <c r="CJ1116" s="1146"/>
      <c r="CK1116" s="1146"/>
      <c r="CL1116" s="1146"/>
      <c r="CM1116" s="1146"/>
      <c r="CN1116" s="1146"/>
      <c r="CO1116" s="1146"/>
      <c r="CP1116" s="1146"/>
    </row>
    <row r="1117" spans="1:99" s="378" customFormat="1" ht="12" customHeight="1">
      <c r="A1117" s="330" t="s">
        <v>1357</v>
      </c>
      <c r="B1117" s="80"/>
      <c r="C1117" s="80"/>
      <c r="D1117" s="80"/>
      <c r="E1117" s="479"/>
      <c r="F1117" s="80"/>
      <c r="G1117" s="427"/>
      <c r="H1117" s="399"/>
      <c r="I1117" s="1045"/>
      <c r="J1117" s="1045"/>
      <c r="K1117" s="427"/>
      <c r="L1117" s="427"/>
      <c r="M1117" s="427"/>
      <c r="N1117" s="427"/>
      <c r="O1117" s="427"/>
      <c r="P1117" s="427"/>
      <c r="Q1117" s="427"/>
      <c r="R1117" s="427"/>
      <c r="S1117" s="427"/>
      <c r="T1117" s="427"/>
      <c r="U1117" s="427"/>
      <c r="V1117" s="427"/>
      <c r="W1117" s="427"/>
      <c r="X1117" s="427"/>
      <c r="Y1117" s="427"/>
      <c r="Z1117" s="427"/>
      <c r="AA1117" s="427"/>
      <c r="AB1117" s="427"/>
      <c r="AC1117" s="427"/>
      <c r="AD1117" s="427"/>
      <c r="AE1117" s="427"/>
      <c r="AF1117" s="427"/>
      <c r="AG1117" s="427"/>
      <c r="AH1117" s="427"/>
      <c r="AI1117" s="427"/>
      <c r="AJ1117" s="427"/>
      <c r="AK1117" s="427"/>
      <c r="AL1117" s="427"/>
      <c r="AM1117" s="427"/>
      <c r="AN1117" s="427"/>
      <c r="AO1117" s="427"/>
      <c r="AP1117" s="427"/>
      <c r="AQ1117" s="427"/>
      <c r="AR1117" s="427"/>
      <c r="AS1117" s="427"/>
      <c r="AT1117" s="427"/>
      <c r="AU1117" s="427"/>
      <c r="AV1117" s="427"/>
      <c r="AW1117" s="427"/>
      <c r="AX1117" s="427"/>
      <c r="AY1117" s="427"/>
      <c r="AZ1117" s="427"/>
      <c r="BA1117" s="427"/>
      <c r="BB1117" s="427"/>
      <c r="BC1117" s="427"/>
      <c r="BD1117" s="427"/>
      <c r="BE1117" s="427"/>
      <c r="BF1117" s="427"/>
      <c r="BG1117" s="427"/>
      <c r="BH1117" s="427"/>
      <c r="BI1117" s="427"/>
      <c r="BJ1117" s="427"/>
      <c r="BK1117" s="427"/>
      <c r="BL1117" s="427"/>
      <c r="BM1117" s="427"/>
      <c r="BN1117" s="427"/>
      <c r="BO1117" s="427"/>
      <c r="BP1117" s="427"/>
      <c r="BQ1117" s="427"/>
      <c r="BR1117" s="427"/>
      <c r="BS1117" s="427"/>
      <c r="BT1117" s="427"/>
      <c r="BU1117" s="427"/>
      <c r="BV1117" s="427"/>
      <c r="BW1117" s="427"/>
      <c r="BX1117" s="427"/>
      <c r="BY1117" s="427"/>
      <c r="BZ1117" s="427"/>
      <c r="CA1117" s="427"/>
      <c r="CB1117" s="427"/>
      <c r="CC1117" s="427"/>
      <c r="CD1117" s="427"/>
      <c r="CE1117" s="427"/>
      <c r="CF1117" s="427"/>
      <c r="CG1117" s="427"/>
      <c r="CH1117" s="427"/>
      <c r="CI1117" s="427"/>
      <c r="CJ1117" s="427"/>
      <c r="CK1117" s="427"/>
      <c r="CL1117" s="427"/>
      <c r="CM1117" s="427"/>
      <c r="CN1117" s="427"/>
      <c r="CO1117" s="427"/>
      <c r="CP1117" s="427"/>
      <c r="CQ1117" s="427"/>
      <c r="CR1117" s="427"/>
      <c r="CS1117" s="427"/>
      <c r="CT1117" s="427"/>
      <c r="CU1117" s="427"/>
    </row>
    <row r="1118" spans="1:99" s="378" customFormat="1" ht="12" customHeight="1">
      <c r="A1118" s="1156" t="s">
        <v>1311</v>
      </c>
      <c r="B1118" s="80">
        <v>305946</v>
      </c>
      <c r="C1118" s="80">
        <v>270046</v>
      </c>
      <c r="D1118" s="80">
        <v>270046</v>
      </c>
      <c r="E1118" s="479">
        <v>88.26590313323265</v>
      </c>
      <c r="F1118" s="80">
        <v>0</v>
      </c>
      <c r="G1118" s="427"/>
      <c r="H1118" s="399"/>
      <c r="I1118" s="1045"/>
      <c r="J1118" s="1045"/>
      <c r="K1118" s="427"/>
      <c r="L1118" s="427"/>
      <c r="M1118" s="427"/>
      <c r="N1118" s="427"/>
      <c r="O1118" s="427"/>
      <c r="P1118" s="427"/>
      <c r="Q1118" s="427"/>
      <c r="R1118" s="427"/>
      <c r="S1118" s="427"/>
      <c r="T1118" s="427"/>
      <c r="U1118" s="427"/>
      <c r="V1118" s="427"/>
      <c r="W1118" s="427"/>
      <c r="X1118" s="427"/>
      <c r="Y1118" s="427"/>
      <c r="Z1118" s="427"/>
      <c r="AA1118" s="427"/>
      <c r="AB1118" s="427"/>
      <c r="AC1118" s="427"/>
      <c r="AD1118" s="427"/>
      <c r="AE1118" s="427"/>
      <c r="AF1118" s="427"/>
      <c r="AG1118" s="427"/>
      <c r="AH1118" s="427"/>
      <c r="AI1118" s="427"/>
      <c r="AJ1118" s="427"/>
      <c r="AK1118" s="427"/>
      <c r="AL1118" s="427"/>
      <c r="AM1118" s="427"/>
      <c r="AN1118" s="427"/>
      <c r="AO1118" s="427"/>
      <c r="AP1118" s="427"/>
      <c r="AQ1118" s="427"/>
      <c r="AR1118" s="427"/>
      <c r="AS1118" s="427"/>
      <c r="AT1118" s="427"/>
      <c r="AU1118" s="427"/>
      <c r="AV1118" s="427"/>
      <c r="AW1118" s="427"/>
      <c r="AX1118" s="427"/>
      <c r="AY1118" s="427"/>
      <c r="AZ1118" s="427"/>
      <c r="BA1118" s="427"/>
      <c r="BB1118" s="427"/>
      <c r="BC1118" s="427"/>
      <c r="BD1118" s="427"/>
      <c r="BE1118" s="427"/>
      <c r="BF1118" s="427"/>
      <c r="BG1118" s="427"/>
      <c r="BH1118" s="427"/>
      <c r="BI1118" s="427"/>
      <c r="BJ1118" s="427"/>
      <c r="BK1118" s="427"/>
      <c r="BL1118" s="427"/>
      <c r="BM1118" s="427"/>
      <c r="BN1118" s="427"/>
      <c r="BO1118" s="427"/>
      <c r="BP1118" s="427"/>
      <c r="BQ1118" s="427"/>
      <c r="BR1118" s="427"/>
      <c r="BS1118" s="427"/>
      <c r="BT1118" s="427"/>
      <c r="BU1118" s="427"/>
      <c r="BV1118" s="427"/>
      <c r="BW1118" s="427"/>
      <c r="BX1118" s="427"/>
      <c r="BY1118" s="427"/>
      <c r="BZ1118" s="427"/>
      <c r="CA1118" s="427"/>
      <c r="CB1118" s="427"/>
      <c r="CC1118" s="427"/>
      <c r="CD1118" s="427"/>
      <c r="CE1118" s="427"/>
      <c r="CF1118" s="427"/>
      <c r="CG1118" s="427"/>
      <c r="CH1118" s="427"/>
      <c r="CI1118" s="427"/>
      <c r="CJ1118" s="427"/>
      <c r="CK1118" s="427"/>
      <c r="CL1118" s="427"/>
      <c r="CM1118" s="427"/>
      <c r="CN1118" s="427"/>
      <c r="CO1118" s="427"/>
      <c r="CP1118" s="427"/>
      <c r="CQ1118" s="427"/>
      <c r="CR1118" s="427"/>
      <c r="CS1118" s="427"/>
      <c r="CT1118" s="427"/>
      <c r="CU1118" s="427"/>
    </row>
    <row r="1119" spans="1:99" s="378" customFormat="1" ht="12" customHeight="1">
      <c r="A1119" s="1142" t="s">
        <v>1312</v>
      </c>
      <c r="B1119" s="80">
        <v>305946</v>
      </c>
      <c r="C1119" s="80">
        <v>270046</v>
      </c>
      <c r="D1119" s="80">
        <v>270046</v>
      </c>
      <c r="E1119" s="479">
        <v>88.26590313323265</v>
      </c>
      <c r="F1119" s="80">
        <v>0</v>
      </c>
      <c r="G1119" s="427"/>
      <c r="H1119" s="399"/>
      <c r="I1119" s="1045"/>
      <c r="J1119" s="1045"/>
      <c r="K1119" s="427"/>
      <c r="L1119" s="427"/>
      <c r="M1119" s="427"/>
      <c r="N1119" s="427"/>
      <c r="O1119" s="427"/>
      <c r="P1119" s="427"/>
      <c r="Q1119" s="427"/>
      <c r="R1119" s="427"/>
      <c r="S1119" s="427"/>
      <c r="T1119" s="427"/>
      <c r="U1119" s="427"/>
      <c r="V1119" s="427"/>
      <c r="W1119" s="427"/>
      <c r="X1119" s="427"/>
      <c r="Y1119" s="427"/>
      <c r="Z1119" s="427"/>
      <c r="AA1119" s="427"/>
      <c r="AB1119" s="427"/>
      <c r="AC1119" s="427"/>
      <c r="AD1119" s="427"/>
      <c r="AE1119" s="427"/>
      <c r="AF1119" s="427"/>
      <c r="AG1119" s="427"/>
      <c r="AH1119" s="427"/>
      <c r="AI1119" s="427"/>
      <c r="AJ1119" s="427"/>
      <c r="AK1119" s="427"/>
      <c r="AL1119" s="427"/>
      <c r="AM1119" s="427"/>
      <c r="AN1119" s="427"/>
      <c r="AO1119" s="427"/>
      <c r="AP1119" s="427"/>
      <c r="AQ1119" s="427"/>
      <c r="AR1119" s="427"/>
      <c r="AS1119" s="427"/>
      <c r="AT1119" s="427"/>
      <c r="AU1119" s="427"/>
      <c r="AV1119" s="427"/>
      <c r="AW1119" s="427"/>
      <c r="AX1119" s="427"/>
      <c r="AY1119" s="427"/>
      <c r="AZ1119" s="427"/>
      <c r="BA1119" s="427"/>
      <c r="BB1119" s="427"/>
      <c r="BC1119" s="427"/>
      <c r="BD1119" s="427"/>
      <c r="BE1119" s="427"/>
      <c r="BF1119" s="427"/>
      <c r="BG1119" s="427"/>
      <c r="BH1119" s="427"/>
      <c r="BI1119" s="427"/>
      <c r="BJ1119" s="427"/>
      <c r="BK1119" s="427"/>
      <c r="BL1119" s="427"/>
      <c r="BM1119" s="427"/>
      <c r="BN1119" s="427"/>
      <c r="BO1119" s="427"/>
      <c r="BP1119" s="427"/>
      <c r="BQ1119" s="427"/>
      <c r="BR1119" s="427"/>
      <c r="BS1119" s="427"/>
      <c r="BT1119" s="427"/>
      <c r="BU1119" s="427"/>
      <c r="BV1119" s="427"/>
      <c r="BW1119" s="427"/>
      <c r="BX1119" s="427"/>
      <c r="BY1119" s="427"/>
      <c r="BZ1119" s="427"/>
      <c r="CA1119" s="427"/>
      <c r="CB1119" s="427"/>
      <c r="CC1119" s="427"/>
      <c r="CD1119" s="427"/>
      <c r="CE1119" s="427"/>
      <c r="CF1119" s="427"/>
      <c r="CG1119" s="427"/>
      <c r="CH1119" s="427"/>
      <c r="CI1119" s="427"/>
      <c r="CJ1119" s="427"/>
      <c r="CK1119" s="427"/>
      <c r="CL1119" s="427"/>
      <c r="CM1119" s="427"/>
      <c r="CN1119" s="427"/>
      <c r="CO1119" s="427"/>
      <c r="CP1119" s="427"/>
      <c r="CQ1119" s="427"/>
      <c r="CR1119" s="427"/>
      <c r="CS1119" s="427"/>
      <c r="CT1119" s="427"/>
      <c r="CU1119" s="427"/>
    </row>
    <row r="1120" spans="1:99" s="378" customFormat="1" ht="12" customHeight="1">
      <c r="A1120" s="1156" t="s">
        <v>960</v>
      </c>
      <c r="B1120" s="80">
        <v>305946</v>
      </c>
      <c r="C1120" s="80">
        <v>270046</v>
      </c>
      <c r="D1120" s="80">
        <v>257863</v>
      </c>
      <c r="E1120" s="479">
        <v>84.28382786504808</v>
      </c>
      <c r="F1120" s="80">
        <v>1109</v>
      </c>
      <c r="G1120" s="427"/>
      <c r="H1120" s="399"/>
      <c r="I1120" s="1045"/>
      <c r="J1120" s="1045"/>
      <c r="K1120" s="427"/>
      <c r="L1120" s="427"/>
      <c r="M1120" s="427"/>
      <c r="N1120" s="427"/>
      <c r="O1120" s="427"/>
      <c r="P1120" s="427"/>
      <c r="Q1120" s="427"/>
      <c r="R1120" s="427"/>
      <c r="S1120" s="427"/>
      <c r="T1120" s="427"/>
      <c r="U1120" s="427"/>
      <c r="V1120" s="427"/>
      <c r="W1120" s="427"/>
      <c r="X1120" s="427"/>
      <c r="Y1120" s="427"/>
      <c r="Z1120" s="427"/>
      <c r="AA1120" s="427"/>
      <c r="AB1120" s="427"/>
      <c r="AC1120" s="427"/>
      <c r="AD1120" s="427"/>
      <c r="AE1120" s="427"/>
      <c r="AF1120" s="427"/>
      <c r="AG1120" s="427"/>
      <c r="AH1120" s="427"/>
      <c r="AI1120" s="427"/>
      <c r="AJ1120" s="427"/>
      <c r="AK1120" s="427"/>
      <c r="AL1120" s="427"/>
      <c r="AM1120" s="427"/>
      <c r="AN1120" s="427"/>
      <c r="AO1120" s="427"/>
      <c r="AP1120" s="427"/>
      <c r="AQ1120" s="427"/>
      <c r="AR1120" s="427"/>
      <c r="AS1120" s="427"/>
      <c r="AT1120" s="427"/>
      <c r="AU1120" s="427"/>
      <c r="AV1120" s="427"/>
      <c r="AW1120" s="427"/>
      <c r="AX1120" s="427"/>
      <c r="AY1120" s="427"/>
      <c r="AZ1120" s="427"/>
      <c r="BA1120" s="427"/>
      <c r="BB1120" s="427"/>
      <c r="BC1120" s="427"/>
      <c r="BD1120" s="427"/>
      <c r="BE1120" s="427"/>
      <c r="BF1120" s="427"/>
      <c r="BG1120" s="427"/>
      <c r="BH1120" s="427"/>
      <c r="BI1120" s="427"/>
      <c r="BJ1120" s="427"/>
      <c r="BK1120" s="427"/>
      <c r="BL1120" s="427"/>
      <c r="BM1120" s="427"/>
      <c r="BN1120" s="427"/>
      <c r="BO1120" s="427"/>
      <c r="BP1120" s="427"/>
      <c r="BQ1120" s="427"/>
      <c r="BR1120" s="427"/>
      <c r="BS1120" s="427"/>
      <c r="BT1120" s="427"/>
      <c r="BU1120" s="427"/>
      <c r="BV1120" s="427"/>
      <c r="BW1120" s="427"/>
      <c r="BX1120" s="427"/>
      <c r="BY1120" s="427"/>
      <c r="BZ1120" s="427"/>
      <c r="CA1120" s="427"/>
      <c r="CB1120" s="427"/>
      <c r="CC1120" s="427"/>
      <c r="CD1120" s="427"/>
      <c r="CE1120" s="427"/>
      <c r="CF1120" s="427"/>
      <c r="CG1120" s="427"/>
      <c r="CH1120" s="427"/>
      <c r="CI1120" s="427"/>
      <c r="CJ1120" s="427"/>
      <c r="CK1120" s="427"/>
      <c r="CL1120" s="427"/>
      <c r="CM1120" s="427"/>
      <c r="CN1120" s="427"/>
      <c r="CO1120" s="427"/>
      <c r="CP1120" s="427"/>
      <c r="CQ1120" s="427"/>
      <c r="CR1120" s="427"/>
      <c r="CS1120" s="427"/>
      <c r="CT1120" s="427"/>
      <c r="CU1120" s="427"/>
    </row>
    <row r="1121" spans="1:99" s="378" customFormat="1" ht="12" customHeight="1">
      <c r="A1121" s="1142" t="s">
        <v>987</v>
      </c>
      <c r="B1121" s="80">
        <v>305946</v>
      </c>
      <c r="C1121" s="80">
        <v>270046</v>
      </c>
      <c r="D1121" s="80">
        <v>257863</v>
      </c>
      <c r="E1121" s="479">
        <v>84.28382786504808</v>
      </c>
      <c r="F1121" s="80">
        <v>1109</v>
      </c>
      <c r="G1121" s="427"/>
      <c r="H1121" s="399"/>
      <c r="I1121" s="1045"/>
      <c r="J1121" s="1045"/>
      <c r="K1121" s="427"/>
      <c r="L1121" s="427"/>
      <c r="M1121" s="427"/>
      <c r="N1121" s="427"/>
      <c r="O1121" s="427"/>
      <c r="P1121" s="427"/>
      <c r="Q1121" s="427"/>
      <c r="R1121" s="427"/>
      <c r="S1121" s="427"/>
      <c r="T1121" s="427"/>
      <c r="U1121" s="427"/>
      <c r="V1121" s="427"/>
      <c r="W1121" s="427"/>
      <c r="X1121" s="427"/>
      <c r="Y1121" s="427"/>
      <c r="Z1121" s="427"/>
      <c r="AA1121" s="427"/>
      <c r="AB1121" s="427"/>
      <c r="AC1121" s="427"/>
      <c r="AD1121" s="427"/>
      <c r="AE1121" s="427"/>
      <c r="AF1121" s="427"/>
      <c r="AG1121" s="427"/>
      <c r="AH1121" s="427"/>
      <c r="AI1121" s="427"/>
      <c r="AJ1121" s="427"/>
      <c r="AK1121" s="427"/>
      <c r="AL1121" s="427"/>
      <c r="AM1121" s="427"/>
      <c r="AN1121" s="427"/>
      <c r="AO1121" s="427"/>
      <c r="AP1121" s="427"/>
      <c r="AQ1121" s="427"/>
      <c r="AR1121" s="427"/>
      <c r="AS1121" s="427"/>
      <c r="AT1121" s="427"/>
      <c r="AU1121" s="427"/>
      <c r="AV1121" s="427"/>
      <c r="AW1121" s="427"/>
      <c r="AX1121" s="427"/>
      <c r="AY1121" s="427"/>
      <c r="AZ1121" s="427"/>
      <c r="BA1121" s="427"/>
      <c r="BB1121" s="427"/>
      <c r="BC1121" s="427"/>
      <c r="BD1121" s="427"/>
      <c r="BE1121" s="427"/>
      <c r="BF1121" s="427"/>
      <c r="BG1121" s="427"/>
      <c r="BH1121" s="427"/>
      <c r="BI1121" s="427"/>
      <c r="BJ1121" s="427"/>
      <c r="BK1121" s="427"/>
      <c r="BL1121" s="427"/>
      <c r="BM1121" s="427"/>
      <c r="BN1121" s="427"/>
      <c r="BO1121" s="427"/>
      <c r="BP1121" s="427"/>
      <c r="BQ1121" s="427"/>
      <c r="BR1121" s="427"/>
      <c r="BS1121" s="427"/>
      <c r="BT1121" s="427"/>
      <c r="BU1121" s="427"/>
      <c r="BV1121" s="427"/>
      <c r="BW1121" s="427"/>
      <c r="BX1121" s="427"/>
      <c r="BY1121" s="427"/>
      <c r="BZ1121" s="427"/>
      <c r="CA1121" s="427"/>
      <c r="CB1121" s="427"/>
      <c r="CC1121" s="427"/>
      <c r="CD1121" s="427"/>
      <c r="CE1121" s="427"/>
      <c r="CF1121" s="427"/>
      <c r="CG1121" s="427"/>
      <c r="CH1121" s="427"/>
      <c r="CI1121" s="427"/>
      <c r="CJ1121" s="427"/>
      <c r="CK1121" s="427"/>
      <c r="CL1121" s="427"/>
      <c r="CM1121" s="427"/>
      <c r="CN1121" s="427"/>
      <c r="CO1121" s="427"/>
      <c r="CP1121" s="427"/>
      <c r="CQ1121" s="427"/>
      <c r="CR1121" s="427"/>
      <c r="CS1121" s="427"/>
      <c r="CT1121" s="427"/>
      <c r="CU1121" s="427"/>
    </row>
    <row r="1122" spans="1:99" s="378" customFormat="1" ht="12" customHeight="1">
      <c r="A1122" s="1153" t="s">
        <v>3</v>
      </c>
      <c r="B1122" s="80">
        <v>305946</v>
      </c>
      <c r="C1122" s="80">
        <v>270046</v>
      </c>
      <c r="D1122" s="80">
        <v>257863</v>
      </c>
      <c r="E1122" s="479">
        <v>84.28382786504808</v>
      </c>
      <c r="F1122" s="80">
        <v>1109</v>
      </c>
      <c r="G1122" s="427"/>
      <c r="H1122" s="399"/>
      <c r="I1122" s="1045"/>
      <c r="J1122" s="1045"/>
      <c r="K1122" s="427"/>
      <c r="L1122" s="427"/>
      <c r="M1122" s="427"/>
      <c r="N1122" s="427"/>
      <c r="O1122" s="427"/>
      <c r="P1122" s="427"/>
      <c r="Q1122" s="427"/>
      <c r="R1122" s="427"/>
      <c r="S1122" s="427"/>
      <c r="T1122" s="427"/>
      <c r="U1122" s="427"/>
      <c r="V1122" s="427"/>
      <c r="W1122" s="427"/>
      <c r="X1122" s="427"/>
      <c r="Y1122" s="427"/>
      <c r="Z1122" s="427"/>
      <c r="AA1122" s="427"/>
      <c r="AB1122" s="427"/>
      <c r="AC1122" s="427"/>
      <c r="AD1122" s="427"/>
      <c r="AE1122" s="427"/>
      <c r="AF1122" s="427"/>
      <c r="AG1122" s="427"/>
      <c r="AH1122" s="427"/>
      <c r="AI1122" s="427"/>
      <c r="AJ1122" s="427"/>
      <c r="AK1122" s="427"/>
      <c r="AL1122" s="427"/>
      <c r="AM1122" s="427"/>
      <c r="AN1122" s="427"/>
      <c r="AO1122" s="427"/>
      <c r="AP1122" s="427"/>
      <c r="AQ1122" s="427"/>
      <c r="AR1122" s="427"/>
      <c r="AS1122" s="427"/>
      <c r="AT1122" s="427"/>
      <c r="AU1122" s="427"/>
      <c r="AV1122" s="427"/>
      <c r="AW1122" s="427"/>
      <c r="AX1122" s="427"/>
      <c r="AY1122" s="427"/>
      <c r="AZ1122" s="427"/>
      <c r="BA1122" s="427"/>
      <c r="BB1122" s="427"/>
      <c r="BC1122" s="427"/>
      <c r="BD1122" s="427"/>
      <c r="BE1122" s="427"/>
      <c r="BF1122" s="427"/>
      <c r="BG1122" s="427"/>
      <c r="BH1122" s="427"/>
      <c r="BI1122" s="427"/>
      <c r="BJ1122" s="427"/>
      <c r="BK1122" s="427"/>
      <c r="BL1122" s="427"/>
      <c r="BM1122" s="427"/>
      <c r="BN1122" s="427"/>
      <c r="BO1122" s="427"/>
      <c r="BP1122" s="427"/>
      <c r="BQ1122" s="427"/>
      <c r="BR1122" s="427"/>
      <c r="BS1122" s="427"/>
      <c r="BT1122" s="427"/>
      <c r="BU1122" s="427"/>
      <c r="BV1122" s="427"/>
      <c r="BW1122" s="427"/>
      <c r="BX1122" s="427"/>
      <c r="BY1122" s="427"/>
      <c r="BZ1122" s="427"/>
      <c r="CA1122" s="427"/>
      <c r="CB1122" s="427"/>
      <c r="CC1122" s="427"/>
      <c r="CD1122" s="427"/>
      <c r="CE1122" s="427"/>
      <c r="CF1122" s="427"/>
      <c r="CG1122" s="427"/>
      <c r="CH1122" s="427"/>
      <c r="CI1122" s="427"/>
      <c r="CJ1122" s="427"/>
      <c r="CK1122" s="427"/>
      <c r="CL1122" s="427"/>
      <c r="CM1122" s="427"/>
      <c r="CN1122" s="427"/>
      <c r="CO1122" s="427"/>
      <c r="CP1122" s="427"/>
      <c r="CQ1122" s="427"/>
      <c r="CR1122" s="427"/>
      <c r="CS1122" s="427"/>
      <c r="CT1122" s="427"/>
      <c r="CU1122" s="427"/>
    </row>
    <row r="1123" spans="1:99" s="378" customFormat="1" ht="12" customHeight="1">
      <c r="A1123" s="1154" t="s">
        <v>1350</v>
      </c>
      <c r="B1123" s="80">
        <v>305946</v>
      </c>
      <c r="C1123" s="80">
        <v>270046</v>
      </c>
      <c r="D1123" s="80">
        <v>257863</v>
      </c>
      <c r="E1123" s="479">
        <v>84.28382786504808</v>
      </c>
      <c r="F1123" s="80">
        <v>1109</v>
      </c>
      <c r="G1123" s="427"/>
      <c r="H1123" s="399"/>
      <c r="I1123" s="1045"/>
      <c r="J1123" s="1045"/>
      <c r="K1123" s="427"/>
      <c r="L1123" s="427"/>
      <c r="M1123" s="427"/>
      <c r="N1123" s="427"/>
      <c r="O1123" s="427"/>
      <c r="P1123" s="427"/>
      <c r="Q1123" s="427"/>
      <c r="R1123" s="427"/>
      <c r="S1123" s="427"/>
      <c r="T1123" s="427"/>
      <c r="U1123" s="427"/>
      <c r="V1123" s="427"/>
      <c r="W1123" s="427"/>
      <c r="X1123" s="427"/>
      <c r="Y1123" s="427"/>
      <c r="Z1123" s="427"/>
      <c r="AA1123" s="427"/>
      <c r="AB1123" s="427"/>
      <c r="AC1123" s="427"/>
      <c r="AD1123" s="427"/>
      <c r="AE1123" s="427"/>
      <c r="AF1123" s="427"/>
      <c r="AG1123" s="427"/>
      <c r="AH1123" s="427"/>
      <c r="AI1123" s="427"/>
      <c r="AJ1123" s="427"/>
      <c r="AK1123" s="427"/>
      <c r="AL1123" s="427"/>
      <c r="AM1123" s="427"/>
      <c r="AN1123" s="427"/>
      <c r="AO1123" s="427"/>
      <c r="AP1123" s="427"/>
      <c r="AQ1123" s="427"/>
      <c r="AR1123" s="427"/>
      <c r="AS1123" s="427"/>
      <c r="AT1123" s="427"/>
      <c r="AU1123" s="427"/>
      <c r="AV1123" s="427"/>
      <c r="AW1123" s="427"/>
      <c r="AX1123" s="427"/>
      <c r="AY1123" s="427"/>
      <c r="AZ1123" s="427"/>
      <c r="BA1123" s="427"/>
      <c r="BB1123" s="427"/>
      <c r="BC1123" s="427"/>
      <c r="BD1123" s="427"/>
      <c r="BE1123" s="427"/>
      <c r="BF1123" s="427"/>
      <c r="BG1123" s="427"/>
      <c r="BH1123" s="427"/>
      <c r="BI1123" s="427"/>
      <c r="BJ1123" s="427"/>
      <c r="BK1123" s="427"/>
      <c r="BL1123" s="427"/>
      <c r="BM1123" s="427"/>
      <c r="BN1123" s="427"/>
      <c r="BO1123" s="427"/>
      <c r="BP1123" s="427"/>
      <c r="BQ1123" s="427"/>
      <c r="BR1123" s="427"/>
      <c r="BS1123" s="427"/>
      <c r="BT1123" s="427"/>
      <c r="BU1123" s="427"/>
      <c r="BV1123" s="427"/>
      <c r="BW1123" s="427"/>
      <c r="BX1123" s="427"/>
      <c r="BY1123" s="427"/>
      <c r="BZ1123" s="427"/>
      <c r="CA1123" s="427"/>
      <c r="CB1123" s="427"/>
      <c r="CC1123" s="427"/>
      <c r="CD1123" s="427"/>
      <c r="CE1123" s="427"/>
      <c r="CF1123" s="427"/>
      <c r="CG1123" s="427"/>
      <c r="CH1123" s="427"/>
      <c r="CI1123" s="427"/>
      <c r="CJ1123" s="427"/>
      <c r="CK1123" s="427"/>
      <c r="CL1123" s="427"/>
      <c r="CM1123" s="427"/>
      <c r="CN1123" s="427"/>
      <c r="CO1123" s="427"/>
      <c r="CP1123" s="427"/>
      <c r="CQ1123" s="427"/>
      <c r="CR1123" s="427"/>
      <c r="CS1123" s="427"/>
      <c r="CT1123" s="427"/>
      <c r="CU1123" s="427"/>
    </row>
    <row r="1124" spans="1:99" s="378" customFormat="1" ht="12" customHeight="1">
      <c r="A1124" s="330" t="s">
        <v>1359</v>
      </c>
      <c r="B1124" s="80"/>
      <c r="C1124" s="80"/>
      <c r="D1124" s="80"/>
      <c r="E1124" s="479"/>
      <c r="F1124" s="80"/>
      <c r="G1124" s="427"/>
      <c r="H1124" s="399"/>
      <c r="I1124" s="1045"/>
      <c r="J1124" s="1045"/>
      <c r="K1124" s="427"/>
      <c r="L1124" s="427"/>
      <c r="M1124" s="427"/>
      <c r="N1124" s="427"/>
      <c r="O1124" s="427"/>
      <c r="P1124" s="427"/>
      <c r="Q1124" s="427"/>
      <c r="R1124" s="427"/>
      <c r="S1124" s="427"/>
      <c r="T1124" s="427"/>
      <c r="U1124" s="427"/>
      <c r="V1124" s="427"/>
      <c r="W1124" s="427"/>
      <c r="X1124" s="427"/>
      <c r="Y1124" s="427"/>
      <c r="Z1124" s="427"/>
      <c r="AA1124" s="427"/>
      <c r="AB1124" s="427"/>
      <c r="AC1124" s="427"/>
      <c r="AD1124" s="427"/>
      <c r="AE1124" s="427"/>
      <c r="AF1124" s="427"/>
      <c r="AG1124" s="427"/>
      <c r="AH1124" s="427"/>
      <c r="AI1124" s="427"/>
      <c r="AJ1124" s="427"/>
      <c r="AK1124" s="427"/>
      <c r="AL1124" s="427"/>
      <c r="AM1124" s="427"/>
      <c r="AN1124" s="427"/>
      <c r="AO1124" s="427"/>
      <c r="AP1124" s="427"/>
      <c r="AQ1124" s="427"/>
      <c r="AR1124" s="427"/>
      <c r="AS1124" s="427"/>
      <c r="AT1124" s="427"/>
      <c r="AU1124" s="427"/>
      <c r="AV1124" s="427"/>
      <c r="AW1124" s="427"/>
      <c r="AX1124" s="427"/>
      <c r="AY1124" s="427"/>
      <c r="AZ1124" s="427"/>
      <c r="BA1124" s="427"/>
      <c r="BB1124" s="427"/>
      <c r="BC1124" s="427"/>
      <c r="BD1124" s="427"/>
      <c r="BE1124" s="427"/>
      <c r="BF1124" s="427"/>
      <c r="BG1124" s="427"/>
      <c r="BH1124" s="427"/>
      <c r="BI1124" s="427"/>
      <c r="BJ1124" s="427"/>
      <c r="BK1124" s="427"/>
      <c r="BL1124" s="427"/>
      <c r="BM1124" s="427"/>
      <c r="BN1124" s="427"/>
      <c r="BO1124" s="427"/>
      <c r="BP1124" s="427"/>
      <c r="BQ1124" s="427"/>
      <c r="BR1124" s="427"/>
      <c r="BS1124" s="427"/>
      <c r="BT1124" s="427"/>
      <c r="BU1124" s="427"/>
      <c r="BV1124" s="427"/>
      <c r="BW1124" s="427"/>
      <c r="BX1124" s="427"/>
      <c r="BY1124" s="427"/>
      <c r="BZ1124" s="427"/>
      <c r="CA1124" s="427"/>
      <c r="CB1124" s="427"/>
      <c r="CC1124" s="427"/>
      <c r="CD1124" s="427"/>
      <c r="CE1124" s="427"/>
      <c r="CF1124" s="427"/>
      <c r="CG1124" s="427"/>
      <c r="CH1124" s="427"/>
      <c r="CI1124" s="427"/>
      <c r="CJ1124" s="427"/>
      <c r="CK1124" s="427"/>
      <c r="CL1124" s="427"/>
      <c r="CM1124" s="427"/>
      <c r="CN1124" s="427"/>
      <c r="CO1124" s="427"/>
      <c r="CP1124" s="427"/>
      <c r="CQ1124" s="427"/>
      <c r="CR1124" s="427"/>
      <c r="CS1124" s="427"/>
      <c r="CT1124" s="427"/>
      <c r="CU1124" s="427"/>
    </row>
    <row r="1125" spans="1:99" s="378" customFormat="1" ht="12" customHeight="1">
      <c r="A1125" s="1140" t="s">
        <v>1311</v>
      </c>
      <c r="B1125" s="80">
        <v>539000</v>
      </c>
      <c r="C1125" s="80">
        <v>539000</v>
      </c>
      <c r="D1125" s="80">
        <v>539000</v>
      </c>
      <c r="E1125" s="479">
        <v>100</v>
      </c>
      <c r="F1125" s="80">
        <v>0</v>
      </c>
      <c r="G1125" s="427"/>
      <c r="H1125" s="399"/>
      <c r="I1125" s="1045"/>
      <c r="J1125" s="1045"/>
      <c r="K1125" s="427"/>
      <c r="L1125" s="427"/>
      <c r="M1125" s="427"/>
      <c r="N1125" s="427"/>
      <c r="O1125" s="427"/>
      <c r="P1125" s="427"/>
      <c r="Q1125" s="427"/>
      <c r="R1125" s="427"/>
      <c r="S1125" s="427"/>
      <c r="T1125" s="427"/>
      <c r="U1125" s="427"/>
      <c r="V1125" s="427"/>
      <c r="W1125" s="427"/>
      <c r="X1125" s="427"/>
      <c r="Y1125" s="427"/>
      <c r="Z1125" s="427"/>
      <c r="AA1125" s="427"/>
      <c r="AB1125" s="427"/>
      <c r="AC1125" s="427"/>
      <c r="AD1125" s="427"/>
      <c r="AE1125" s="427"/>
      <c r="AF1125" s="427"/>
      <c r="AG1125" s="427"/>
      <c r="AH1125" s="427"/>
      <c r="AI1125" s="427"/>
      <c r="AJ1125" s="427"/>
      <c r="AK1125" s="427"/>
      <c r="AL1125" s="427"/>
      <c r="AM1125" s="427"/>
      <c r="AN1125" s="427"/>
      <c r="AO1125" s="427"/>
      <c r="AP1125" s="427"/>
      <c r="AQ1125" s="427"/>
      <c r="AR1125" s="427"/>
      <c r="AS1125" s="427"/>
      <c r="AT1125" s="427"/>
      <c r="AU1125" s="427"/>
      <c r="AV1125" s="427"/>
      <c r="AW1125" s="427"/>
      <c r="AX1125" s="427"/>
      <c r="AY1125" s="427"/>
      <c r="AZ1125" s="427"/>
      <c r="BA1125" s="427"/>
      <c r="BB1125" s="427"/>
      <c r="BC1125" s="427"/>
      <c r="BD1125" s="427"/>
      <c r="BE1125" s="427"/>
      <c r="BF1125" s="427"/>
      <c r="BG1125" s="427"/>
      <c r="BH1125" s="427"/>
      <c r="BI1125" s="427"/>
      <c r="BJ1125" s="427"/>
      <c r="BK1125" s="427"/>
      <c r="BL1125" s="427"/>
      <c r="BM1125" s="427"/>
      <c r="BN1125" s="427"/>
      <c r="BO1125" s="427"/>
      <c r="BP1125" s="427"/>
      <c r="BQ1125" s="427"/>
      <c r="BR1125" s="427"/>
      <c r="BS1125" s="427"/>
      <c r="BT1125" s="427"/>
      <c r="BU1125" s="427"/>
      <c r="BV1125" s="427"/>
      <c r="BW1125" s="427"/>
      <c r="BX1125" s="427"/>
      <c r="BY1125" s="427"/>
      <c r="BZ1125" s="427"/>
      <c r="CA1125" s="427"/>
      <c r="CB1125" s="427"/>
      <c r="CC1125" s="427"/>
      <c r="CD1125" s="427"/>
      <c r="CE1125" s="427"/>
      <c r="CF1125" s="427"/>
      <c r="CG1125" s="427"/>
      <c r="CH1125" s="427"/>
      <c r="CI1125" s="427"/>
      <c r="CJ1125" s="427"/>
      <c r="CK1125" s="427"/>
      <c r="CL1125" s="427"/>
      <c r="CM1125" s="427"/>
      <c r="CN1125" s="427"/>
      <c r="CO1125" s="427"/>
      <c r="CP1125" s="427"/>
      <c r="CQ1125" s="427"/>
      <c r="CR1125" s="427"/>
      <c r="CS1125" s="427"/>
      <c r="CT1125" s="427"/>
      <c r="CU1125" s="427"/>
    </row>
    <row r="1126" spans="1:99" s="378" customFormat="1" ht="12" customHeight="1">
      <c r="A1126" s="491" t="s">
        <v>692</v>
      </c>
      <c r="B1126" s="80">
        <v>539000</v>
      </c>
      <c r="C1126" s="80">
        <v>539000</v>
      </c>
      <c r="D1126" s="80">
        <v>539000</v>
      </c>
      <c r="E1126" s="479">
        <v>100</v>
      </c>
      <c r="F1126" s="80">
        <v>0</v>
      </c>
      <c r="G1126" s="427"/>
      <c r="H1126" s="399"/>
      <c r="I1126" s="1045"/>
      <c r="J1126" s="1045"/>
      <c r="K1126" s="427"/>
      <c r="L1126" s="427"/>
      <c r="M1126" s="427"/>
      <c r="N1126" s="427"/>
      <c r="O1126" s="427"/>
      <c r="P1126" s="427"/>
      <c r="Q1126" s="427"/>
      <c r="R1126" s="427"/>
      <c r="S1126" s="427"/>
      <c r="T1126" s="427"/>
      <c r="U1126" s="427"/>
      <c r="V1126" s="427"/>
      <c r="W1126" s="427"/>
      <c r="X1126" s="427"/>
      <c r="Y1126" s="427"/>
      <c r="Z1126" s="427"/>
      <c r="AA1126" s="427"/>
      <c r="AB1126" s="427"/>
      <c r="AC1126" s="427"/>
      <c r="AD1126" s="427"/>
      <c r="AE1126" s="427"/>
      <c r="AF1126" s="427"/>
      <c r="AG1126" s="427"/>
      <c r="AH1126" s="427"/>
      <c r="AI1126" s="427"/>
      <c r="AJ1126" s="427"/>
      <c r="AK1126" s="427"/>
      <c r="AL1126" s="427"/>
      <c r="AM1126" s="427"/>
      <c r="AN1126" s="427"/>
      <c r="AO1126" s="427"/>
      <c r="AP1126" s="427"/>
      <c r="AQ1126" s="427"/>
      <c r="AR1126" s="427"/>
      <c r="AS1126" s="427"/>
      <c r="AT1126" s="427"/>
      <c r="AU1126" s="427"/>
      <c r="AV1126" s="427"/>
      <c r="AW1126" s="427"/>
      <c r="AX1126" s="427"/>
      <c r="AY1126" s="427"/>
      <c r="AZ1126" s="427"/>
      <c r="BA1126" s="427"/>
      <c r="BB1126" s="427"/>
      <c r="BC1126" s="427"/>
      <c r="BD1126" s="427"/>
      <c r="BE1126" s="427"/>
      <c r="BF1126" s="427"/>
      <c r="BG1126" s="427"/>
      <c r="BH1126" s="427"/>
      <c r="BI1126" s="427"/>
      <c r="BJ1126" s="427"/>
      <c r="BK1126" s="427"/>
      <c r="BL1126" s="427"/>
      <c r="BM1126" s="427"/>
      <c r="BN1126" s="427"/>
      <c r="BO1126" s="427"/>
      <c r="BP1126" s="427"/>
      <c r="BQ1126" s="427"/>
      <c r="BR1126" s="427"/>
      <c r="BS1126" s="427"/>
      <c r="BT1126" s="427"/>
      <c r="BU1126" s="427"/>
      <c r="BV1126" s="427"/>
      <c r="BW1126" s="427"/>
      <c r="BX1126" s="427"/>
      <c r="BY1126" s="427"/>
      <c r="BZ1126" s="427"/>
      <c r="CA1126" s="427"/>
      <c r="CB1126" s="427"/>
      <c r="CC1126" s="427"/>
      <c r="CD1126" s="427"/>
      <c r="CE1126" s="427"/>
      <c r="CF1126" s="427"/>
      <c r="CG1126" s="427"/>
      <c r="CH1126" s="427"/>
      <c r="CI1126" s="427"/>
      <c r="CJ1126" s="427"/>
      <c r="CK1126" s="427"/>
      <c r="CL1126" s="427"/>
      <c r="CM1126" s="427"/>
      <c r="CN1126" s="427"/>
      <c r="CO1126" s="427"/>
      <c r="CP1126" s="427"/>
      <c r="CQ1126" s="427"/>
      <c r="CR1126" s="427"/>
      <c r="CS1126" s="427"/>
      <c r="CT1126" s="427"/>
      <c r="CU1126" s="427"/>
    </row>
    <row r="1127" spans="1:99" s="378" customFormat="1" ht="12" customHeight="1">
      <c r="A1127" s="1140" t="s">
        <v>960</v>
      </c>
      <c r="B1127" s="80">
        <v>539000</v>
      </c>
      <c r="C1127" s="80">
        <v>539000</v>
      </c>
      <c r="D1127" s="80">
        <v>0</v>
      </c>
      <c r="E1127" s="479">
        <v>0</v>
      </c>
      <c r="F1127" s="80">
        <v>0</v>
      </c>
      <c r="G1127" s="427"/>
      <c r="H1127" s="399"/>
      <c r="I1127" s="1045"/>
      <c r="J1127" s="1045"/>
      <c r="K1127" s="427"/>
      <c r="L1127" s="427"/>
      <c r="M1127" s="427"/>
      <c r="N1127" s="427"/>
      <c r="O1127" s="427"/>
      <c r="P1127" s="427"/>
      <c r="Q1127" s="427"/>
      <c r="R1127" s="427"/>
      <c r="S1127" s="427"/>
      <c r="T1127" s="427"/>
      <c r="U1127" s="427"/>
      <c r="V1127" s="427"/>
      <c r="W1127" s="427"/>
      <c r="X1127" s="427"/>
      <c r="Y1127" s="427"/>
      <c r="Z1127" s="427"/>
      <c r="AA1127" s="427"/>
      <c r="AB1127" s="427"/>
      <c r="AC1127" s="427"/>
      <c r="AD1127" s="427"/>
      <c r="AE1127" s="427"/>
      <c r="AF1127" s="427"/>
      <c r="AG1127" s="427"/>
      <c r="AH1127" s="427"/>
      <c r="AI1127" s="427"/>
      <c r="AJ1127" s="427"/>
      <c r="AK1127" s="427"/>
      <c r="AL1127" s="427"/>
      <c r="AM1127" s="427"/>
      <c r="AN1127" s="427"/>
      <c r="AO1127" s="427"/>
      <c r="AP1127" s="427"/>
      <c r="AQ1127" s="427"/>
      <c r="AR1127" s="427"/>
      <c r="AS1127" s="427"/>
      <c r="AT1127" s="427"/>
      <c r="AU1127" s="427"/>
      <c r="AV1127" s="427"/>
      <c r="AW1127" s="427"/>
      <c r="AX1127" s="427"/>
      <c r="AY1127" s="427"/>
      <c r="AZ1127" s="427"/>
      <c r="BA1127" s="427"/>
      <c r="BB1127" s="427"/>
      <c r="BC1127" s="427"/>
      <c r="BD1127" s="427"/>
      <c r="BE1127" s="427"/>
      <c r="BF1127" s="427"/>
      <c r="BG1127" s="427"/>
      <c r="BH1127" s="427"/>
      <c r="BI1127" s="427"/>
      <c r="BJ1127" s="427"/>
      <c r="BK1127" s="427"/>
      <c r="BL1127" s="427"/>
      <c r="BM1127" s="427"/>
      <c r="BN1127" s="427"/>
      <c r="BO1127" s="427"/>
      <c r="BP1127" s="427"/>
      <c r="BQ1127" s="427"/>
      <c r="BR1127" s="427"/>
      <c r="BS1127" s="427"/>
      <c r="BT1127" s="427"/>
      <c r="BU1127" s="427"/>
      <c r="BV1127" s="427"/>
      <c r="BW1127" s="427"/>
      <c r="BX1127" s="427"/>
      <c r="BY1127" s="427"/>
      <c r="BZ1127" s="427"/>
      <c r="CA1127" s="427"/>
      <c r="CB1127" s="427"/>
      <c r="CC1127" s="427"/>
      <c r="CD1127" s="427"/>
      <c r="CE1127" s="427"/>
      <c r="CF1127" s="427"/>
      <c r="CG1127" s="427"/>
      <c r="CH1127" s="427"/>
      <c r="CI1127" s="427"/>
      <c r="CJ1127" s="427"/>
      <c r="CK1127" s="427"/>
      <c r="CL1127" s="427"/>
      <c r="CM1127" s="427"/>
      <c r="CN1127" s="427"/>
      <c r="CO1127" s="427"/>
      <c r="CP1127" s="427"/>
      <c r="CQ1127" s="427"/>
      <c r="CR1127" s="427"/>
      <c r="CS1127" s="427"/>
      <c r="CT1127" s="427"/>
      <c r="CU1127" s="427"/>
    </row>
    <row r="1128" spans="1:99" s="378" customFormat="1" ht="12" customHeight="1">
      <c r="A1128" s="1141" t="s">
        <v>987</v>
      </c>
      <c r="B1128" s="80">
        <v>539000</v>
      </c>
      <c r="C1128" s="80">
        <v>539000</v>
      </c>
      <c r="D1128" s="80">
        <v>0</v>
      </c>
      <c r="E1128" s="479">
        <v>0</v>
      </c>
      <c r="F1128" s="80">
        <v>0</v>
      </c>
      <c r="G1128" s="427"/>
      <c r="H1128" s="399"/>
      <c r="I1128" s="1045"/>
      <c r="J1128" s="1045"/>
      <c r="K1128" s="427"/>
      <c r="L1128" s="427"/>
      <c r="M1128" s="427"/>
      <c r="N1128" s="427"/>
      <c r="O1128" s="427"/>
      <c r="P1128" s="427"/>
      <c r="Q1128" s="427"/>
      <c r="R1128" s="427"/>
      <c r="S1128" s="427"/>
      <c r="T1128" s="427"/>
      <c r="U1128" s="427"/>
      <c r="V1128" s="427"/>
      <c r="W1128" s="427"/>
      <c r="X1128" s="427"/>
      <c r="Y1128" s="427"/>
      <c r="Z1128" s="427"/>
      <c r="AA1128" s="427"/>
      <c r="AB1128" s="427"/>
      <c r="AC1128" s="427"/>
      <c r="AD1128" s="427"/>
      <c r="AE1128" s="427"/>
      <c r="AF1128" s="427"/>
      <c r="AG1128" s="427"/>
      <c r="AH1128" s="427"/>
      <c r="AI1128" s="427"/>
      <c r="AJ1128" s="427"/>
      <c r="AK1128" s="427"/>
      <c r="AL1128" s="427"/>
      <c r="AM1128" s="427"/>
      <c r="AN1128" s="427"/>
      <c r="AO1128" s="427"/>
      <c r="AP1128" s="427"/>
      <c r="AQ1128" s="427"/>
      <c r="AR1128" s="427"/>
      <c r="AS1128" s="427"/>
      <c r="AT1128" s="427"/>
      <c r="AU1128" s="427"/>
      <c r="AV1128" s="427"/>
      <c r="AW1128" s="427"/>
      <c r="AX1128" s="427"/>
      <c r="AY1128" s="427"/>
      <c r="AZ1128" s="427"/>
      <c r="BA1128" s="427"/>
      <c r="BB1128" s="427"/>
      <c r="BC1128" s="427"/>
      <c r="BD1128" s="427"/>
      <c r="BE1128" s="427"/>
      <c r="BF1128" s="427"/>
      <c r="BG1128" s="427"/>
      <c r="BH1128" s="427"/>
      <c r="BI1128" s="427"/>
      <c r="BJ1128" s="427"/>
      <c r="BK1128" s="427"/>
      <c r="BL1128" s="427"/>
      <c r="BM1128" s="427"/>
      <c r="BN1128" s="427"/>
      <c r="BO1128" s="427"/>
      <c r="BP1128" s="427"/>
      <c r="BQ1128" s="427"/>
      <c r="BR1128" s="427"/>
      <c r="BS1128" s="427"/>
      <c r="BT1128" s="427"/>
      <c r="BU1128" s="427"/>
      <c r="BV1128" s="427"/>
      <c r="BW1128" s="427"/>
      <c r="BX1128" s="427"/>
      <c r="BY1128" s="427"/>
      <c r="BZ1128" s="427"/>
      <c r="CA1128" s="427"/>
      <c r="CB1128" s="427"/>
      <c r="CC1128" s="427"/>
      <c r="CD1128" s="427"/>
      <c r="CE1128" s="427"/>
      <c r="CF1128" s="427"/>
      <c r="CG1128" s="427"/>
      <c r="CH1128" s="427"/>
      <c r="CI1128" s="427"/>
      <c r="CJ1128" s="427"/>
      <c r="CK1128" s="427"/>
      <c r="CL1128" s="427"/>
      <c r="CM1128" s="427"/>
      <c r="CN1128" s="427"/>
      <c r="CO1128" s="427"/>
      <c r="CP1128" s="427"/>
      <c r="CQ1128" s="427"/>
      <c r="CR1128" s="427"/>
      <c r="CS1128" s="427"/>
      <c r="CT1128" s="427"/>
      <c r="CU1128" s="427"/>
    </row>
    <row r="1129" spans="1:99" s="378" customFormat="1" ht="12" customHeight="1">
      <c r="A1129" s="1144" t="s">
        <v>3</v>
      </c>
      <c r="B1129" s="80">
        <v>539000</v>
      </c>
      <c r="C1129" s="80">
        <v>539000</v>
      </c>
      <c r="D1129" s="80">
        <v>0</v>
      </c>
      <c r="E1129" s="479">
        <v>0</v>
      </c>
      <c r="F1129" s="80">
        <v>0</v>
      </c>
      <c r="G1129" s="427"/>
      <c r="H1129" s="399"/>
      <c r="I1129" s="1045"/>
      <c r="J1129" s="1045"/>
      <c r="K1129" s="427"/>
      <c r="L1129" s="427"/>
      <c r="M1129" s="427"/>
      <c r="N1129" s="427"/>
      <c r="O1129" s="427"/>
      <c r="P1129" s="427"/>
      <c r="Q1129" s="427"/>
      <c r="R1129" s="427"/>
      <c r="S1129" s="427"/>
      <c r="T1129" s="427"/>
      <c r="U1129" s="427"/>
      <c r="V1129" s="427"/>
      <c r="W1129" s="427"/>
      <c r="X1129" s="427"/>
      <c r="Y1129" s="427"/>
      <c r="Z1129" s="427"/>
      <c r="AA1129" s="427"/>
      <c r="AB1129" s="427"/>
      <c r="AC1129" s="427"/>
      <c r="AD1129" s="427"/>
      <c r="AE1129" s="427"/>
      <c r="AF1129" s="427"/>
      <c r="AG1129" s="427"/>
      <c r="AH1129" s="427"/>
      <c r="AI1129" s="427"/>
      <c r="AJ1129" s="427"/>
      <c r="AK1129" s="427"/>
      <c r="AL1129" s="427"/>
      <c r="AM1129" s="427"/>
      <c r="AN1129" s="427"/>
      <c r="AO1129" s="427"/>
      <c r="AP1129" s="427"/>
      <c r="AQ1129" s="427"/>
      <c r="AR1129" s="427"/>
      <c r="AS1129" s="427"/>
      <c r="AT1129" s="427"/>
      <c r="AU1129" s="427"/>
      <c r="AV1129" s="427"/>
      <c r="AW1129" s="427"/>
      <c r="AX1129" s="427"/>
      <c r="AY1129" s="427"/>
      <c r="AZ1129" s="427"/>
      <c r="BA1129" s="427"/>
      <c r="BB1129" s="427"/>
      <c r="BC1129" s="427"/>
      <c r="BD1129" s="427"/>
      <c r="BE1129" s="427"/>
      <c r="BF1129" s="427"/>
      <c r="BG1129" s="427"/>
      <c r="BH1129" s="427"/>
      <c r="BI1129" s="427"/>
      <c r="BJ1129" s="427"/>
      <c r="BK1129" s="427"/>
      <c r="BL1129" s="427"/>
      <c r="BM1129" s="427"/>
      <c r="BN1129" s="427"/>
      <c r="BO1129" s="427"/>
      <c r="BP1129" s="427"/>
      <c r="BQ1129" s="427"/>
      <c r="BR1129" s="427"/>
      <c r="BS1129" s="427"/>
      <c r="BT1129" s="427"/>
      <c r="BU1129" s="427"/>
      <c r="BV1129" s="427"/>
      <c r="BW1129" s="427"/>
      <c r="BX1129" s="427"/>
      <c r="BY1129" s="427"/>
      <c r="BZ1129" s="427"/>
      <c r="CA1129" s="427"/>
      <c r="CB1129" s="427"/>
      <c r="CC1129" s="427"/>
      <c r="CD1129" s="427"/>
      <c r="CE1129" s="427"/>
      <c r="CF1129" s="427"/>
      <c r="CG1129" s="427"/>
      <c r="CH1129" s="427"/>
      <c r="CI1129" s="427"/>
      <c r="CJ1129" s="427"/>
      <c r="CK1129" s="427"/>
      <c r="CL1129" s="427"/>
      <c r="CM1129" s="427"/>
      <c r="CN1129" s="427"/>
      <c r="CO1129" s="427"/>
      <c r="CP1129" s="427"/>
      <c r="CQ1129" s="427"/>
      <c r="CR1129" s="427"/>
      <c r="CS1129" s="427"/>
      <c r="CT1129" s="427"/>
      <c r="CU1129" s="427"/>
    </row>
    <row r="1130" spans="1:99" s="378" customFormat="1" ht="12" customHeight="1">
      <c r="A1130" s="1180" t="s">
        <v>24</v>
      </c>
      <c r="B1130" s="80">
        <v>539000</v>
      </c>
      <c r="C1130" s="80">
        <v>539000</v>
      </c>
      <c r="D1130" s="80">
        <v>0</v>
      </c>
      <c r="E1130" s="479">
        <v>0</v>
      </c>
      <c r="F1130" s="80">
        <v>0</v>
      </c>
      <c r="G1130" s="427"/>
      <c r="H1130" s="399"/>
      <c r="I1130" s="1045"/>
      <c r="J1130" s="1045"/>
      <c r="K1130" s="427"/>
      <c r="L1130" s="427"/>
      <c r="M1130" s="427"/>
      <c r="N1130" s="427"/>
      <c r="O1130" s="427"/>
      <c r="P1130" s="427"/>
      <c r="Q1130" s="427"/>
      <c r="R1130" s="427"/>
      <c r="S1130" s="427"/>
      <c r="T1130" s="427"/>
      <c r="U1130" s="427"/>
      <c r="V1130" s="427"/>
      <c r="W1130" s="427"/>
      <c r="X1130" s="427"/>
      <c r="Y1130" s="427"/>
      <c r="Z1130" s="427"/>
      <c r="AA1130" s="427"/>
      <c r="AB1130" s="427"/>
      <c r="AC1130" s="427"/>
      <c r="AD1130" s="427"/>
      <c r="AE1130" s="427"/>
      <c r="AF1130" s="427"/>
      <c r="AG1130" s="427"/>
      <c r="AH1130" s="427"/>
      <c r="AI1130" s="427"/>
      <c r="AJ1130" s="427"/>
      <c r="AK1130" s="427"/>
      <c r="AL1130" s="427"/>
      <c r="AM1130" s="427"/>
      <c r="AN1130" s="427"/>
      <c r="AO1130" s="427"/>
      <c r="AP1130" s="427"/>
      <c r="AQ1130" s="427"/>
      <c r="AR1130" s="427"/>
      <c r="AS1130" s="427"/>
      <c r="AT1130" s="427"/>
      <c r="AU1130" s="427"/>
      <c r="AV1130" s="427"/>
      <c r="AW1130" s="427"/>
      <c r="AX1130" s="427"/>
      <c r="AY1130" s="427"/>
      <c r="AZ1130" s="427"/>
      <c r="BA1130" s="427"/>
      <c r="BB1130" s="427"/>
      <c r="BC1130" s="427"/>
      <c r="BD1130" s="427"/>
      <c r="BE1130" s="427"/>
      <c r="BF1130" s="427"/>
      <c r="BG1130" s="427"/>
      <c r="BH1130" s="427"/>
      <c r="BI1130" s="427"/>
      <c r="BJ1130" s="427"/>
      <c r="BK1130" s="427"/>
      <c r="BL1130" s="427"/>
      <c r="BM1130" s="427"/>
      <c r="BN1130" s="427"/>
      <c r="BO1130" s="427"/>
      <c r="BP1130" s="427"/>
      <c r="BQ1130" s="427"/>
      <c r="BR1130" s="427"/>
      <c r="BS1130" s="427"/>
      <c r="BT1130" s="427"/>
      <c r="BU1130" s="427"/>
      <c r="BV1130" s="427"/>
      <c r="BW1130" s="427"/>
      <c r="BX1130" s="427"/>
      <c r="BY1130" s="427"/>
      <c r="BZ1130" s="427"/>
      <c r="CA1130" s="427"/>
      <c r="CB1130" s="427"/>
      <c r="CC1130" s="427"/>
      <c r="CD1130" s="427"/>
      <c r="CE1130" s="427"/>
      <c r="CF1130" s="427"/>
      <c r="CG1130" s="427"/>
      <c r="CH1130" s="427"/>
      <c r="CI1130" s="427"/>
      <c r="CJ1130" s="427"/>
      <c r="CK1130" s="427"/>
      <c r="CL1130" s="427"/>
      <c r="CM1130" s="427"/>
      <c r="CN1130" s="427"/>
      <c r="CO1130" s="427"/>
      <c r="CP1130" s="427"/>
      <c r="CQ1130" s="427"/>
      <c r="CR1130" s="427"/>
      <c r="CS1130" s="427"/>
      <c r="CT1130" s="427"/>
      <c r="CU1130" s="427"/>
    </row>
    <row r="1131" spans="1:10" ht="12.75">
      <c r="A1131" s="333" t="s">
        <v>1381</v>
      </c>
      <c r="B1131" s="41"/>
      <c r="C1131" s="41"/>
      <c r="D1131" s="41"/>
      <c r="E1131" s="479"/>
      <c r="F1131" s="80"/>
      <c r="H1131" s="399"/>
      <c r="I1131" s="1045"/>
      <c r="J1131" s="1045"/>
    </row>
    <row r="1132" spans="1:10" ht="12.75">
      <c r="A1132" s="416" t="s">
        <v>1362</v>
      </c>
      <c r="B1132" s="264"/>
      <c r="C1132" s="264"/>
      <c r="D1132" s="264"/>
      <c r="E1132" s="479"/>
      <c r="F1132" s="80"/>
      <c r="H1132" s="399"/>
      <c r="I1132" s="1045"/>
      <c r="J1132" s="1045"/>
    </row>
    <row r="1133" spans="1:10" ht="12.75">
      <c r="A1133" s="1140" t="s">
        <v>1311</v>
      </c>
      <c r="B1133" s="264">
        <v>208561</v>
      </c>
      <c r="C1133" s="264">
        <v>208561</v>
      </c>
      <c r="D1133" s="264">
        <v>134844</v>
      </c>
      <c r="E1133" s="479">
        <v>64.65446559999234</v>
      </c>
      <c r="F1133" s="80">
        <v>5313</v>
      </c>
      <c r="H1133" s="399"/>
      <c r="I1133" s="1045"/>
      <c r="J1133" s="1045"/>
    </row>
    <row r="1134" spans="1:11" ht="12.75">
      <c r="A1134" s="1142" t="s">
        <v>1312</v>
      </c>
      <c r="B1134" s="264">
        <v>31956</v>
      </c>
      <c r="C1134" s="264">
        <v>31956</v>
      </c>
      <c r="D1134" s="264">
        <v>31956</v>
      </c>
      <c r="E1134" s="479">
        <v>0</v>
      </c>
      <c r="F1134" s="80">
        <v>0</v>
      </c>
      <c r="H1134" s="399"/>
      <c r="I1134" s="1045"/>
      <c r="J1134" s="1045"/>
      <c r="K1134" s="1185"/>
    </row>
    <row r="1135" spans="1:10" ht="12.75">
      <c r="A1135" s="1141" t="s">
        <v>692</v>
      </c>
      <c r="B1135" s="264">
        <v>63680</v>
      </c>
      <c r="C1135" s="264">
        <v>63680</v>
      </c>
      <c r="D1135" s="264">
        <v>12548</v>
      </c>
      <c r="E1135" s="479">
        <v>19.704773869346734</v>
      </c>
      <c r="F1135" s="80">
        <v>5313</v>
      </c>
      <c r="H1135" s="399"/>
      <c r="I1135" s="1045"/>
      <c r="J1135" s="1045"/>
    </row>
    <row r="1136" spans="1:10" ht="12.75">
      <c r="A1136" s="1141" t="s">
        <v>1329</v>
      </c>
      <c r="B1136" s="264">
        <v>112925</v>
      </c>
      <c r="C1136" s="264">
        <v>112925</v>
      </c>
      <c r="D1136" s="264">
        <v>90340</v>
      </c>
      <c r="E1136" s="479">
        <v>80</v>
      </c>
      <c r="F1136" s="80">
        <v>0</v>
      </c>
      <c r="H1136" s="399"/>
      <c r="I1136" s="1045"/>
      <c r="J1136" s="1045"/>
    </row>
    <row r="1137" spans="1:10" ht="12.75">
      <c r="A1137" s="1156" t="s">
        <v>960</v>
      </c>
      <c r="B1137" s="264">
        <v>208561</v>
      </c>
      <c r="C1137" s="264">
        <v>208561</v>
      </c>
      <c r="D1137" s="264">
        <v>45954</v>
      </c>
      <c r="E1137" s="479">
        <v>22.0338414180983</v>
      </c>
      <c r="F1137" s="264">
        <v>27212</v>
      </c>
      <c r="H1137" s="399"/>
      <c r="I1137" s="1045"/>
      <c r="J1137" s="1045"/>
    </row>
    <row r="1138" spans="1:10" ht="12.75">
      <c r="A1138" s="1142" t="s">
        <v>987</v>
      </c>
      <c r="B1138" s="264">
        <v>164241</v>
      </c>
      <c r="C1138" s="264">
        <v>164241</v>
      </c>
      <c r="D1138" s="264">
        <v>45954</v>
      </c>
      <c r="E1138" s="479">
        <v>27.979615321387474</v>
      </c>
      <c r="F1138" s="80">
        <v>27212</v>
      </c>
      <c r="H1138" s="399"/>
      <c r="I1138" s="1045"/>
      <c r="J1138" s="1045"/>
    </row>
    <row r="1139" spans="1:10" ht="12.75">
      <c r="A1139" s="1153" t="s">
        <v>1496</v>
      </c>
      <c r="B1139" s="264">
        <v>164241</v>
      </c>
      <c r="C1139" s="264">
        <v>164241</v>
      </c>
      <c r="D1139" s="264">
        <v>45954</v>
      </c>
      <c r="E1139" s="479">
        <v>27.979615321387474</v>
      </c>
      <c r="F1139" s="80">
        <v>27212</v>
      </c>
      <c r="H1139" s="399"/>
      <c r="I1139" s="1045"/>
      <c r="J1139" s="1045"/>
    </row>
    <row r="1140" spans="1:10" ht="12.75">
      <c r="A1140" s="1142" t="s">
        <v>971</v>
      </c>
      <c r="B1140" s="264">
        <v>44320</v>
      </c>
      <c r="C1140" s="264">
        <v>44320</v>
      </c>
      <c r="D1140" s="264">
        <v>0</v>
      </c>
      <c r="E1140" s="479">
        <v>0</v>
      </c>
      <c r="F1140" s="80">
        <v>0</v>
      </c>
      <c r="H1140" s="399"/>
      <c r="I1140" s="1045"/>
      <c r="J1140" s="1045"/>
    </row>
    <row r="1141" spans="1:10" ht="12.75">
      <c r="A1141" s="1153" t="s">
        <v>1756</v>
      </c>
      <c r="B1141" s="264">
        <v>44320</v>
      </c>
      <c r="C1141" s="264">
        <v>44320</v>
      </c>
      <c r="D1141" s="264">
        <v>0</v>
      </c>
      <c r="E1141" s="479">
        <v>0</v>
      </c>
      <c r="F1141" s="80">
        <v>0</v>
      </c>
      <c r="H1141" s="399"/>
      <c r="I1141" s="1045"/>
      <c r="J1141" s="1045"/>
    </row>
    <row r="1142" spans="1:94" s="1145" customFormat="1" ht="12.75">
      <c r="A1142" s="330" t="s">
        <v>1338</v>
      </c>
      <c r="B1142" s="80"/>
      <c r="C1142" s="80"/>
      <c r="D1142" s="80"/>
      <c r="E1142" s="479"/>
      <c r="F1142" s="80"/>
      <c r="G1142" s="100"/>
      <c r="H1142" s="399"/>
      <c r="I1142" s="1045"/>
      <c r="J1142" s="1045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429"/>
      <c r="AC1142" s="429"/>
      <c r="AD1142" s="429"/>
      <c r="AE1142" s="429"/>
      <c r="AF1142" s="429"/>
      <c r="AG1142" s="429"/>
      <c r="AH1142" s="429"/>
      <c r="AI1142" s="429"/>
      <c r="AJ1142" s="429"/>
      <c r="AK1142" s="429"/>
      <c r="AL1142" s="429"/>
      <c r="AM1142" s="429"/>
      <c r="AN1142" s="429"/>
      <c r="AO1142" s="429"/>
      <c r="AP1142" s="429"/>
      <c r="AQ1142" s="429"/>
      <c r="AR1142" s="429"/>
      <c r="AS1142" s="429"/>
      <c r="AT1142" s="429"/>
      <c r="AU1142" s="429"/>
      <c r="AV1142" s="429"/>
      <c r="AW1142" s="429"/>
      <c r="AX1142" s="429"/>
      <c r="AY1142" s="429"/>
      <c r="AZ1142" s="429"/>
      <c r="BA1142" s="429"/>
      <c r="BB1142" s="429"/>
      <c r="BC1142" s="429"/>
      <c r="BD1142" s="429"/>
      <c r="BE1142" s="429"/>
      <c r="BF1142" s="429"/>
      <c r="BG1142" s="429"/>
      <c r="BH1142" s="429"/>
      <c r="BI1142" s="429"/>
      <c r="BJ1142" s="429"/>
      <c r="BK1142" s="429"/>
      <c r="BL1142" s="429"/>
      <c r="BM1142" s="429"/>
      <c r="BN1142" s="429"/>
      <c r="BO1142" s="429"/>
      <c r="BP1142" s="429"/>
      <c r="BQ1142" s="429"/>
      <c r="BR1142" s="429"/>
      <c r="BS1142" s="429"/>
      <c r="BT1142" s="429"/>
      <c r="BU1142" s="429"/>
      <c r="BV1142" s="429"/>
      <c r="BW1142" s="429"/>
      <c r="BX1142" s="429"/>
      <c r="BY1142" s="429"/>
      <c r="BZ1142" s="429"/>
      <c r="CA1142" s="429"/>
      <c r="CB1142" s="429"/>
      <c r="CC1142" s="429"/>
      <c r="CD1142" s="429"/>
      <c r="CE1142" s="429"/>
      <c r="CF1142" s="429"/>
      <c r="CG1142" s="429"/>
      <c r="CH1142" s="429"/>
      <c r="CI1142" s="429"/>
      <c r="CJ1142" s="429"/>
      <c r="CK1142" s="429"/>
      <c r="CL1142" s="429"/>
      <c r="CM1142" s="429"/>
      <c r="CN1142" s="429"/>
      <c r="CO1142" s="429"/>
      <c r="CP1142" s="429"/>
    </row>
    <row r="1143" spans="1:94" s="1145" customFormat="1" ht="12.75">
      <c r="A1143" s="1140" t="s">
        <v>1311</v>
      </c>
      <c r="B1143" s="80">
        <v>2195188</v>
      </c>
      <c r="C1143" s="80">
        <v>1729927</v>
      </c>
      <c r="D1143" s="80">
        <v>1729927</v>
      </c>
      <c r="E1143" s="479">
        <v>78.80541438819819</v>
      </c>
      <c r="F1143" s="80">
        <v>61786</v>
      </c>
      <c r="G1143" s="100"/>
      <c r="H1143" s="399"/>
      <c r="I1143" s="1045"/>
      <c r="J1143" s="1045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429"/>
      <c r="AC1143" s="429"/>
      <c r="AD1143" s="429"/>
      <c r="AE1143" s="429"/>
      <c r="AF1143" s="429"/>
      <c r="AG1143" s="429"/>
      <c r="AH1143" s="429"/>
      <c r="AI1143" s="429"/>
      <c r="AJ1143" s="429"/>
      <c r="AK1143" s="429"/>
      <c r="AL1143" s="429"/>
      <c r="AM1143" s="429"/>
      <c r="AN1143" s="429"/>
      <c r="AO1143" s="429"/>
      <c r="AP1143" s="429"/>
      <c r="AQ1143" s="429"/>
      <c r="AR1143" s="429"/>
      <c r="AS1143" s="429"/>
      <c r="AT1143" s="429"/>
      <c r="AU1143" s="429"/>
      <c r="AV1143" s="429"/>
      <c r="AW1143" s="429"/>
      <c r="AX1143" s="429"/>
      <c r="AY1143" s="429"/>
      <c r="AZ1143" s="429"/>
      <c r="BA1143" s="429"/>
      <c r="BB1143" s="429"/>
      <c r="BC1143" s="429"/>
      <c r="BD1143" s="429"/>
      <c r="BE1143" s="429"/>
      <c r="BF1143" s="429"/>
      <c r="BG1143" s="429"/>
      <c r="BH1143" s="429"/>
      <c r="BI1143" s="429"/>
      <c r="BJ1143" s="429"/>
      <c r="BK1143" s="429"/>
      <c r="BL1143" s="429"/>
      <c r="BM1143" s="429"/>
      <c r="BN1143" s="429"/>
      <c r="BO1143" s="429"/>
      <c r="BP1143" s="429"/>
      <c r="BQ1143" s="429"/>
      <c r="BR1143" s="429"/>
      <c r="BS1143" s="429"/>
      <c r="BT1143" s="429"/>
      <c r="BU1143" s="429"/>
      <c r="BV1143" s="429"/>
      <c r="BW1143" s="429"/>
      <c r="BX1143" s="429"/>
      <c r="BY1143" s="429"/>
      <c r="BZ1143" s="429"/>
      <c r="CA1143" s="429"/>
      <c r="CB1143" s="429"/>
      <c r="CC1143" s="429"/>
      <c r="CD1143" s="429"/>
      <c r="CE1143" s="429"/>
      <c r="CF1143" s="429"/>
      <c r="CG1143" s="429"/>
      <c r="CH1143" s="429"/>
      <c r="CI1143" s="429"/>
      <c r="CJ1143" s="429"/>
      <c r="CK1143" s="429"/>
      <c r="CL1143" s="429"/>
      <c r="CM1143" s="429"/>
      <c r="CN1143" s="429"/>
      <c r="CO1143" s="429"/>
      <c r="CP1143" s="429"/>
    </row>
    <row r="1144" spans="1:94" s="1145" customFormat="1" ht="12.75">
      <c r="A1144" s="1141" t="s">
        <v>1312</v>
      </c>
      <c r="B1144" s="80">
        <v>2195188</v>
      </c>
      <c r="C1144" s="80">
        <v>1729927</v>
      </c>
      <c r="D1144" s="80">
        <v>1729927</v>
      </c>
      <c r="E1144" s="479">
        <v>78.80541438819819</v>
      </c>
      <c r="F1144" s="80">
        <v>61786</v>
      </c>
      <c r="G1144" s="100"/>
      <c r="H1144" s="399"/>
      <c r="I1144" s="1045"/>
      <c r="J1144" s="1045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429"/>
      <c r="AC1144" s="429"/>
      <c r="AD1144" s="429"/>
      <c r="AE1144" s="429"/>
      <c r="AF1144" s="429"/>
      <c r="AG1144" s="429"/>
      <c r="AH1144" s="429"/>
      <c r="AI1144" s="429"/>
      <c r="AJ1144" s="429"/>
      <c r="AK1144" s="429"/>
      <c r="AL1144" s="429"/>
      <c r="AM1144" s="429"/>
      <c r="AN1144" s="429"/>
      <c r="AO1144" s="429"/>
      <c r="AP1144" s="429"/>
      <c r="AQ1144" s="429"/>
      <c r="AR1144" s="429"/>
      <c r="AS1144" s="429"/>
      <c r="AT1144" s="429"/>
      <c r="AU1144" s="429"/>
      <c r="AV1144" s="429"/>
      <c r="AW1144" s="429"/>
      <c r="AX1144" s="429"/>
      <c r="AY1144" s="429"/>
      <c r="AZ1144" s="429"/>
      <c r="BA1144" s="429"/>
      <c r="BB1144" s="429"/>
      <c r="BC1144" s="429"/>
      <c r="BD1144" s="429"/>
      <c r="BE1144" s="429"/>
      <c r="BF1144" s="429"/>
      <c r="BG1144" s="429"/>
      <c r="BH1144" s="429"/>
      <c r="BI1144" s="429"/>
      <c r="BJ1144" s="429"/>
      <c r="BK1144" s="429"/>
      <c r="BL1144" s="429"/>
      <c r="BM1144" s="429"/>
      <c r="BN1144" s="429"/>
      <c r="BO1144" s="429"/>
      <c r="BP1144" s="429"/>
      <c r="BQ1144" s="429"/>
      <c r="BR1144" s="429"/>
      <c r="BS1144" s="429"/>
      <c r="BT1144" s="429"/>
      <c r="BU1144" s="429"/>
      <c r="BV1144" s="429"/>
      <c r="BW1144" s="429"/>
      <c r="BX1144" s="429"/>
      <c r="BY1144" s="429"/>
      <c r="BZ1144" s="429"/>
      <c r="CA1144" s="429"/>
      <c r="CB1144" s="429"/>
      <c r="CC1144" s="429"/>
      <c r="CD1144" s="429"/>
      <c r="CE1144" s="429"/>
      <c r="CF1144" s="429"/>
      <c r="CG1144" s="429"/>
      <c r="CH1144" s="429"/>
      <c r="CI1144" s="429"/>
      <c r="CJ1144" s="429"/>
      <c r="CK1144" s="429"/>
      <c r="CL1144" s="429"/>
      <c r="CM1144" s="429"/>
      <c r="CN1144" s="429"/>
      <c r="CO1144" s="429"/>
      <c r="CP1144" s="429"/>
    </row>
    <row r="1145" spans="1:94" s="1145" customFormat="1" ht="12.75">
      <c r="A1145" s="1140" t="s">
        <v>985</v>
      </c>
      <c r="B1145" s="80">
        <v>2195188</v>
      </c>
      <c r="C1145" s="80">
        <v>1729927</v>
      </c>
      <c r="D1145" s="80">
        <v>1315864</v>
      </c>
      <c r="E1145" s="479">
        <v>59.943111933920925</v>
      </c>
      <c r="F1145" s="80">
        <v>21795</v>
      </c>
      <c r="G1145" s="100"/>
      <c r="H1145" s="399"/>
      <c r="I1145" s="1045"/>
      <c r="J1145" s="1045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429"/>
      <c r="AC1145" s="429"/>
      <c r="AD1145" s="429"/>
      <c r="AE1145" s="429"/>
      <c r="AF1145" s="429"/>
      <c r="AG1145" s="429"/>
      <c r="AH1145" s="429"/>
      <c r="AI1145" s="429"/>
      <c r="AJ1145" s="429"/>
      <c r="AK1145" s="429"/>
      <c r="AL1145" s="429"/>
      <c r="AM1145" s="429"/>
      <c r="AN1145" s="429"/>
      <c r="AO1145" s="429"/>
      <c r="AP1145" s="429"/>
      <c r="AQ1145" s="429"/>
      <c r="AR1145" s="429"/>
      <c r="AS1145" s="429"/>
      <c r="AT1145" s="429"/>
      <c r="AU1145" s="429"/>
      <c r="AV1145" s="429"/>
      <c r="AW1145" s="429"/>
      <c r="AX1145" s="429"/>
      <c r="AY1145" s="429"/>
      <c r="AZ1145" s="429"/>
      <c r="BA1145" s="429"/>
      <c r="BB1145" s="429"/>
      <c r="BC1145" s="429"/>
      <c r="BD1145" s="429"/>
      <c r="BE1145" s="429"/>
      <c r="BF1145" s="429"/>
      <c r="BG1145" s="429"/>
      <c r="BH1145" s="429"/>
      <c r="BI1145" s="429"/>
      <c r="BJ1145" s="429"/>
      <c r="BK1145" s="429"/>
      <c r="BL1145" s="429"/>
      <c r="BM1145" s="429"/>
      <c r="BN1145" s="429"/>
      <c r="BO1145" s="429"/>
      <c r="BP1145" s="429"/>
      <c r="BQ1145" s="429"/>
      <c r="BR1145" s="429"/>
      <c r="BS1145" s="429"/>
      <c r="BT1145" s="429"/>
      <c r="BU1145" s="429"/>
      <c r="BV1145" s="429"/>
      <c r="BW1145" s="429"/>
      <c r="BX1145" s="429"/>
      <c r="BY1145" s="429"/>
      <c r="BZ1145" s="429"/>
      <c r="CA1145" s="429"/>
      <c r="CB1145" s="429"/>
      <c r="CC1145" s="429"/>
      <c r="CD1145" s="429"/>
      <c r="CE1145" s="429"/>
      <c r="CF1145" s="429"/>
      <c r="CG1145" s="429"/>
      <c r="CH1145" s="429"/>
      <c r="CI1145" s="429"/>
      <c r="CJ1145" s="429"/>
      <c r="CK1145" s="429"/>
      <c r="CL1145" s="429"/>
      <c r="CM1145" s="429"/>
      <c r="CN1145" s="429"/>
      <c r="CO1145" s="429"/>
      <c r="CP1145" s="429"/>
    </row>
    <row r="1146" spans="1:94" s="1145" customFormat="1" ht="12.75">
      <c r="A1146" s="1141" t="s">
        <v>987</v>
      </c>
      <c r="B1146" s="80">
        <v>7193</v>
      </c>
      <c r="C1146" s="80">
        <v>7193</v>
      </c>
      <c r="D1146" s="80">
        <v>3058</v>
      </c>
      <c r="E1146" s="479">
        <v>42.513554844988185</v>
      </c>
      <c r="F1146" s="80">
        <v>241</v>
      </c>
      <c r="G1146" s="100"/>
      <c r="H1146" s="399"/>
      <c r="I1146" s="1045"/>
      <c r="J1146" s="1045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429"/>
      <c r="AC1146" s="429"/>
      <c r="AD1146" s="429"/>
      <c r="AE1146" s="429"/>
      <c r="AF1146" s="429"/>
      <c r="AG1146" s="429"/>
      <c r="AH1146" s="429"/>
      <c r="AI1146" s="429"/>
      <c r="AJ1146" s="429"/>
      <c r="AK1146" s="429"/>
      <c r="AL1146" s="429"/>
      <c r="AM1146" s="429"/>
      <c r="AN1146" s="429"/>
      <c r="AO1146" s="429"/>
      <c r="AP1146" s="429"/>
      <c r="AQ1146" s="429"/>
      <c r="AR1146" s="429"/>
      <c r="AS1146" s="429"/>
      <c r="AT1146" s="429"/>
      <c r="AU1146" s="429"/>
      <c r="AV1146" s="429"/>
      <c r="AW1146" s="429"/>
      <c r="AX1146" s="429"/>
      <c r="AY1146" s="429"/>
      <c r="AZ1146" s="429"/>
      <c r="BA1146" s="429"/>
      <c r="BB1146" s="429"/>
      <c r="BC1146" s="429"/>
      <c r="BD1146" s="429"/>
      <c r="BE1146" s="429"/>
      <c r="BF1146" s="429"/>
      <c r="BG1146" s="429"/>
      <c r="BH1146" s="429"/>
      <c r="BI1146" s="429"/>
      <c r="BJ1146" s="429"/>
      <c r="BK1146" s="429"/>
      <c r="BL1146" s="429"/>
      <c r="BM1146" s="429"/>
      <c r="BN1146" s="429"/>
      <c r="BO1146" s="429"/>
      <c r="BP1146" s="429"/>
      <c r="BQ1146" s="429"/>
      <c r="BR1146" s="429"/>
      <c r="BS1146" s="429"/>
      <c r="BT1146" s="429"/>
      <c r="BU1146" s="429"/>
      <c r="BV1146" s="429"/>
      <c r="BW1146" s="429"/>
      <c r="BX1146" s="429"/>
      <c r="BY1146" s="429"/>
      <c r="BZ1146" s="429"/>
      <c r="CA1146" s="429"/>
      <c r="CB1146" s="429"/>
      <c r="CC1146" s="429"/>
      <c r="CD1146" s="429"/>
      <c r="CE1146" s="429"/>
      <c r="CF1146" s="429"/>
      <c r="CG1146" s="429"/>
      <c r="CH1146" s="429"/>
      <c r="CI1146" s="429"/>
      <c r="CJ1146" s="429"/>
      <c r="CK1146" s="429"/>
      <c r="CL1146" s="429"/>
      <c r="CM1146" s="429"/>
      <c r="CN1146" s="429"/>
      <c r="CO1146" s="429"/>
      <c r="CP1146" s="429"/>
    </row>
    <row r="1147" spans="1:94" s="1145" customFormat="1" ht="12.75">
      <c r="A1147" s="1143" t="s">
        <v>1496</v>
      </c>
      <c r="B1147" s="80">
        <v>7193</v>
      </c>
      <c r="C1147" s="80">
        <v>7193</v>
      </c>
      <c r="D1147" s="80">
        <v>3058</v>
      </c>
      <c r="E1147" s="479">
        <v>42.513554844988185</v>
      </c>
      <c r="F1147" s="80">
        <v>241</v>
      </c>
      <c r="G1147" s="100"/>
      <c r="H1147" s="399"/>
      <c r="I1147" s="1045"/>
      <c r="J1147" s="1045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429"/>
      <c r="AC1147" s="429"/>
      <c r="AD1147" s="429"/>
      <c r="AE1147" s="429"/>
      <c r="AF1147" s="429"/>
      <c r="AG1147" s="429"/>
      <c r="AH1147" s="429"/>
      <c r="AI1147" s="429"/>
      <c r="AJ1147" s="429"/>
      <c r="AK1147" s="429"/>
      <c r="AL1147" s="429"/>
      <c r="AM1147" s="429"/>
      <c r="AN1147" s="429"/>
      <c r="AO1147" s="429"/>
      <c r="AP1147" s="429"/>
      <c r="AQ1147" s="429"/>
      <c r="AR1147" s="429"/>
      <c r="AS1147" s="429"/>
      <c r="AT1147" s="429"/>
      <c r="AU1147" s="429"/>
      <c r="AV1147" s="429"/>
      <c r="AW1147" s="429"/>
      <c r="AX1147" s="429"/>
      <c r="AY1147" s="429"/>
      <c r="AZ1147" s="429"/>
      <c r="BA1147" s="429"/>
      <c r="BB1147" s="429"/>
      <c r="BC1147" s="429"/>
      <c r="BD1147" s="429"/>
      <c r="BE1147" s="429"/>
      <c r="BF1147" s="429"/>
      <c r="BG1147" s="429"/>
      <c r="BH1147" s="429"/>
      <c r="BI1147" s="429"/>
      <c r="BJ1147" s="429"/>
      <c r="BK1147" s="429"/>
      <c r="BL1147" s="429"/>
      <c r="BM1147" s="429"/>
      <c r="BN1147" s="429"/>
      <c r="BO1147" s="429"/>
      <c r="BP1147" s="429"/>
      <c r="BQ1147" s="429"/>
      <c r="BR1147" s="429"/>
      <c r="BS1147" s="429"/>
      <c r="BT1147" s="429"/>
      <c r="BU1147" s="429"/>
      <c r="BV1147" s="429"/>
      <c r="BW1147" s="429"/>
      <c r="BX1147" s="429"/>
      <c r="BY1147" s="429"/>
      <c r="BZ1147" s="429"/>
      <c r="CA1147" s="429"/>
      <c r="CB1147" s="429"/>
      <c r="CC1147" s="429"/>
      <c r="CD1147" s="429"/>
      <c r="CE1147" s="429"/>
      <c r="CF1147" s="429"/>
      <c r="CG1147" s="429"/>
      <c r="CH1147" s="429"/>
      <c r="CI1147" s="429"/>
      <c r="CJ1147" s="429"/>
      <c r="CK1147" s="429"/>
      <c r="CL1147" s="429"/>
      <c r="CM1147" s="429"/>
      <c r="CN1147" s="429"/>
      <c r="CO1147" s="429"/>
      <c r="CP1147" s="429"/>
    </row>
    <row r="1148" spans="1:94" s="1145" customFormat="1" ht="12.75">
      <c r="A1148" s="1141" t="s">
        <v>971</v>
      </c>
      <c r="B1148" s="80">
        <v>2187995</v>
      </c>
      <c r="C1148" s="80">
        <v>1722734</v>
      </c>
      <c r="D1148" s="80">
        <v>1312806</v>
      </c>
      <c r="E1148" s="479">
        <v>60.00041133549209</v>
      </c>
      <c r="F1148" s="80">
        <v>21554</v>
      </c>
      <c r="G1148" s="100"/>
      <c r="H1148" s="399"/>
      <c r="I1148" s="1045"/>
      <c r="J1148" s="1045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429"/>
      <c r="AC1148" s="429"/>
      <c r="AD1148" s="429"/>
      <c r="AE1148" s="429"/>
      <c r="AF1148" s="429"/>
      <c r="AG1148" s="429"/>
      <c r="AH1148" s="429"/>
      <c r="AI1148" s="429"/>
      <c r="AJ1148" s="429"/>
      <c r="AK1148" s="429"/>
      <c r="AL1148" s="429"/>
      <c r="AM1148" s="429"/>
      <c r="AN1148" s="429"/>
      <c r="AO1148" s="429"/>
      <c r="AP1148" s="429"/>
      <c r="AQ1148" s="429"/>
      <c r="AR1148" s="429"/>
      <c r="AS1148" s="429"/>
      <c r="AT1148" s="429"/>
      <c r="AU1148" s="429"/>
      <c r="AV1148" s="429"/>
      <c r="AW1148" s="429"/>
      <c r="AX1148" s="429"/>
      <c r="AY1148" s="429"/>
      <c r="AZ1148" s="429"/>
      <c r="BA1148" s="429"/>
      <c r="BB1148" s="429"/>
      <c r="BC1148" s="429"/>
      <c r="BD1148" s="429"/>
      <c r="BE1148" s="429"/>
      <c r="BF1148" s="429"/>
      <c r="BG1148" s="429"/>
      <c r="BH1148" s="429"/>
      <c r="BI1148" s="429"/>
      <c r="BJ1148" s="429"/>
      <c r="BK1148" s="429"/>
      <c r="BL1148" s="429"/>
      <c r="BM1148" s="429"/>
      <c r="BN1148" s="429"/>
      <c r="BO1148" s="429"/>
      <c r="BP1148" s="429"/>
      <c r="BQ1148" s="429"/>
      <c r="BR1148" s="429"/>
      <c r="BS1148" s="429"/>
      <c r="BT1148" s="429"/>
      <c r="BU1148" s="429"/>
      <c r="BV1148" s="429"/>
      <c r="BW1148" s="429"/>
      <c r="BX1148" s="429"/>
      <c r="BY1148" s="429"/>
      <c r="BZ1148" s="429"/>
      <c r="CA1148" s="429"/>
      <c r="CB1148" s="429"/>
      <c r="CC1148" s="429"/>
      <c r="CD1148" s="429"/>
      <c r="CE1148" s="429"/>
      <c r="CF1148" s="429"/>
      <c r="CG1148" s="429"/>
      <c r="CH1148" s="429"/>
      <c r="CI1148" s="429"/>
      <c r="CJ1148" s="429"/>
      <c r="CK1148" s="429"/>
      <c r="CL1148" s="429"/>
      <c r="CM1148" s="429"/>
      <c r="CN1148" s="429"/>
      <c r="CO1148" s="429"/>
      <c r="CP1148" s="429"/>
    </row>
    <row r="1149" spans="1:94" s="1145" customFormat="1" ht="12.75">
      <c r="A1149" s="1143" t="s">
        <v>1760</v>
      </c>
      <c r="B1149" s="80">
        <v>2187995</v>
      </c>
      <c r="C1149" s="80">
        <v>1722734</v>
      </c>
      <c r="D1149" s="80">
        <v>1312806</v>
      </c>
      <c r="E1149" s="479">
        <v>60.00041133549209</v>
      </c>
      <c r="F1149" s="80">
        <v>21554</v>
      </c>
      <c r="G1149" s="100"/>
      <c r="H1149" s="399"/>
      <c r="I1149" s="1045"/>
      <c r="J1149" s="1045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429"/>
      <c r="AC1149" s="429"/>
      <c r="AD1149" s="429"/>
      <c r="AE1149" s="429"/>
      <c r="AF1149" s="429"/>
      <c r="AG1149" s="429"/>
      <c r="AH1149" s="429"/>
      <c r="AI1149" s="429"/>
      <c r="AJ1149" s="429"/>
      <c r="AK1149" s="429"/>
      <c r="AL1149" s="429"/>
      <c r="AM1149" s="429"/>
      <c r="AN1149" s="429"/>
      <c r="AO1149" s="429"/>
      <c r="AP1149" s="429"/>
      <c r="AQ1149" s="429"/>
      <c r="AR1149" s="429"/>
      <c r="AS1149" s="429"/>
      <c r="AT1149" s="429"/>
      <c r="AU1149" s="429"/>
      <c r="AV1149" s="429"/>
      <c r="AW1149" s="429"/>
      <c r="AX1149" s="429"/>
      <c r="AY1149" s="429"/>
      <c r="AZ1149" s="429"/>
      <c r="BA1149" s="429"/>
      <c r="BB1149" s="429"/>
      <c r="BC1149" s="429"/>
      <c r="BD1149" s="429"/>
      <c r="BE1149" s="429"/>
      <c r="BF1149" s="429"/>
      <c r="BG1149" s="429"/>
      <c r="BH1149" s="429"/>
      <c r="BI1149" s="429"/>
      <c r="BJ1149" s="429"/>
      <c r="BK1149" s="429"/>
      <c r="BL1149" s="429"/>
      <c r="BM1149" s="429"/>
      <c r="BN1149" s="429"/>
      <c r="BO1149" s="429"/>
      <c r="BP1149" s="429"/>
      <c r="BQ1149" s="429"/>
      <c r="BR1149" s="429"/>
      <c r="BS1149" s="429"/>
      <c r="BT1149" s="429"/>
      <c r="BU1149" s="429"/>
      <c r="BV1149" s="429"/>
      <c r="BW1149" s="429"/>
      <c r="BX1149" s="429"/>
      <c r="BY1149" s="429"/>
      <c r="BZ1149" s="429"/>
      <c r="CA1149" s="429"/>
      <c r="CB1149" s="429"/>
      <c r="CC1149" s="429"/>
      <c r="CD1149" s="429"/>
      <c r="CE1149" s="429"/>
      <c r="CF1149" s="429"/>
      <c r="CG1149" s="429"/>
      <c r="CH1149" s="429"/>
      <c r="CI1149" s="429"/>
      <c r="CJ1149" s="429"/>
      <c r="CK1149" s="429"/>
      <c r="CL1149" s="429"/>
      <c r="CM1149" s="429"/>
      <c r="CN1149" s="429"/>
      <c r="CO1149" s="429"/>
      <c r="CP1149" s="429"/>
    </row>
    <row r="1150" spans="1:94" s="1147" customFormat="1" ht="12.75">
      <c r="A1150" s="330" t="s">
        <v>1341</v>
      </c>
      <c r="B1150" s="80"/>
      <c r="C1150" s="80"/>
      <c r="D1150" s="80"/>
      <c r="E1150" s="479"/>
      <c r="F1150" s="80"/>
      <c r="G1150" s="100"/>
      <c r="H1150" s="399"/>
      <c r="I1150" s="1045"/>
      <c r="J1150" s="1045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146"/>
      <c r="AC1150" s="1146"/>
      <c r="AD1150" s="1146"/>
      <c r="AE1150" s="1146"/>
      <c r="AF1150" s="1146"/>
      <c r="AG1150" s="1146"/>
      <c r="AH1150" s="1146"/>
      <c r="AI1150" s="1146"/>
      <c r="AJ1150" s="1146"/>
      <c r="AK1150" s="1146"/>
      <c r="AL1150" s="1146"/>
      <c r="AM1150" s="1146"/>
      <c r="AN1150" s="1146"/>
      <c r="AO1150" s="1146"/>
      <c r="AP1150" s="1146"/>
      <c r="AQ1150" s="1146"/>
      <c r="AR1150" s="1146"/>
      <c r="AS1150" s="1146"/>
      <c r="AT1150" s="1146"/>
      <c r="AU1150" s="1146"/>
      <c r="AV1150" s="1146"/>
      <c r="AW1150" s="1146"/>
      <c r="AX1150" s="1146"/>
      <c r="AY1150" s="1146"/>
      <c r="AZ1150" s="1146"/>
      <c r="BA1150" s="1146"/>
      <c r="BB1150" s="1146"/>
      <c r="BC1150" s="1146"/>
      <c r="BD1150" s="1146"/>
      <c r="BE1150" s="1146"/>
      <c r="BF1150" s="1146"/>
      <c r="BG1150" s="1146"/>
      <c r="BH1150" s="1146"/>
      <c r="BI1150" s="1146"/>
      <c r="BJ1150" s="1146"/>
      <c r="BK1150" s="1146"/>
      <c r="BL1150" s="1146"/>
      <c r="BM1150" s="1146"/>
      <c r="BN1150" s="1146"/>
      <c r="BO1150" s="1146"/>
      <c r="BP1150" s="1146"/>
      <c r="BQ1150" s="1146"/>
      <c r="BR1150" s="1146"/>
      <c r="BS1150" s="1146"/>
      <c r="BT1150" s="1146"/>
      <c r="BU1150" s="1146"/>
      <c r="BV1150" s="1146"/>
      <c r="BW1150" s="1146"/>
      <c r="BX1150" s="1146"/>
      <c r="BY1150" s="1146"/>
      <c r="BZ1150" s="1146"/>
      <c r="CA1150" s="1146"/>
      <c r="CB1150" s="1146"/>
      <c r="CC1150" s="1146"/>
      <c r="CD1150" s="1146"/>
      <c r="CE1150" s="1146"/>
      <c r="CF1150" s="1146"/>
      <c r="CG1150" s="1146"/>
      <c r="CH1150" s="1146"/>
      <c r="CI1150" s="1146"/>
      <c r="CJ1150" s="1146"/>
      <c r="CK1150" s="1146"/>
      <c r="CL1150" s="1146"/>
      <c r="CM1150" s="1146"/>
      <c r="CN1150" s="1146"/>
      <c r="CO1150" s="1146"/>
      <c r="CP1150" s="1146"/>
    </row>
    <row r="1151" spans="1:94" s="1147" customFormat="1" ht="12.75">
      <c r="A1151" s="1156" t="s">
        <v>1311</v>
      </c>
      <c r="B1151" s="80">
        <v>23303</v>
      </c>
      <c r="C1151" s="80">
        <v>14720</v>
      </c>
      <c r="D1151" s="80">
        <v>14720</v>
      </c>
      <c r="E1151" s="479">
        <v>63.16783246792258</v>
      </c>
      <c r="F1151" s="80">
        <v>0</v>
      </c>
      <c r="G1151" s="100"/>
      <c r="H1151" s="399"/>
      <c r="I1151" s="1045"/>
      <c r="J1151" s="1045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146"/>
      <c r="AC1151" s="1146"/>
      <c r="AD1151" s="1146"/>
      <c r="AE1151" s="1146"/>
      <c r="AF1151" s="1146"/>
      <c r="AG1151" s="1146"/>
      <c r="AH1151" s="1146"/>
      <c r="AI1151" s="1146"/>
      <c r="AJ1151" s="1146"/>
      <c r="AK1151" s="1146"/>
      <c r="AL1151" s="1146"/>
      <c r="AM1151" s="1146"/>
      <c r="AN1151" s="1146"/>
      <c r="AO1151" s="1146"/>
      <c r="AP1151" s="1146"/>
      <c r="AQ1151" s="1146"/>
      <c r="AR1151" s="1146"/>
      <c r="AS1151" s="1146"/>
      <c r="AT1151" s="1146"/>
      <c r="AU1151" s="1146"/>
      <c r="AV1151" s="1146"/>
      <c r="AW1151" s="1146"/>
      <c r="AX1151" s="1146"/>
      <c r="AY1151" s="1146"/>
      <c r="AZ1151" s="1146"/>
      <c r="BA1151" s="1146"/>
      <c r="BB1151" s="1146"/>
      <c r="BC1151" s="1146"/>
      <c r="BD1151" s="1146"/>
      <c r="BE1151" s="1146"/>
      <c r="BF1151" s="1146"/>
      <c r="BG1151" s="1146"/>
      <c r="BH1151" s="1146"/>
      <c r="BI1151" s="1146"/>
      <c r="BJ1151" s="1146"/>
      <c r="BK1151" s="1146"/>
      <c r="BL1151" s="1146"/>
      <c r="BM1151" s="1146"/>
      <c r="BN1151" s="1146"/>
      <c r="BO1151" s="1146"/>
      <c r="BP1151" s="1146"/>
      <c r="BQ1151" s="1146"/>
      <c r="BR1151" s="1146"/>
      <c r="BS1151" s="1146"/>
      <c r="BT1151" s="1146"/>
      <c r="BU1151" s="1146"/>
      <c r="BV1151" s="1146"/>
      <c r="BW1151" s="1146"/>
      <c r="BX1151" s="1146"/>
      <c r="BY1151" s="1146"/>
      <c r="BZ1151" s="1146"/>
      <c r="CA1151" s="1146"/>
      <c r="CB1151" s="1146"/>
      <c r="CC1151" s="1146"/>
      <c r="CD1151" s="1146"/>
      <c r="CE1151" s="1146"/>
      <c r="CF1151" s="1146"/>
      <c r="CG1151" s="1146"/>
      <c r="CH1151" s="1146"/>
      <c r="CI1151" s="1146"/>
      <c r="CJ1151" s="1146"/>
      <c r="CK1151" s="1146"/>
      <c r="CL1151" s="1146"/>
      <c r="CM1151" s="1146"/>
      <c r="CN1151" s="1146"/>
      <c r="CO1151" s="1146"/>
      <c r="CP1151" s="1146"/>
    </row>
    <row r="1152" spans="1:94" s="1147" customFormat="1" ht="12.75">
      <c r="A1152" s="1142" t="s">
        <v>1312</v>
      </c>
      <c r="B1152" s="80">
        <v>23303</v>
      </c>
      <c r="C1152" s="80">
        <v>14720</v>
      </c>
      <c r="D1152" s="80">
        <v>14720</v>
      </c>
      <c r="E1152" s="479">
        <v>63.16783246792258</v>
      </c>
      <c r="F1152" s="80">
        <v>0</v>
      </c>
      <c r="G1152" s="100"/>
      <c r="H1152" s="399"/>
      <c r="I1152" s="1045"/>
      <c r="J1152" s="1045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146"/>
      <c r="AC1152" s="1146"/>
      <c r="AD1152" s="1146"/>
      <c r="AE1152" s="1146"/>
      <c r="AF1152" s="1146"/>
      <c r="AG1152" s="1146"/>
      <c r="AH1152" s="1146"/>
      <c r="AI1152" s="1146"/>
      <c r="AJ1152" s="1146"/>
      <c r="AK1152" s="1146"/>
      <c r="AL1152" s="1146"/>
      <c r="AM1152" s="1146"/>
      <c r="AN1152" s="1146"/>
      <c r="AO1152" s="1146"/>
      <c r="AP1152" s="1146"/>
      <c r="AQ1152" s="1146"/>
      <c r="AR1152" s="1146"/>
      <c r="AS1152" s="1146"/>
      <c r="AT1152" s="1146"/>
      <c r="AU1152" s="1146"/>
      <c r="AV1152" s="1146"/>
      <c r="AW1152" s="1146"/>
      <c r="AX1152" s="1146"/>
      <c r="AY1152" s="1146"/>
      <c r="AZ1152" s="1146"/>
      <c r="BA1152" s="1146"/>
      <c r="BB1152" s="1146"/>
      <c r="BC1152" s="1146"/>
      <c r="BD1152" s="1146"/>
      <c r="BE1152" s="1146"/>
      <c r="BF1152" s="1146"/>
      <c r="BG1152" s="1146"/>
      <c r="BH1152" s="1146"/>
      <c r="BI1152" s="1146"/>
      <c r="BJ1152" s="1146"/>
      <c r="BK1152" s="1146"/>
      <c r="BL1152" s="1146"/>
      <c r="BM1152" s="1146"/>
      <c r="BN1152" s="1146"/>
      <c r="BO1152" s="1146"/>
      <c r="BP1152" s="1146"/>
      <c r="BQ1152" s="1146"/>
      <c r="BR1152" s="1146"/>
      <c r="BS1152" s="1146"/>
      <c r="BT1152" s="1146"/>
      <c r="BU1152" s="1146"/>
      <c r="BV1152" s="1146"/>
      <c r="BW1152" s="1146"/>
      <c r="BX1152" s="1146"/>
      <c r="BY1152" s="1146"/>
      <c r="BZ1152" s="1146"/>
      <c r="CA1152" s="1146"/>
      <c r="CB1152" s="1146"/>
      <c r="CC1152" s="1146"/>
      <c r="CD1152" s="1146"/>
      <c r="CE1152" s="1146"/>
      <c r="CF1152" s="1146"/>
      <c r="CG1152" s="1146"/>
      <c r="CH1152" s="1146"/>
      <c r="CI1152" s="1146"/>
      <c r="CJ1152" s="1146"/>
      <c r="CK1152" s="1146"/>
      <c r="CL1152" s="1146"/>
      <c r="CM1152" s="1146"/>
      <c r="CN1152" s="1146"/>
      <c r="CO1152" s="1146"/>
      <c r="CP1152" s="1146"/>
    </row>
    <row r="1153" spans="1:94" s="1147" customFormat="1" ht="12.75">
      <c r="A1153" s="1156" t="s">
        <v>960</v>
      </c>
      <c r="B1153" s="80">
        <v>23303</v>
      </c>
      <c r="C1153" s="80">
        <v>14720</v>
      </c>
      <c r="D1153" s="80">
        <v>10533</v>
      </c>
      <c r="E1153" s="479">
        <v>45.20018881689053</v>
      </c>
      <c r="F1153" s="80">
        <v>0</v>
      </c>
      <c r="G1153" s="100"/>
      <c r="H1153" s="399"/>
      <c r="I1153" s="1045"/>
      <c r="J1153" s="1045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146"/>
      <c r="AC1153" s="1146"/>
      <c r="AD1153" s="1146"/>
      <c r="AE1153" s="1146"/>
      <c r="AF1153" s="1146"/>
      <c r="AG1153" s="1146"/>
      <c r="AH1153" s="1146"/>
      <c r="AI1153" s="1146"/>
      <c r="AJ1153" s="1146"/>
      <c r="AK1153" s="1146"/>
      <c r="AL1153" s="1146"/>
      <c r="AM1153" s="1146"/>
      <c r="AN1153" s="1146"/>
      <c r="AO1153" s="1146"/>
      <c r="AP1153" s="1146"/>
      <c r="AQ1153" s="1146"/>
      <c r="AR1153" s="1146"/>
      <c r="AS1153" s="1146"/>
      <c r="AT1153" s="1146"/>
      <c r="AU1153" s="1146"/>
      <c r="AV1153" s="1146"/>
      <c r="AW1153" s="1146"/>
      <c r="AX1153" s="1146"/>
      <c r="AY1153" s="1146"/>
      <c r="AZ1153" s="1146"/>
      <c r="BA1153" s="1146"/>
      <c r="BB1153" s="1146"/>
      <c r="BC1153" s="1146"/>
      <c r="BD1153" s="1146"/>
      <c r="BE1153" s="1146"/>
      <c r="BF1153" s="1146"/>
      <c r="BG1153" s="1146"/>
      <c r="BH1153" s="1146"/>
      <c r="BI1153" s="1146"/>
      <c r="BJ1153" s="1146"/>
      <c r="BK1153" s="1146"/>
      <c r="BL1153" s="1146"/>
      <c r="BM1153" s="1146"/>
      <c r="BN1153" s="1146"/>
      <c r="BO1153" s="1146"/>
      <c r="BP1153" s="1146"/>
      <c r="BQ1153" s="1146"/>
      <c r="BR1153" s="1146"/>
      <c r="BS1153" s="1146"/>
      <c r="BT1153" s="1146"/>
      <c r="BU1153" s="1146"/>
      <c r="BV1153" s="1146"/>
      <c r="BW1153" s="1146"/>
      <c r="BX1153" s="1146"/>
      <c r="BY1153" s="1146"/>
      <c r="BZ1153" s="1146"/>
      <c r="CA1153" s="1146"/>
      <c r="CB1153" s="1146"/>
      <c r="CC1153" s="1146"/>
      <c r="CD1153" s="1146"/>
      <c r="CE1153" s="1146"/>
      <c r="CF1153" s="1146"/>
      <c r="CG1153" s="1146"/>
      <c r="CH1153" s="1146"/>
      <c r="CI1153" s="1146"/>
      <c r="CJ1153" s="1146"/>
      <c r="CK1153" s="1146"/>
      <c r="CL1153" s="1146"/>
      <c r="CM1153" s="1146"/>
      <c r="CN1153" s="1146"/>
      <c r="CO1153" s="1146"/>
      <c r="CP1153" s="1146"/>
    </row>
    <row r="1154" spans="1:94" s="1147" customFormat="1" ht="12.75">
      <c r="A1154" s="1142" t="s">
        <v>987</v>
      </c>
      <c r="B1154" s="80">
        <v>23303</v>
      </c>
      <c r="C1154" s="80">
        <v>14720</v>
      </c>
      <c r="D1154" s="80">
        <v>10533</v>
      </c>
      <c r="E1154" s="479">
        <v>45.20018881689053</v>
      </c>
      <c r="F1154" s="80">
        <v>0</v>
      </c>
      <c r="G1154" s="100"/>
      <c r="H1154" s="399"/>
      <c r="I1154" s="1045"/>
      <c r="J1154" s="1045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146"/>
      <c r="AC1154" s="1146"/>
      <c r="AD1154" s="1146"/>
      <c r="AE1154" s="1146"/>
      <c r="AF1154" s="1146"/>
      <c r="AG1154" s="1146"/>
      <c r="AH1154" s="1146"/>
      <c r="AI1154" s="1146"/>
      <c r="AJ1154" s="1146"/>
      <c r="AK1154" s="1146"/>
      <c r="AL1154" s="1146"/>
      <c r="AM1154" s="1146"/>
      <c r="AN1154" s="1146"/>
      <c r="AO1154" s="1146"/>
      <c r="AP1154" s="1146"/>
      <c r="AQ1154" s="1146"/>
      <c r="AR1154" s="1146"/>
      <c r="AS1154" s="1146"/>
      <c r="AT1154" s="1146"/>
      <c r="AU1154" s="1146"/>
      <c r="AV1154" s="1146"/>
      <c r="AW1154" s="1146"/>
      <c r="AX1154" s="1146"/>
      <c r="AY1154" s="1146"/>
      <c r="AZ1154" s="1146"/>
      <c r="BA1154" s="1146"/>
      <c r="BB1154" s="1146"/>
      <c r="BC1154" s="1146"/>
      <c r="BD1154" s="1146"/>
      <c r="BE1154" s="1146"/>
      <c r="BF1154" s="1146"/>
      <c r="BG1154" s="1146"/>
      <c r="BH1154" s="1146"/>
      <c r="BI1154" s="1146"/>
      <c r="BJ1154" s="1146"/>
      <c r="BK1154" s="1146"/>
      <c r="BL1154" s="1146"/>
      <c r="BM1154" s="1146"/>
      <c r="BN1154" s="1146"/>
      <c r="BO1154" s="1146"/>
      <c r="BP1154" s="1146"/>
      <c r="BQ1154" s="1146"/>
      <c r="BR1154" s="1146"/>
      <c r="BS1154" s="1146"/>
      <c r="BT1154" s="1146"/>
      <c r="BU1154" s="1146"/>
      <c r="BV1154" s="1146"/>
      <c r="BW1154" s="1146"/>
      <c r="BX1154" s="1146"/>
      <c r="BY1154" s="1146"/>
      <c r="BZ1154" s="1146"/>
      <c r="CA1154" s="1146"/>
      <c r="CB1154" s="1146"/>
      <c r="CC1154" s="1146"/>
      <c r="CD1154" s="1146"/>
      <c r="CE1154" s="1146"/>
      <c r="CF1154" s="1146"/>
      <c r="CG1154" s="1146"/>
      <c r="CH1154" s="1146"/>
      <c r="CI1154" s="1146"/>
      <c r="CJ1154" s="1146"/>
      <c r="CK1154" s="1146"/>
      <c r="CL1154" s="1146"/>
      <c r="CM1154" s="1146"/>
      <c r="CN1154" s="1146"/>
      <c r="CO1154" s="1146"/>
      <c r="CP1154" s="1146"/>
    </row>
    <row r="1155" spans="1:94" s="1147" customFormat="1" ht="12.75">
      <c r="A1155" s="1153" t="s">
        <v>1496</v>
      </c>
      <c r="B1155" s="80">
        <v>23303</v>
      </c>
      <c r="C1155" s="80">
        <v>14720</v>
      </c>
      <c r="D1155" s="80">
        <v>10533</v>
      </c>
      <c r="E1155" s="479">
        <v>45.20018881689053</v>
      </c>
      <c r="F1155" s="80">
        <v>0</v>
      </c>
      <c r="G1155" s="100"/>
      <c r="H1155" s="399"/>
      <c r="I1155" s="1045"/>
      <c r="J1155" s="1045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146"/>
      <c r="AC1155" s="1146"/>
      <c r="AD1155" s="1146"/>
      <c r="AE1155" s="1146"/>
      <c r="AF1155" s="1146"/>
      <c r="AG1155" s="1146"/>
      <c r="AH1155" s="1146"/>
      <c r="AI1155" s="1146"/>
      <c r="AJ1155" s="1146"/>
      <c r="AK1155" s="1146"/>
      <c r="AL1155" s="1146"/>
      <c r="AM1155" s="1146"/>
      <c r="AN1155" s="1146"/>
      <c r="AO1155" s="1146"/>
      <c r="AP1155" s="1146"/>
      <c r="AQ1155" s="1146"/>
      <c r="AR1155" s="1146"/>
      <c r="AS1155" s="1146"/>
      <c r="AT1155" s="1146"/>
      <c r="AU1155" s="1146"/>
      <c r="AV1155" s="1146"/>
      <c r="AW1155" s="1146"/>
      <c r="AX1155" s="1146"/>
      <c r="AY1155" s="1146"/>
      <c r="AZ1155" s="1146"/>
      <c r="BA1155" s="1146"/>
      <c r="BB1155" s="1146"/>
      <c r="BC1155" s="1146"/>
      <c r="BD1155" s="1146"/>
      <c r="BE1155" s="1146"/>
      <c r="BF1155" s="1146"/>
      <c r="BG1155" s="1146"/>
      <c r="BH1155" s="1146"/>
      <c r="BI1155" s="1146"/>
      <c r="BJ1155" s="1146"/>
      <c r="BK1155" s="1146"/>
      <c r="BL1155" s="1146"/>
      <c r="BM1155" s="1146"/>
      <c r="BN1155" s="1146"/>
      <c r="BO1155" s="1146"/>
      <c r="BP1155" s="1146"/>
      <c r="BQ1155" s="1146"/>
      <c r="BR1155" s="1146"/>
      <c r="BS1155" s="1146"/>
      <c r="BT1155" s="1146"/>
      <c r="BU1155" s="1146"/>
      <c r="BV1155" s="1146"/>
      <c r="BW1155" s="1146"/>
      <c r="BX1155" s="1146"/>
      <c r="BY1155" s="1146"/>
      <c r="BZ1155" s="1146"/>
      <c r="CA1155" s="1146"/>
      <c r="CB1155" s="1146"/>
      <c r="CC1155" s="1146"/>
      <c r="CD1155" s="1146"/>
      <c r="CE1155" s="1146"/>
      <c r="CF1155" s="1146"/>
      <c r="CG1155" s="1146"/>
      <c r="CH1155" s="1146"/>
      <c r="CI1155" s="1146"/>
      <c r="CJ1155" s="1146"/>
      <c r="CK1155" s="1146"/>
      <c r="CL1155" s="1146"/>
      <c r="CM1155" s="1146"/>
      <c r="CN1155" s="1146"/>
      <c r="CO1155" s="1146"/>
      <c r="CP1155" s="1146"/>
    </row>
    <row r="1156" spans="1:94" s="1147" customFormat="1" ht="25.5">
      <c r="A1156" s="413" t="s">
        <v>1364</v>
      </c>
      <c r="B1156" s="41"/>
      <c r="C1156" s="41"/>
      <c r="D1156" s="41"/>
      <c r="E1156" s="479"/>
      <c r="F1156" s="80"/>
      <c r="G1156" s="100"/>
      <c r="H1156" s="399"/>
      <c r="I1156" s="1045"/>
      <c r="J1156" s="1045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146"/>
      <c r="AC1156" s="1146"/>
      <c r="AD1156" s="1146"/>
      <c r="AE1156" s="1146"/>
      <c r="AF1156" s="1146"/>
      <c r="AG1156" s="1146"/>
      <c r="AH1156" s="1146"/>
      <c r="AI1156" s="1146"/>
      <c r="AJ1156" s="1146"/>
      <c r="AK1156" s="1146"/>
      <c r="AL1156" s="1146"/>
      <c r="AM1156" s="1146"/>
      <c r="AN1156" s="1146"/>
      <c r="AO1156" s="1146"/>
      <c r="AP1156" s="1146"/>
      <c r="AQ1156" s="1146"/>
      <c r="AR1156" s="1146"/>
      <c r="AS1156" s="1146"/>
      <c r="AT1156" s="1146"/>
      <c r="AU1156" s="1146"/>
      <c r="AV1156" s="1146"/>
      <c r="AW1156" s="1146"/>
      <c r="AX1156" s="1146"/>
      <c r="AY1156" s="1146"/>
      <c r="AZ1156" s="1146"/>
      <c r="BA1156" s="1146"/>
      <c r="BB1156" s="1146"/>
      <c r="BC1156" s="1146"/>
      <c r="BD1156" s="1146"/>
      <c r="BE1156" s="1146"/>
      <c r="BF1156" s="1146"/>
      <c r="BG1156" s="1146"/>
      <c r="BH1156" s="1146"/>
      <c r="BI1156" s="1146"/>
      <c r="BJ1156" s="1146"/>
      <c r="BK1156" s="1146"/>
      <c r="BL1156" s="1146"/>
      <c r="BM1156" s="1146"/>
      <c r="BN1156" s="1146"/>
      <c r="BO1156" s="1146"/>
      <c r="BP1156" s="1146"/>
      <c r="BQ1156" s="1146"/>
      <c r="BR1156" s="1146"/>
      <c r="BS1156" s="1146"/>
      <c r="BT1156" s="1146"/>
      <c r="BU1156" s="1146"/>
      <c r="BV1156" s="1146"/>
      <c r="BW1156" s="1146"/>
      <c r="BX1156" s="1146"/>
      <c r="BY1156" s="1146"/>
      <c r="BZ1156" s="1146"/>
      <c r="CA1156" s="1146"/>
      <c r="CB1156" s="1146"/>
      <c r="CC1156" s="1146"/>
      <c r="CD1156" s="1146"/>
      <c r="CE1156" s="1146"/>
      <c r="CF1156" s="1146"/>
      <c r="CG1156" s="1146"/>
      <c r="CH1156" s="1146"/>
      <c r="CI1156" s="1146"/>
      <c r="CJ1156" s="1146"/>
      <c r="CK1156" s="1146"/>
      <c r="CL1156" s="1146"/>
      <c r="CM1156" s="1146"/>
      <c r="CN1156" s="1146"/>
      <c r="CO1156" s="1146"/>
      <c r="CP1156" s="1146"/>
    </row>
    <row r="1157" spans="1:94" s="1157" customFormat="1" ht="12.75">
      <c r="A1157" s="1140" t="s">
        <v>1311</v>
      </c>
      <c r="B1157" s="80">
        <v>50000</v>
      </c>
      <c r="C1157" s="80">
        <v>32500</v>
      </c>
      <c r="D1157" s="80">
        <v>32500</v>
      </c>
      <c r="E1157" s="479">
        <v>65</v>
      </c>
      <c r="F1157" s="80">
        <v>32500</v>
      </c>
      <c r="G1157" s="100"/>
      <c r="H1157" s="399"/>
      <c r="I1157" s="1045"/>
      <c r="J1157" s="1045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146"/>
      <c r="AC1157" s="1146"/>
      <c r="AD1157" s="1146"/>
      <c r="AE1157" s="1146"/>
      <c r="AF1157" s="1146"/>
      <c r="AG1157" s="1146"/>
      <c r="AH1157" s="1146"/>
      <c r="AI1157" s="1146"/>
      <c r="AJ1157" s="1146"/>
      <c r="AK1157" s="1146"/>
      <c r="AL1157" s="1146"/>
      <c r="AM1157" s="1146"/>
      <c r="AN1157" s="1146"/>
      <c r="AO1157" s="1146"/>
      <c r="AP1157" s="1146"/>
      <c r="AQ1157" s="1146"/>
      <c r="AR1157" s="1146"/>
      <c r="AS1157" s="1146"/>
      <c r="AT1157" s="1146"/>
      <c r="AU1157" s="1146"/>
      <c r="AV1157" s="1146"/>
      <c r="AW1157" s="1146"/>
      <c r="AX1157" s="1146"/>
      <c r="AY1157" s="1146"/>
      <c r="AZ1157" s="1146"/>
      <c r="BA1157" s="1146"/>
      <c r="BB1157" s="1146"/>
      <c r="BC1157" s="1146"/>
      <c r="BD1157" s="1146"/>
      <c r="BE1157" s="1146"/>
      <c r="BF1157" s="1146"/>
      <c r="BG1157" s="1146"/>
      <c r="BH1157" s="1146"/>
      <c r="BI1157" s="1146"/>
      <c r="BJ1157" s="1146"/>
      <c r="BK1157" s="1146"/>
      <c r="BL1157" s="1146"/>
      <c r="BM1157" s="1146"/>
      <c r="BN1157" s="1146"/>
      <c r="BO1157" s="1146"/>
      <c r="BP1157" s="1146"/>
      <c r="BQ1157" s="1146"/>
      <c r="BR1157" s="1146"/>
      <c r="BS1157" s="1146"/>
      <c r="BT1157" s="1146"/>
      <c r="BU1157" s="1146"/>
      <c r="BV1157" s="1146"/>
      <c r="BW1157" s="1146"/>
      <c r="BX1157" s="1146"/>
      <c r="BY1157" s="1146"/>
      <c r="BZ1157" s="1146"/>
      <c r="CA1157" s="1146"/>
      <c r="CB1157" s="1146"/>
      <c r="CC1157" s="1146"/>
      <c r="CD1157" s="1146"/>
      <c r="CE1157" s="1146"/>
      <c r="CF1157" s="1146"/>
      <c r="CG1157" s="1146"/>
      <c r="CH1157" s="1146"/>
      <c r="CI1157" s="1146"/>
      <c r="CJ1157" s="1146"/>
      <c r="CK1157" s="1146"/>
      <c r="CL1157" s="1146"/>
      <c r="CM1157" s="1146"/>
      <c r="CN1157" s="1146"/>
      <c r="CO1157" s="1146"/>
      <c r="CP1157" s="1146"/>
    </row>
    <row r="1158" spans="1:94" s="1157" customFormat="1" ht="12.75">
      <c r="A1158" s="1142" t="s">
        <v>1312</v>
      </c>
      <c r="B1158" s="80">
        <v>50000</v>
      </c>
      <c r="C1158" s="80">
        <v>32500</v>
      </c>
      <c r="D1158" s="80">
        <v>32500</v>
      </c>
      <c r="E1158" s="479">
        <v>65</v>
      </c>
      <c r="F1158" s="80">
        <v>32500</v>
      </c>
      <c r="G1158" s="100"/>
      <c r="H1158" s="399"/>
      <c r="I1158" s="1045"/>
      <c r="J1158" s="1045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146"/>
      <c r="AC1158" s="1146"/>
      <c r="AD1158" s="1146"/>
      <c r="AE1158" s="1146"/>
      <c r="AF1158" s="1146"/>
      <c r="AG1158" s="1146"/>
      <c r="AH1158" s="1146"/>
      <c r="AI1158" s="1146"/>
      <c r="AJ1158" s="1146"/>
      <c r="AK1158" s="1146"/>
      <c r="AL1158" s="1146"/>
      <c r="AM1158" s="1146"/>
      <c r="AN1158" s="1146"/>
      <c r="AO1158" s="1146"/>
      <c r="AP1158" s="1146"/>
      <c r="AQ1158" s="1146"/>
      <c r="AR1158" s="1146"/>
      <c r="AS1158" s="1146"/>
      <c r="AT1158" s="1146"/>
      <c r="AU1158" s="1146"/>
      <c r="AV1158" s="1146"/>
      <c r="AW1158" s="1146"/>
      <c r="AX1158" s="1146"/>
      <c r="AY1158" s="1146"/>
      <c r="AZ1158" s="1146"/>
      <c r="BA1158" s="1146"/>
      <c r="BB1158" s="1146"/>
      <c r="BC1158" s="1146"/>
      <c r="BD1158" s="1146"/>
      <c r="BE1158" s="1146"/>
      <c r="BF1158" s="1146"/>
      <c r="BG1158" s="1146"/>
      <c r="BH1158" s="1146"/>
      <c r="BI1158" s="1146"/>
      <c r="BJ1158" s="1146"/>
      <c r="BK1158" s="1146"/>
      <c r="BL1158" s="1146"/>
      <c r="BM1158" s="1146"/>
      <c r="BN1158" s="1146"/>
      <c r="BO1158" s="1146"/>
      <c r="BP1158" s="1146"/>
      <c r="BQ1158" s="1146"/>
      <c r="BR1158" s="1146"/>
      <c r="BS1158" s="1146"/>
      <c r="BT1158" s="1146"/>
      <c r="BU1158" s="1146"/>
      <c r="BV1158" s="1146"/>
      <c r="BW1158" s="1146"/>
      <c r="BX1158" s="1146"/>
      <c r="BY1158" s="1146"/>
      <c r="BZ1158" s="1146"/>
      <c r="CA1158" s="1146"/>
      <c r="CB1158" s="1146"/>
      <c r="CC1158" s="1146"/>
      <c r="CD1158" s="1146"/>
      <c r="CE1158" s="1146"/>
      <c r="CF1158" s="1146"/>
      <c r="CG1158" s="1146"/>
      <c r="CH1158" s="1146"/>
      <c r="CI1158" s="1146"/>
      <c r="CJ1158" s="1146"/>
      <c r="CK1158" s="1146"/>
      <c r="CL1158" s="1146"/>
      <c r="CM1158" s="1146"/>
      <c r="CN1158" s="1146"/>
      <c r="CO1158" s="1146"/>
      <c r="CP1158" s="1146"/>
    </row>
    <row r="1159" spans="1:94" s="1157" customFormat="1" ht="12.75">
      <c r="A1159" s="1156" t="s">
        <v>960</v>
      </c>
      <c r="B1159" s="80">
        <v>50000</v>
      </c>
      <c r="C1159" s="80">
        <v>32500</v>
      </c>
      <c r="D1159" s="80">
        <v>0</v>
      </c>
      <c r="E1159" s="479">
        <v>0</v>
      </c>
      <c r="F1159" s="80">
        <v>0</v>
      </c>
      <c r="G1159" s="100"/>
      <c r="H1159" s="399"/>
      <c r="I1159" s="1045"/>
      <c r="J1159" s="1045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146"/>
      <c r="AC1159" s="1146"/>
      <c r="AD1159" s="1146"/>
      <c r="AE1159" s="1146"/>
      <c r="AF1159" s="1146"/>
      <c r="AG1159" s="1146"/>
      <c r="AH1159" s="1146"/>
      <c r="AI1159" s="1146"/>
      <c r="AJ1159" s="1146"/>
      <c r="AK1159" s="1146"/>
      <c r="AL1159" s="1146"/>
      <c r="AM1159" s="1146"/>
      <c r="AN1159" s="1146"/>
      <c r="AO1159" s="1146"/>
      <c r="AP1159" s="1146"/>
      <c r="AQ1159" s="1146"/>
      <c r="AR1159" s="1146"/>
      <c r="AS1159" s="1146"/>
      <c r="AT1159" s="1146"/>
      <c r="AU1159" s="1146"/>
      <c r="AV1159" s="1146"/>
      <c r="AW1159" s="1146"/>
      <c r="AX1159" s="1146"/>
      <c r="AY1159" s="1146"/>
      <c r="AZ1159" s="1146"/>
      <c r="BA1159" s="1146"/>
      <c r="BB1159" s="1146"/>
      <c r="BC1159" s="1146"/>
      <c r="BD1159" s="1146"/>
      <c r="BE1159" s="1146"/>
      <c r="BF1159" s="1146"/>
      <c r="BG1159" s="1146"/>
      <c r="BH1159" s="1146"/>
      <c r="BI1159" s="1146"/>
      <c r="BJ1159" s="1146"/>
      <c r="BK1159" s="1146"/>
      <c r="BL1159" s="1146"/>
      <c r="BM1159" s="1146"/>
      <c r="BN1159" s="1146"/>
      <c r="BO1159" s="1146"/>
      <c r="BP1159" s="1146"/>
      <c r="BQ1159" s="1146"/>
      <c r="BR1159" s="1146"/>
      <c r="BS1159" s="1146"/>
      <c r="BT1159" s="1146"/>
      <c r="BU1159" s="1146"/>
      <c r="BV1159" s="1146"/>
      <c r="BW1159" s="1146"/>
      <c r="BX1159" s="1146"/>
      <c r="BY1159" s="1146"/>
      <c r="BZ1159" s="1146"/>
      <c r="CA1159" s="1146"/>
      <c r="CB1159" s="1146"/>
      <c r="CC1159" s="1146"/>
      <c r="CD1159" s="1146"/>
      <c r="CE1159" s="1146"/>
      <c r="CF1159" s="1146"/>
      <c r="CG1159" s="1146"/>
      <c r="CH1159" s="1146"/>
      <c r="CI1159" s="1146"/>
      <c r="CJ1159" s="1146"/>
      <c r="CK1159" s="1146"/>
      <c r="CL1159" s="1146"/>
      <c r="CM1159" s="1146"/>
      <c r="CN1159" s="1146"/>
      <c r="CO1159" s="1146"/>
      <c r="CP1159" s="1146"/>
    </row>
    <row r="1160" spans="1:94" s="1147" customFormat="1" ht="12.75">
      <c r="A1160" s="1142" t="s">
        <v>971</v>
      </c>
      <c r="B1160" s="80">
        <v>50000</v>
      </c>
      <c r="C1160" s="80">
        <v>32500</v>
      </c>
      <c r="D1160" s="80">
        <v>0</v>
      </c>
      <c r="E1160" s="479">
        <v>0</v>
      </c>
      <c r="F1160" s="80">
        <v>0</v>
      </c>
      <c r="G1160" s="100"/>
      <c r="H1160" s="399"/>
      <c r="I1160" s="1045"/>
      <c r="J1160" s="1045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146"/>
      <c r="AC1160" s="1146"/>
      <c r="AD1160" s="1146"/>
      <c r="AE1160" s="1146"/>
      <c r="AF1160" s="1146"/>
      <c r="AG1160" s="1146"/>
      <c r="AH1160" s="1146"/>
      <c r="AI1160" s="1146"/>
      <c r="AJ1160" s="1146"/>
      <c r="AK1160" s="1146"/>
      <c r="AL1160" s="1146"/>
      <c r="AM1160" s="1146"/>
      <c r="AN1160" s="1146"/>
      <c r="AO1160" s="1146"/>
      <c r="AP1160" s="1146"/>
      <c r="AQ1160" s="1146"/>
      <c r="AR1160" s="1146"/>
      <c r="AS1160" s="1146"/>
      <c r="AT1160" s="1146"/>
      <c r="AU1160" s="1146"/>
      <c r="AV1160" s="1146"/>
      <c r="AW1160" s="1146"/>
      <c r="AX1160" s="1146"/>
      <c r="AY1160" s="1146"/>
      <c r="AZ1160" s="1146"/>
      <c r="BA1160" s="1146"/>
      <c r="BB1160" s="1146"/>
      <c r="BC1160" s="1146"/>
      <c r="BD1160" s="1146"/>
      <c r="BE1160" s="1146"/>
      <c r="BF1160" s="1146"/>
      <c r="BG1160" s="1146"/>
      <c r="BH1160" s="1146"/>
      <c r="BI1160" s="1146"/>
      <c r="BJ1160" s="1146"/>
      <c r="BK1160" s="1146"/>
      <c r="BL1160" s="1146"/>
      <c r="BM1160" s="1146"/>
      <c r="BN1160" s="1146"/>
      <c r="BO1160" s="1146"/>
      <c r="BP1160" s="1146"/>
      <c r="BQ1160" s="1146"/>
      <c r="BR1160" s="1146"/>
      <c r="BS1160" s="1146"/>
      <c r="BT1160" s="1146"/>
      <c r="BU1160" s="1146"/>
      <c r="BV1160" s="1146"/>
      <c r="BW1160" s="1146"/>
      <c r="BX1160" s="1146"/>
      <c r="BY1160" s="1146"/>
      <c r="BZ1160" s="1146"/>
      <c r="CA1160" s="1146"/>
      <c r="CB1160" s="1146"/>
      <c r="CC1160" s="1146"/>
      <c r="CD1160" s="1146"/>
      <c r="CE1160" s="1146"/>
      <c r="CF1160" s="1146"/>
      <c r="CG1160" s="1146"/>
      <c r="CH1160" s="1146"/>
      <c r="CI1160" s="1146"/>
      <c r="CJ1160" s="1146"/>
      <c r="CK1160" s="1146"/>
      <c r="CL1160" s="1146"/>
      <c r="CM1160" s="1146"/>
      <c r="CN1160" s="1146"/>
      <c r="CO1160" s="1146"/>
      <c r="CP1160" s="1146"/>
    </row>
    <row r="1161" spans="1:94" s="1147" customFormat="1" ht="12.75">
      <c r="A1161" s="1153" t="s">
        <v>1760</v>
      </c>
      <c r="B1161" s="80">
        <v>50000</v>
      </c>
      <c r="C1161" s="80">
        <v>32500</v>
      </c>
      <c r="D1161" s="80">
        <v>0</v>
      </c>
      <c r="E1161" s="479">
        <v>0</v>
      </c>
      <c r="F1161" s="80">
        <v>0</v>
      </c>
      <c r="G1161" s="100"/>
      <c r="H1161" s="399"/>
      <c r="I1161" s="1045"/>
      <c r="J1161" s="1045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146"/>
      <c r="AC1161" s="1146"/>
      <c r="AD1161" s="1146"/>
      <c r="AE1161" s="1146"/>
      <c r="AF1161" s="1146"/>
      <c r="AG1161" s="1146"/>
      <c r="AH1161" s="1146"/>
      <c r="AI1161" s="1146"/>
      <c r="AJ1161" s="1146"/>
      <c r="AK1161" s="1146"/>
      <c r="AL1161" s="1146"/>
      <c r="AM1161" s="1146"/>
      <c r="AN1161" s="1146"/>
      <c r="AO1161" s="1146"/>
      <c r="AP1161" s="1146"/>
      <c r="AQ1161" s="1146"/>
      <c r="AR1161" s="1146"/>
      <c r="AS1161" s="1146"/>
      <c r="AT1161" s="1146"/>
      <c r="AU1161" s="1146"/>
      <c r="AV1161" s="1146"/>
      <c r="AW1161" s="1146"/>
      <c r="AX1161" s="1146"/>
      <c r="AY1161" s="1146"/>
      <c r="AZ1161" s="1146"/>
      <c r="BA1161" s="1146"/>
      <c r="BB1161" s="1146"/>
      <c r="BC1161" s="1146"/>
      <c r="BD1161" s="1146"/>
      <c r="BE1161" s="1146"/>
      <c r="BF1161" s="1146"/>
      <c r="BG1161" s="1146"/>
      <c r="BH1161" s="1146"/>
      <c r="BI1161" s="1146"/>
      <c r="BJ1161" s="1146"/>
      <c r="BK1161" s="1146"/>
      <c r="BL1161" s="1146"/>
      <c r="BM1161" s="1146"/>
      <c r="BN1161" s="1146"/>
      <c r="BO1161" s="1146"/>
      <c r="BP1161" s="1146"/>
      <c r="BQ1161" s="1146"/>
      <c r="BR1161" s="1146"/>
      <c r="BS1161" s="1146"/>
      <c r="BT1161" s="1146"/>
      <c r="BU1161" s="1146"/>
      <c r="BV1161" s="1146"/>
      <c r="BW1161" s="1146"/>
      <c r="BX1161" s="1146"/>
      <c r="BY1161" s="1146"/>
      <c r="BZ1161" s="1146"/>
      <c r="CA1161" s="1146"/>
      <c r="CB1161" s="1146"/>
      <c r="CC1161" s="1146"/>
      <c r="CD1161" s="1146"/>
      <c r="CE1161" s="1146"/>
      <c r="CF1161" s="1146"/>
      <c r="CG1161" s="1146"/>
      <c r="CH1161" s="1146"/>
      <c r="CI1161" s="1146"/>
      <c r="CJ1161" s="1146"/>
      <c r="CK1161" s="1146"/>
      <c r="CL1161" s="1146"/>
      <c r="CM1161" s="1146"/>
      <c r="CN1161" s="1146"/>
      <c r="CO1161" s="1146"/>
      <c r="CP1161" s="1146"/>
    </row>
    <row r="1162" spans="1:94" s="1147" customFormat="1" ht="12.75">
      <c r="A1162" s="330" t="s">
        <v>1357</v>
      </c>
      <c r="B1162" s="80"/>
      <c r="C1162" s="80"/>
      <c r="D1162" s="80"/>
      <c r="E1162" s="479"/>
      <c r="F1162" s="80"/>
      <c r="G1162" s="100"/>
      <c r="H1162" s="399"/>
      <c r="I1162" s="1045"/>
      <c r="J1162" s="1045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146"/>
      <c r="AC1162" s="1146"/>
      <c r="AD1162" s="1146"/>
      <c r="AE1162" s="1146"/>
      <c r="AF1162" s="1146"/>
      <c r="AG1162" s="1146"/>
      <c r="AH1162" s="1146"/>
      <c r="AI1162" s="1146"/>
      <c r="AJ1162" s="1146"/>
      <c r="AK1162" s="1146"/>
      <c r="AL1162" s="1146"/>
      <c r="AM1162" s="1146"/>
      <c r="AN1162" s="1146"/>
      <c r="AO1162" s="1146"/>
      <c r="AP1162" s="1146"/>
      <c r="AQ1162" s="1146"/>
      <c r="AR1162" s="1146"/>
      <c r="AS1162" s="1146"/>
      <c r="AT1162" s="1146"/>
      <c r="AU1162" s="1146"/>
      <c r="AV1162" s="1146"/>
      <c r="AW1162" s="1146"/>
      <c r="AX1162" s="1146"/>
      <c r="AY1162" s="1146"/>
      <c r="AZ1162" s="1146"/>
      <c r="BA1162" s="1146"/>
      <c r="BB1162" s="1146"/>
      <c r="BC1162" s="1146"/>
      <c r="BD1162" s="1146"/>
      <c r="BE1162" s="1146"/>
      <c r="BF1162" s="1146"/>
      <c r="BG1162" s="1146"/>
      <c r="BH1162" s="1146"/>
      <c r="BI1162" s="1146"/>
      <c r="BJ1162" s="1146"/>
      <c r="BK1162" s="1146"/>
      <c r="BL1162" s="1146"/>
      <c r="BM1162" s="1146"/>
      <c r="BN1162" s="1146"/>
      <c r="BO1162" s="1146"/>
      <c r="BP1162" s="1146"/>
      <c r="BQ1162" s="1146"/>
      <c r="BR1162" s="1146"/>
      <c r="BS1162" s="1146"/>
      <c r="BT1162" s="1146"/>
      <c r="BU1162" s="1146"/>
      <c r="BV1162" s="1146"/>
      <c r="BW1162" s="1146"/>
      <c r="BX1162" s="1146"/>
      <c r="BY1162" s="1146"/>
      <c r="BZ1162" s="1146"/>
      <c r="CA1162" s="1146"/>
      <c r="CB1162" s="1146"/>
      <c r="CC1162" s="1146"/>
      <c r="CD1162" s="1146"/>
      <c r="CE1162" s="1146"/>
      <c r="CF1162" s="1146"/>
      <c r="CG1162" s="1146"/>
      <c r="CH1162" s="1146"/>
      <c r="CI1162" s="1146"/>
      <c r="CJ1162" s="1146"/>
      <c r="CK1162" s="1146"/>
      <c r="CL1162" s="1146"/>
      <c r="CM1162" s="1146"/>
      <c r="CN1162" s="1146"/>
      <c r="CO1162" s="1146"/>
      <c r="CP1162" s="1146"/>
    </row>
    <row r="1163" spans="1:94" s="1147" customFormat="1" ht="12.75">
      <c r="A1163" s="1140" t="s">
        <v>1311</v>
      </c>
      <c r="B1163" s="80">
        <v>69379</v>
      </c>
      <c r="C1163" s="80">
        <v>0</v>
      </c>
      <c r="D1163" s="80">
        <v>0</v>
      </c>
      <c r="E1163" s="479">
        <v>0</v>
      </c>
      <c r="F1163" s="80">
        <v>0</v>
      </c>
      <c r="G1163" s="100"/>
      <c r="H1163" s="399"/>
      <c r="I1163" s="1045"/>
      <c r="J1163" s="1045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146"/>
      <c r="AC1163" s="1146"/>
      <c r="AD1163" s="1146"/>
      <c r="AE1163" s="1146"/>
      <c r="AF1163" s="1146"/>
      <c r="AG1163" s="1146"/>
      <c r="AH1163" s="1146"/>
      <c r="AI1163" s="1146"/>
      <c r="AJ1163" s="1146"/>
      <c r="AK1163" s="1146"/>
      <c r="AL1163" s="1146"/>
      <c r="AM1163" s="1146"/>
      <c r="AN1163" s="1146"/>
      <c r="AO1163" s="1146"/>
      <c r="AP1163" s="1146"/>
      <c r="AQ1163" s="1146"/>
      <c r="AR1163" s="1146"/>
      <c r="AS1163" s="1146"/>
      <c r="AT1163" s="1146"/>
      <c r="AU1163" s="1146"/>
      <c r="AV1163" s="1146"/>
      <c r="AW1163" s="1146"/>
      <c r="AX1163" s="1146"/>
      <c r="AY1163" s="1146"/>
      <c r="AZ1163" s="1146"/>
      <c r="BA1163" s="1146"/>
      <c r="BB1163" s="1146"/>
      <c r="BC1163" s="1146"/>
      <c r="BD1163" s="1146"/>
      <c r="BE1163" s="1146"/>
      <c r="BF1163" s="1146"/>
      <c r="BG1163" s="1146"/>
      <c r="BH1163" s="1146"/>
      <c r="BI1163" s="1146"/>
      <c r="BJ1163" s="1146"/>
      <c r="BK1163" s="1146"/>
      <c r="BL1163" s="1146"/>
      <c r="BM1163" s="1146"/>
      <c r="BN1163" s="1146"/>
      <c r="BO1163" s="1146"/>
      <c r="BP1163" s="1146"/>
      <c r="BQ1163" s="1146"/>
      <c r="BR1163" s="1146"/>
      <c r="BS1163" s="1146"/>
      <c r="BT1163" s="1146"/>
      <c r="BU1163" s="1146"/>
      <c r="BV1163" s="1146"/>
      <c r="BW1163" s="1146"/>
      <c r="BX1163" s="1146"/>
      <c r="BY1163" s="1146"/>
      <c r="BZ1163" s="1146"/>
      <c r="CA1163" s="1146"/>
      <c r="CB1163" s="1146"/>
      <c r="CC1163" s="1146"/>
      <c r="CD1163" s="1146"/>
      <c r="CE1163" s="1146"/>
      <c r="CF1163" s="1146"/>
      <c r="CG1163" s="1146"/>
      <c r="CH1163" s="1146"/>
      <c r="CI1163" s="1146"/>
      <c r="CJ1163" s="1146"/>
      <c r="CK1163" s="1146"/>
      <c r="CL1163" s="1146"/>
      <c r="CM1163" s="1146"/>
      <c r="CN1163" s="1146"/>
      <c r="CO1163" s="1146"/>
      <c r="CP1163" s="1146"/>
    </row>
    <row r="1164" spans="1:94" s="1147" customFormat="1" ht="12.75">
      <c r="A1164" s="1141" t="s">
        <v>1312</v>
      </c>
      <c r="B1164" s="80">
        <v>69379</v>
      </c>
      <c r="C1164" s="80">
        <v>0</v>
      </c>
      <c r="D1164" s="80">
        <v>0</v>
      </c>
      <c r="E1164" s="479">
        <v>0</v>
      </c>
      <c r="F1164" s="80">
        <v>0</v>
      </c>
      <c r="G1164" s="100"/>
      <c r="H1164" s="399"/>
      <c r="I1164" s="1045"/>
      <c r="J1164" s="1045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146"/>
      <c r="AC1164" s="1146"/>
      <c r="AD1164" s="1146"/>
      <c r="AE1164" s="1146"/>
      <c r="AF1164" s="1146"/>
      <c r="AG1164" s="1146"/>
      <c r="AH1164" s="1146"/>
      <c r="AI1164" s="1146"/>
      <c r="AJ1164" s="1146"/>
      <c r="AK1164" s="1146"/>
      <c r="AL1164" s="1146"/>
      <c r="AM1164" s="1146"/>
      <c r="AN1164" s="1146"/>
      <c r="AO1164" s="1146"/>
      <c r="AP1164" s="1146"/>
      <c r="AQ1164" s="1146"/>
      <c r="AR1164" s="1146"/>
      <c r="AS1164" s="1146"/>
      <c r="AT1164" s="1146"/>
      <c r="AU1164" s="1146"/>
      <c r="AV1164" s="1146"/>
      <c r="AW1164" s="1146"/>
      <c r="AX1164" s="1146"/>
      <c r="AY1164" s="1146"/>
      <c r="AZ1164" s="1146"/>
      <c r="BA1164" s="1146"/>
      <c r="BB1164" s="1146"/>
      <c r="BC1164" s="1146"/>
      <c r="BD1164" s="1146"/>
      <c r="BE1164" s="1146"/>
      <c r="BF1164" s="1146"/>
      <c r="BG1164" s="1146"/>
      <c r="BH1164" s="1146"/>
      <c r="BI1164" s="1146"/>
      <c r="BJ1164" s="1146"/>
      <c r="BK1164" s="1146"/>
      <c r="BL1164" s="1146"/>
      <c r="BM1164" s="1146"/>
      <c r="BN1164" s="1146"/>
      <c r="BO1164" s="1146"/>
      <c r="BP1164" s="1146"/>
      <c r="BQ1164" s="1146"/>
      <c r="BR1164" s="1146"/>
      <c r="BS1164" s="1146"/>
      <c r="BT1164" s="1146"/>
      <c r="BU1164" s="1146"/>
      <c r="BV1164" s="1146"/>
      <c r="BW1164" s="1146"/>
      <c r="BX1164" s="1146"/>
      <c r="BY1164" s="1146"/>
      <c r="BZ1164" s="1146"/>
      <c r="CA1164" s="1146"/>
      <c r="CB1164" s="1146"/>
      <c r="CC1164" s="1146"/>
      <c r="CD1164" s="1146"/>
      <c r="CE1164" s="1146"/>
      <c r="CF1164" s="1146"/>
      <c r="CG1164" s="1146"/>
      <c r="CH1164" s="1146"/>
      <c r="CI1164" s="1146"/>
      <c r="CJ1164" s="1146"/>
      <c r="CK1164" s="1146"/>
      <c r="CL1164" s="1146"/>
      <c r="CM1164" s="1146"/>
      <c r="CN1164" s="1146"/>
      <c r="CO1164" s="1146"/>
      <c r="CP1164" s="1146"/>
    </row>
    <row r="1165" spans="1:94" s="1147" customFormat="1" ht="12.75">
      <c r="A1165" s="1140" t="s">
        <v>960</v>
      </c>
      <c r="B1165" s="80">
        <v>69379</v>
      </c>
      <c r="C1165" s="80">
        <v>0</v>
      </c>
      <c r="D1165" s="80">
        <v>0</v>
      </c>
      <c r="E1165" s="479">
        <v>0</v>
      </c>
      <c r="F1165" s="80">
        <v>0</v>
      </c>
      <c r="G1165" s="100"/>
      <c r="H1165" s="399"/>
      <c r="I1165" s="1045"/>
      <c r="J1165" s="1045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146"/>
      <c r="AC1165" s="1146"/>
      <c r="AD1165" s="1146"/>
      <c r="AE1165" s="1146"/>
      <c r="AF1165" s="1146"/>
      <c r="AG1165" s="1146"/>
      <c r="AH1165" s="1146"/>
      <c r="AI1165" s="1146"/>
      <c r="AJ1165" s="1146"/>
      <c r="AK1165" s="1146"/>
      <c r="AL1165" s="1146"/>
      <c r="AM1165" s="1146"/>
      <c r="AN1165" s="1146"/>
      <c r="AO1165" s="1146"/>
      <c r="AP1165" s="1146"/>
      <c r="AQ1165" s="1146"/>
      <c r="AR1165" s="1146"/>
      <c r="AS1165" s="1146"/>
      <c r="AT1165" s="1146"/>
      <c r="AU1165" s="1146"/>
      <c r="AV1165" s="1146"/>
      <c r="AW1165" s="1146"/>
      <c r="AX1165" s="1146"/>
      <c r="AY1165" s="1146"/>
      <c r="AZ1165" s="1146"/>
      <c r="BA1165" s="1146"/>
      <c r="BB1165" s="1146"/>
      <c r="BC1165" s="1146"/>
      <c r="BD1165" s="1146"/>
      <c r="BE1165" s="1146"/>
      <c r="BF1165" s="1146"/>
      <c r="BG1165" s="1146"/>
      <c r="BH1165" s="1146"/>
      <c r="BI1165" s="1146"/>
      <c r="BJ1165" s="1146"/>
      <c r="BK1165" s="1146"/>
      <c r="BL1165" s="1146"/>
      <c r="BM1165" s="1146"/>
      <c r="BN1165" s="1146"/>
      <c r="BO1165" s="1146"/>
      <c r="BP1165" s="1146"/>
      <c r="BQ1165" s="1146"/>
      <c r="BR1165" s="1146"/>
      <c r="BS1165" s="1146"/>
      <c r="BT1165" s="1146"/>
      <c r="BU1165" s="1146"/>
      <c r="BV1165" s="1146"/>
      <c r="BW1165" s="1146"/>
      <c r="BX1165" s="1146"/>
      <c r="BY1165" s="1146"/>
      <c r="BZ1165" s="1146"/>
      <c r="CA1165" s="1146"/>
      <c r="CB1165" s="1146"/>
      <c r="CC1165" s="1146"/>
      <c r="CD1165" s="1146"/>
      <c r="CE1165" s="1146"/>
      <c r="CF1165" s="1146"/>
      <c r="CG1165" s="1146"/>
      <c r="CH1165" s="1146"/>
      <c r="CI1165" s="1146"/>
      <c r="CJ1165" s="1146"/>
      <c r="CK1165" s="1146"/>
      <c r="CL1165" s="1146"/>
      <c r="CM1165" s="1146"/>
      <c r="CN1165" s="1146"/>
      <c r="CO1165" s="1146"/>
      <c r="CP1165" s="1146"/>
    </row>
    <row r="1166" spans="1:94" s="1147" customFormat="1" ht="12.75">
      <c r="A1166" s="1142" t="s">
        <v>987</v>
      </c>
      <c r="B1166" s="80">
        <v>69379</v>
      </c>
      <c r="C1166" s="80">
        <v>0</v>
      </c>
      <c r="D1166" s="80">
        <v>0</v>
      </c>
      <c r="E1166" s="479">
        <v>0</v>
      </c>
      <c r="F1166" s="80">
        <v>0</v>
      </c>
      <c r="G1166" s="100"/>
      <c r="H1166" s="399"/>
      <c r="I1166" s="1045"/>
      <c r="J1166" s="1045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146"/>
      <c r="AC1166" s="1146"/>
      <c r="AD1166" s="1146"/>
      <c r="AE1166" s="1146"/>
      <c r="AF1166" s="1146"/>
      <c r="AG1166" s="1146"/>
      <c r="AH1166" s="1146"/>
      <c r="AI1166" s="1146"/>
      <c r="AJ1166" s="1146"/>
      <c r="AK1166" s="1146"/>
      <c r="AL1166" s="1146"/>
      <c r="AM1166" s="1146"/>
      <c r="AN1166" s="1146"/>
      <c r="AO1166" s="1146"/>
      <c r="AP1166" s="1146"/>
      <c r="AQ1166" s="1146"/>
      <c r="AR1166" s="1146"/>
      <c r="AS1166" s="1146"/>
      <c r="AT1166" s="1146"/>
      <c r="AU1166" s="1146"/>
      <c r="AV1166" s="1146"/>
      <c r="AW1166" s="1146"/>
      <c r="AX1166" s="1146"/>
      <c r="AY1166" s="1146"/>
      <c r="AZ1166" s="1146"/>
      <c r="BA1166" s="1146"/>
      <c r="BB1166" s="1146"/>
      <c r="BC1166" s="1146"/>
      <c r="BD1166" s="1146"/>
      <c r="BE1166" s="1146"/>
      <c r="BF1166" s="1146"/>
      <c r="BG1166" s="1146"/>
      <c r="BH1166" s="1146"/>
      <c r="BI1166" s="1146"/>
      <c r="BJ1166" s="1146"/>
      <c r="BK1166" s="1146"/>
      <c r="BL1166" s="1146"/>
      <c r="BM1166" s="1146"/>
      <c r="BN1166" s="1146"/>
      <c r="BO1166" s="1146"/>
      <c r="BP1166" s="1146"/>
      <c r="BQ1166" s="1146"/>
      <c r="BR1166" s="1146"/>
      <c r="BS1166" s="1146"/>
      <c r="BT1166" s="1146"/>
      <c r="BU1166" s="1146"/>
      <c r="BV1166" s="1146"/>
      <c r="BW1166" s="1146"/>
      <c r="BX1166" s="1146"/>
      <c r="BY1166" s="1146"/>
      <c r="BZ1166" s="1146"/>
      <c r="CA1166" s="1146"/>
      <c r="CB1166" s="1146"/>
      <c r="CC1166" s="1146"/>
      <c r="CD1166" s="1146"/>
      <c r="CE1166" s="1146"/>
      <c r="CF1166" s="1146"/>
      <c r="CG1166" s="1146"/>
      <c r="CH1166" s="1146"/>
      <c r="CI1166" s="1146"/>
      <c r="CJ1166" s="1146"/>
      <c r="CK1166" s="1146"/>
      <c r="CL1166" s="1146"/>
      <c r="CM1166" s="1146"/>
      <c r="CN1166" s="1146"/>
      <c r="CO1166" s="1146"/>
      <c r="CP1166" s="1146"/>
    </row>
    <row r="1167" spans="1:94" s="1147" customFormat="1" ht="12.75">
      <c r="A1167" s="1153" t="s">
        <v>3</v>
      </c>
      <c r="B1167" s="80">
        <v>69379</v>
      </c>
      <c r="C1167" s="80">
        <v>0</v>
      </c>
      <c r="D1167" s="80">
        <v>0</v>
      </c>
      <c r="E1167" s="479">
        <v>0</v>
      </c>
      <c r="F1167" s="80">
        <v>0</v>
      </c>
      <c r="G1167" s="100"/>
      <c r="H1167" s="399"/>
      <c r="I1167" s="1045"/>
      <c r="J1167" s="1045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146"/>
      <c r="AC1167" s="1146"/>
      <c r="AD1167" s="1146"/>
      <c r="AE1167" s="1146"/>
      <c r="AF1167" s="1146"/>
      <c r="AG1167" s="1146"/>
      <c r="AH1167" s="1146"/>
      <c r="AI1167" s="1146"/>
      <c r="AJ1167" s="1146"/>
      <c r="AK1167" s="1146"/>
      <c r="AL1167" s="1146"/>
      <c r="AM1167" s="1146"/>
      <c r="AN1167" s="1146"/>
      <c r="AO1167" s="1146"/>
      <c r="AP1167" s="1146"/>
      <c r="AQ1167" s="1146"/>
      <c r="AR1167" s="1146"/>
      <c r="AS1167" s="1146"/>
      <c r="AT1167" s="1146"/>
      <c r="AU1167" s="1146"/>
      <c r="AV1167" s="1146"/>
      <c r="AW1167" s="1146"/>
      <c r="AX1167" s="1146"/>
      <c r="AY1167" s="1146"/>
      <c r="AZ1167" s="1146"/>
      <c r="BA1167" s="1146"/>
      <c r="BB1167" s="1146"/>
      <c r="BC1167" s="1146"/>
      <c r="BD1167" s="1146"/>
      <c r="BE1167" s="1146"/>
      <c r="BF1167" s="1146"/>
      <c r="BG1167" s="1146"/>
      <c r="BH1167" s="1146"/>
      <c r="BI1167" s="1146"/>
      <c r="BJ1167" s="1146"/>
      <c r="BK1167" s="1146"/>
      <c r="BL1167" s="1146"/>
      <c r="BM1167" s="1146"/>
      <c r="BN1167" s="1146"/>
      <c r="BO1167" s="1146"/>
      <c r="BP1167" s="1146"/>
      <c r="BQ1167" s="1146"/>
      <c r="BR1167" s="1146"/>
      <c r="BS1167" s="1146"/>
      <c r="BT1167" s="1146"/>
      <c r="BU1167" s="1146"/>
      <c r="BV1167" s="1146"/>
      <c r="BW1167" s="1146"/>
      <c r="BX1167" s="1146"/>
      <c r="BY1167" s="1146"/>
      <c r="BZ1167" s="1146"/>
      <c r="CA1167" s="1146"/>
      <c r="CB1167" s="1146"/>
      <c r="CC1167" s="1146"/>
      <c r="CD1167" s="1146"/>
      <c r="CE1167" s="1146"/>
      <c r="CF1167" s="1146"/>
      <c r="CG1167" s="1146"/>
      <c r="CH1167" s="1146"/>
      <c r="CI1167" s="1146"/>
      <c r="CJ1167" s="1146"/>
      <c r="CK1167" s="1146"/>
      <c r="CL1167" s="1146"/>
      <c r="CM1167" s="1146"/>
      <c r="CN1167" s="1146"/>
      <c r="CO1167" s="1146"/>
      <c r="CP1167" s="1146"/>
    </row>
    <row r="1168" spans="1:94" s="1147" customFormat="1" ht="12.75">
      <c r="A1168" s="1154" t="s">
        <v>1350</v>
      </c>
      <c r="B1168" s="80">
        <v>69379</v>
      </c>
      <c r="C1168" s="80">
        <v>0</v>
      </c>
      <c r="D1168" s="80">
        <v>0</v>
      </c>
      <c r="E1168" s="479">
        <v>0</v>
      </c>
      <c r="F1168" s="80">
        <v>0</v>
      </c>
      <c r="G1168" s="100"/>
      <c r="H1168" s="399"/>
      <c r="I1168" s="1045"/>
      <c r="J1168" s="1045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146"/>
      <c r="AC1168" s="1146"/>
      <c r="AD1168" s="1146"/>
      <c r="AE1168" s="1146"/>
      <c r="AF1168" s="1146"/>
      <c r="AG1168" s="1146"/>
      <c r="AH1168" s="1146"/>
      <c r="AI1168" s="1146"/>
      <c r="AJ1168" s="1146"/>
      <c r="AK1168" s="1146"/>
      <c r="AL1168" s="1146"/>
      <c r="AM1168" s="1146"/>
      <c r="AN1168" s="1146"/>
      <c r="AO1168" s="1146"/>
      <c r="AP1168" s="1146"/>
      <c r="AQ1168" s="1146"/>
      <c r="AR1168" s="1146"/>
      <c r="AS1168" s="1146"/>
      <c r="AT1168" s="1146"/>
      <c r="AU1168" s="1146"/>
      <c r="AV1168" s="1146"/>
      <c r="AW1168" s="1146"/>
      <c r="AX1168" s="1146"/>
      <c r="AY1168" s="1146"/>
      <c r="AZ1168" s="1146"/>
      <c r="BA1168" s="1146"/>
      <c r="BB1168" s="1146"/>
      <c r="BC1168" s="1146"/>
      <c r="BD1168" s="1146"/>
      <c r="BE1168" s="1146"/>
      <c r="BF1168" s="1146"/>
      <c r="BG1168" s="1146"/>
      <c r="BH1168" s="1146"/>
      <c r="BI1168" s="1146"/>
      <c r="BJ1168" s="1146"/>
      <c r="BK1168" s="1146"/>
      <c r="BL1168" s="1146"/>
      <c r="BM1168" s="1146"/>
      <c r="BN1168" s="1146"/>
      <c r="BO1168" s="1146"/>
      <c r="BP1168" s="1146"/>
      <c r="BQ1168" s="1146"/>
      <c r="BR1168" s="1146"/>
      <c r="BS1168" s="1146"/>
      <c r="BT1168" s="1146"/>
      <c r="BU1168" s="1146"/>
      <c r="BV1168" s="1146"/>
      <c r="BW1168" s="1146"/>
      <c r="BX1168" s="1146"/>
      <c r="BY1168" s="1146"/>
      <c r="BZ1168" s="1146"/>
      <c r="CA1168" s="1146"/>
      <c r="CB1168" s="1146"/>
      <c r="CC1168" s="1146"/>
      <c r="CD1168" s="1146"/>
      <c r="CE1168" s="1146"/>
      <c r="CF1168" s="1146"/>
      <c r="CG1168" s="1146"/>
      <c r="CH1168" s="1146"/>
      <c r="CI1168" s="1146"/>
      <c r="CJ1168" s="1146"/>
      <c r="CK1168" s="1146"/>
      <c r="CL1168" s="1146"/>
      <c r="CM1168" s="1146"/>
      <c r="CN1168" s="1146"/>
      <c r="CO1168" s="1146"/>
      <c r="CP1168" s="1146"/>
    </row>
    <row r="1169" spans="1:10" ht="12.75">
      <c r="A1169" s="333" t="s">
        <v>1382</v>
      </c>
      <c r="B1169" s="41"/>
      <c r="C1169" s="41"/>
      <c r="D1169" s="41"/>
      <c r="E1169" s="479"/>
      <c r="F1169" s="80"/>
      <c r="H1169" s="399"/>
      <c r="I1169" s="1045"/>
      <c r="J1169" s="1045"/>
    </row>
    <row r="1170" spans="1:94" s="1147" customFormat="1" ht="12.75">
      <c r="A1170" s="416" t="s">
        <v>1362</v>
      </c>
      <c r="B1170" s="80"/>
      <c r="C1170" s="80"/>
      <c r="D1170" s="80"/>
      <c r="E1170" s="479"/>
      <c r="F1170" s="80"/>
      <c r="G1170" s="100"/>
      <c r="H1170" s="399"/>
      <c r="I1170" s="1045"/>
      <c r="J1170" s="1045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146"/>
      <c r="AC1170" s="1146"/>
      <c r="AD1170" s="1146"/>
      <c r="AE1170" s="1146"/>
      <c r="AF1170" s="1146"/>
      <c r="AG1170" s="1146"/>
      <c r="AH1170" s="1146"/>
      <c r="AI1170" s="1146"/>
      <c r="AJ1170" s="1146"/>
      <c r="AK1170" s="1146"/>
      <c r="AL1170" s="1146"/>
      <c r="AM1170" s="1146"/>
      <c r="AN1170" s="1146"/>
      <c r="AO1170" s="1146"/>
      <c r="AP1170" s="1146"/>
      <c r="AQ1170" s="1146"/>
      <c r="AR1170" s="1146"/>
      <c r="AS1170" s="1146"/>
      <c r="AT1170" s="1146"/>
      <c r="AU1170" s="1146"/>
      <c r="AV1170" s="1146"/>
      <c r="AW1170" s="1146"/>
      <c r="AX1170" s="1146"/>
      <c r="AY1170" s="1146"/>
      <c r="AZ1170" s="1146"/>
      <c r="BA1170" s="1146"/>
      <c r="BB1170" s="1146"/>
      <c r="BC1170" s="1146"/>
      <c r="BD1170" s="1146"/>
      <c r="BE1170" s="1146"/>
      <c r="BF1170" s="1146"/>
      <c r="BG1170" s="1146"/>
      <c r="BH1170" s="1146"/>
      <c r="BI1170" s="1146"/>
      <c r="BJ1170" s="1146"/>
      <c r="BK1170" s="1146"/>
      <c r="BL1170" s="1146"/>
      <c r="BM1170" s="1146"/>
      <c r="BN1170" s="1146"/>
      <c r="BO1170" s="1146"/>
      <c r="BP1170" s="1146"/>
      <c r="BQ1170" s="1146"/>
      <c r="BR1170" s="1146"/>
      <c r="BS1170" s="1146"/>
      <c r="BT1170" s="1146"/>
      <c r="BU1170" s="1146"/>
      <c r="BV1170" s="1146"/>
      <c r="BW1170" s="1146"/>
      <c r="BX1170" s="1146"/>
      <c r="BY1170" s="1146"/>
      <c r="BZ1170" s="1146"/>
      <c r="CA1170" s="1146"/>
      <c r="CB1170" s="1146"/>
      <c r="CC1170" s="1146"/>
      <c r="CD1170" s="1146"/>
      <c r="CE1170" s="1146"/>
      <c r="CF1170" s="1146"/>
      <c r="CG1170" s="1146"/>
      <c r="CH1170" s="1146"/>
      <c r="CI1170" s="1146"/>
      <c r="CJ1170" s="1146"/>
      <c r="CK1170" s="1146"/>
      <c r="CL1170" s="1146"/>
      <c r="CM1170" s="1146"/>
      <c r="CN1170" s="1146"/>
      <c r="CO1170" s="1146"/>
      <c r="CP1170" s="1146"/>
    </row>
    <row r="1171" spans="1:94" s="1157" customFormat="1" ht="12.75">
      <c r="A1171" s="1140" t="s">
        <v>1311</v>
      </c>
      <c r="B1171" s="80">
        <v>92030</v>
      </c>
      <c r="C1171" s="80">
        <v>92030</v>
      </c>
      <c r="D1171" s="80">
        <v>77453</v>
      </c>
      <c r="E1171" s="479">
        <v>84.1605998044116</v>
      </c>
      <c r="F1171" s="80">
        <v>878</v>
      </c>
      <c r="G1171" s="100"/>
      <c r="H1171" s="399"/>
      <c r="I1171" s="1045"/>
      <c r="J1171" s="1045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146"/>
      <c r="AC1171" s="1146"/>
      <c r="AD1171" s="1146"/>
      <c r="AE1171" s="1146"/>
      <c r="AF1171" s="1146"/>
      <c r="AG1171" s="1146"/>
      <c r="AH1171" s="1146"/>
      <c r="AI1171" s="1146"/>
      <c r="AJ1171" s="1146"/>
      <c r="AK1171" s="1146"/>
      <c r="AL1171" s="1146"/>
      <c r="AM1171" s="1146"/>
      <c r="AN1171" s="1146"/>
      <c r="AO1171" s="1146"/>
      <c r="AP1171" s="1146"/>
      <c r="AQ1171" s="1146"/>
      <c r="AR1171" s="1146"/>
      <c r="AS1171" s="1146"/>
      <c r="AT1171" s="1146"/>
      <c r="AU1171" s="1146"/>
      <c r="AV1171" s="1146"/>
      <c r="AW1171" s="1146"/>
      <c r="AX1171" s="1146"/>
      <c r="AY1171" s="1146"/>
      <c r="AZ1171" s="1146"/>
      <c r="BA1171" s="1146"/>
      <c r="BB1171" s="1146"/>
      <c r="BC1171" s="1146"/>
      <c r="BD1171" s="1146"/>
      <c r="BE1171" s="1146"/>
      <c r="BF1171" s="1146"/>
      <c r="BG1171" s="1146"/>
      <c r="BH1171" s="1146"/>
      <c r="BI1171" s="1146"/>
      <c r="BJ1171" s="1146"/>
      <c r="BK1171" s="1146"/>
      <c r="BL1171" s="1146"/>
      <c r="BM1171" s="1146"/>
      <c r="BN1171" s="1146"/>
      <c r="BO1171" s="1146"/>
      <c r="BP1171" s="1146"/>
      <c r="BQ1171" s="1146"/>
      <c r="BR1171" s="1146"/>
      <c r="BS1171" s="1146"/>
      <c r="BT1171" s="1146"/>
      <c r="BU1171" s="1146"/>
      <c r="BV1171" s="1146"/>
      <c r="BW1171" s="1146"/>
      <c r="BX1171" s="1146"/>
      <c r="BY1171" s="1146"/>
      <c r="BZ1171" s="1146"/>
      <c r="CA1171" s="1146"/>
      <c r="CB1171" s="1146"/>
      <c r="CC1171" s="1146"/>
      <c r="CD1171" s="1146"/>
      <c r="CE1171" s="1146"/>
      <c r="CF1171" s="1146"/>
      <c r="CG1171" s="1146"/>
      <c r="CH1171" s="1146"/>
      <c r="CI1171" s="1146"/>
      <c r="CJ1171" s="1146"/>
      <c r="CK1171" s="1146"/>
      <c r="CL1171" s="1146"/>
      <c r="CM1171" s="1146"/>
      <c r="CN1171" s="1146"/>
      <c r="CO1171" s="1146"/>
      <c r="CP1171" s="1146"/>
    </row>
    <row r="1172" spans="1:94" s="1157" customFormat="1" ht="12.75">
      <c r="A1172" s="1142" t="s">
        <v>692</v>
      </c>
      <c r="B1172" s="80">
        <v>92030</v>
      </c>
      <c r="C1172" s="80">
        <v>92030</v>
      </c>
      <c r="D1172" s="80">
        <v>77453</v>
      </c>
      <c r="E1172" s="479">
        <v>84.1605998044116</v>
      </c>
      <c r="F1172" s="80">
        <v>878</v>
      </c>
      <c r="G1172" s="100"/>
      <c r="H1172" s="399"/>
      <c r="I1172" s="1045"/>
      <c r="J1172" s="1045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146"/>
      <c r="AC1172" s="1146"/>
      <c r="AD1172" s="1146"/>
      <c r="AE1172" s="1146"/>
      <c r="AF1172" s="1146"/>
      <c r="AG1172" s="1146"/>
      <c r="AH1172" s="1146"/>
      <c r="AI1172" s="1146"/>
      <c r="AJ1172" s="1146"/>
      <c r="AK1172" s="1146"/>
      <c r="AL1172" s="1146"/>
      <c r="AM1172" s="1146"/>
      <c r="AN1172" s="1146"/>
      <c r="AO1172" s="1146"/>
      <c r="AP1172" s="1146"/>
      <c r="AQ1172" s="1146"/>
      <c r="AR1172" s="1146"/>
      <c r="AS1172" s="1146"/>
      <c r="AT1172" s="1146"/>
      <c r="AU1172" s="1146"/>
      <c r="AV1172" s="1146"/>
      <c r="AW1172" s="1146"/>
      <c r="AX1172" s="1146"/>
      <c r="AY1172" s="1146"/>
      <c r="AZ1172" s="1146"/>
      <c r="BA1172" s="1146"/>
      <c r="BB1172" s="1146"/>
      <c r="BC1172" s="1146"/>
      <c r="BD1172" s="1146"/>
      <c r="BE1172" s="1146"/>
      <c r="BF1172" s="1146"/>
      <c r="BG1172" s="1146"/>
      <c r="BH1172" s="1146"/>
      <c r="BI1172" s="1146"/>
      <c r="BJ1172" s="1146"/>
      <c r="BK1172" s="1146"/>
      <c r="BL1172" s="1146"/>
      <c r="BM1172" s="1146"/>
      <c r="BN1172" s="1146"/>
      <c r="BO1172" s="1146"/>
      <c r="BP1172" s="1146"/>
      <c r="BQ1172" s="1146"/>
      <c r="BR1172" s="1146"/>
      <c r="BS1172" s="1146"/>
      <c r="BT1172" s="1146"/>
      <c r="BU1172" s="1146"/>
      <c r="BV1172" s="1146"/>
      <c r="BW1172" s="1146"/>
      <c r="BX1172" s="1146"/>
      <c r="BY1172" s="1146"/>
      <c r="BZ1172" s="1146"/>
      <c r="CA1172" s="1146"/>
      <c r="CB1172" s="1146"/>
      <c r="CC1172" s="1146"/>
      <c r="CD1172" s="1146"/>
      <c r="CE1172" s="1146"/>
      <c r="CF1172" s="1146"/>
      <c r="CG1172" s="1146"/>
      <c r="CH1172" s="1146"/>
      <c r="CI1172" s="1146"/>
      <c r="CJ1172" s="1146"/>
      <c r="CK1172" s="1146"/>
      <c r="CL1172" s="1146"/>
      <c r="CM1172" s="1146"/>
      <c r="CN1172" s="1146"/>
      <c r="CO1172" s="1146"/>
      <c r="CP1172" s="1146"/>
    </row>
    <row r="1173" spans="1:94" s="1157" customFormat="1" ht="12.75">
      <c r="A1173" s="1156" t="s">
        <v>960</v>
      </c>
      <c r="B1173" s="80">
        <v>92030</v>
      </c>
      <c r="C1173" s="80">
        <v>92030</v>
      </c>
      <c r="D1173" s="80">
        <v>77453</v>
      </c>
      <c r="E1173" s="479">
        <v>84.1605998044116</v>
      </c>
      <c r="F1173" s="80">
        <v>878</v>
      </c>
      <c r="G1173" s="100"/>
      <c r="H1173" s="399"/>
      <c r="I1173" s="1045"/>
      <c r="J1173" s="1045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146"/>
      <c r="AC1173" s="1146"/>
      <c r="AD1173" s="1146"/>
      <c r="AE1173" s="1146"/>
      <c r="AF1173" s="1146"/>
      <c r="AG1173" s="1146"/>
      <c r="AH1173" s="1146"/>
      <c r="AI1173" s="1146"/>
      <c r="AJ1173" s="1146"/>
      <c r="AK1173" s="1146"/>
      <c r="AL1173" s="1146"/>
      <c r="AM1173" s="1146"/>
      <c r="AN1173" s="1146"/>
      <c r="AO1173" s="1146"/>
      <c r="AP1173" s="1146"/>
      <c r="AQ1173" s="1146"/>
      <c r="AR1173" s="1146"/>
      <c r="AS1173" s="1146"/>
      <c r="AT1173" s="1146"/>
      <c r="AU1173" s="1146"/>
      <c r="AV1173" s="1146"/>
      <c r="AW1173" s="1146"/>
      <c r="AX1173" s="1146"/>
      <c r="AY1173" s="1146"/>
      <c r="AZ1173" s="1146"/>
      <c r="BA1173" s="1146"/>
      <c r="BB1173" s="1146"/>
      <c r="BC1173" s="1146"/>
      <c r="BD1173" s="1146"/>
      <c r="BE1173" s="1146"/>
      <c r="BF1173" s="1146"/>
      <c r="BG1173" s="1146"/>
      <c r="BH1173" s="1146"/>
      <c r="BI1173" s="1146"/>
      <c r="BJ1173" s="1146"/>
      <c r="BK1173" s="1146"/>
      <c r="BL1173" s="1146"/>
      <c r="BM1173" s="1146"/>
      <c r="BN1173" s="1146"/>
      <c r="BO1173" s="1146"/>
      <c r="BP1173" s="1146"/>
      <c r="BQ1173" s="1146"/>
      <c r="BR1173" s="1146"/>
      <c r="BS1173" s="1146"/>
      <c r="BT1173" s="1146"/>
      <c r="BU1173" s="1146"/>
      <c r="BV1173" s="1146"/>
      <c r="BW1173" s="1146"/>
      <c r="BX1173" s="1146"/>
      <c r="BY1173" s="1146"/>
      <c r="BZ1173" s="1146"/>
      <c r="CA1173" s="1146"/>
      <c r="CB1173" s="1146"/>
      <c r="CC1173" s="1146"/>
      <c r="CD1173" s="1146"/>
      <c r="CE1173" s="1146"/>
      <c r="CF1173" s="1146"/>
      <c r="CG1173" s="1146"/>
      <c r="CH1173" s="1146"/>
      <c r="CI1173" s="1146"/>
      <c r="CJ1173" s="1146"/>
      <c r="CK1173" s="1146"/>
      <c r="CL1173" s="1146"/>
      <c r="CM1173" s="1146"/>
      <c r="CN1173" s="1146"/>
      <c r="CO1173" s="1146"/>
      <c r="CP1173" s="1146"/>
    </row>
    <row r="1174" spans="1:94" s="1158" customFormat="1" ht="12.75">
      <c r="A1174" s="1142" t="s">
        <v>987</v>
      </c>
      <c r="B1174" s="80">
        <v>92030</v>
      </c>
      <c r="C1174" s="80">
        <v>92030</v>
      </c>
      <c r="D1174" s="80">
        <v>77453</v>
      </c>
      <c r="E1174" s="479">
        <v>84.1605998044116</v>
      </c>
      <c r="F1174" s="80">
        <v>878</v>
      </c>
      <c r="G1174" s="100"/>
      <c r="H1174" s="399"/>
      <c r="I1174" s="1045"/>
      <c r="J1174" s="1045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146"/>
      <c r="AC1174" s="1146"/>
      <c r="AD1174" s="1146"/>
      <c r="AE1174" s="1146"/>
      <c r="AF1174" s="1146"/>
      <c r="AG1174" s="1146"/>
      <c r="AH1174" s="1146"/>
      <c r="AI1174" s="1146"/>
      <c r="AJ1174" s="1146"/>
      <c r="AK1174" s="1146"/>
      <c r="AL1174" s="1146"/>
      <c r="AM1174" s="1146"/>
      <c r="AN1174" s="1146"/>
      <c r="AO1174" s="1146"/>
      <c r="AP1174" s="1146"/>
      <c r="AQ1174" s="1146"/>
      <c r="AR1174" s="1146"/>
      <c r="AS1174" s="1146"/>
      <c r="AT1174" s="1146"/>
      <c r="AU1174" s="1146"/>
      <c r="AV1174" s="1146"/>
      <c r="AW1174" s="1146"/>
      <c r="AX1174" s="1146"/>
      <c r="AY1174" s="1146"/>
      <c r="AZ1174" s="1146"/>
      <c r="BA1174" s="1146"/>
      <c r="BB1174" s="1146"/>
      <c r="BC1174" s="1146"/>
      <c r="BD1174" s="1146"/>
      <c r="BE1174" s="1146"/>
      <c r="BF1174" s="1146"/>
      <c r="BG1174" s="1146"/>
      <c r="BH1174" s="1146"/>
      <c r="BI1174" s="1146"/>
      <c r="BJ1174" s="1146"/>
      <c r="BK1174" s="1146"/>
      <c r="BL1174" s="1146"/>
      <c r="BM1174" s="1146"/>
      <c r="BN1174" s="1146"/>
      <c r="BO1174" s="1146"/>
      <c r="BP1174" s="1146"/>
      <c r="BQ1174" s="1146"/>
      <c r="BR1174" s="1146"/>
      <c r="BS1174" s="1146"/>
      <c r="BT1174" s="1146"/>
      <c r="BU1174" s="1146"/>
      <c r="BV1174" s="1146"/>
      <c r="BW1174" s="1146"/>
      <c r="BX1174" s="1146"/>
      <c r="BY1174" s="1146"/>
      <c r="BZ1174" s="1146"/>
      <c r="CA1174" s="1146"/>
      <c r="CB1174" s="1146"/>
      <c r="CC1174" s="1146"/>
      <c r="CD1174" s="1146"/>
      <c r="CE1174" s="1146"/>
      <c r="CF1174" s="1146"/>
      <c r="CG1174" s="1146"/>
      <c r="CH1174" s="1146"/>
      <c r="CI1174" s="1146"/>
      <c r="CJ1174" s="1146"/>
      <c r="CK1174" s="1146"/>
      <c r="CL1174" s="1146"/>
      <c r="CM1174" s="1146"/>
      <c r="CN1174" s="1146"/>
      <c r="CO1174" s="1146"/>
      <c r="CP1174" s="1146"/>
    </row>
    <row r="1175" spans="1:94" s="1147" customFormat="1" ht="12.75">
      <c r="A1175" s="1153" t="s">
        <v>1496</v>
      </c>
      <c r="B1175" s="80">
        <v>92030</v>
      </c>
      <c r="C1175" s="80">
        <v>92030</v>
      </c>
      <c r="D1175" s="80">
        <v>77453</v>
      </c>
      <c r="E1175" s="479">
        <v>84.1605998044116</v>
      </c>
      <c r="F1175" s="80">
        <v>878</v>
      </c>
      <c r="G1175" s="100"/>
      <c r="H1175" s="399"/>
      <c r="I1175" s="1045"/>
      <c r="J1175" s="1045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146"/>
      <c r="AC1175" s="1146"/>
      <c r="AD1175" s="1146"/>
      <c r="AE1175" s="1146"/>
      <c r="AF1175" s="1146"/>
      <c r="AG1175" s="1146"/>
      <c r="AH1175" s="1146"/>
      <c r="AI1175" s="1146"/>
      <c r="AJ1175" s="1146"/>
      <c r="AK1175" s="1146"/>
      <c r="AL1175" s="1146"/>
      <c r="AM1175" s="1146"/>
      <c r="AN1175" s="1146"/>
      <c r="AO1175" s="1146"/>
      <c r="AP1175" s="1146"/>
      <c r="AQ1175" s="1146"/>
      <c r="AR1175" s="1146"/>
      <c r="AS1175" s="1146"/>
      <c r="AT1175" s="1146"/>
      <c r="AU1175" s="1146"/>
      <c r="AV1175" s="1146"/>
      <c r="AW1175" s="1146"/>
      <c r="AX1175" s="1146"/>
      <c r="AY1175" s="1146"/>
      <c r="AZ1175" s="1146"/>
      <c r="BA1175" s="1146"/>
      <c r="BB1175" s="1146"/>
      <c r="BC1175" s="1146"/>
      <c r="BD1175" s="1146"/>
      <c r="BE1175" s="1146"/>
      <c r="BF1175" s="1146"/>
      <c r="BG1175" s="1146"/>
      <c r="BH1175" s="1146"/>
      <c r="BI1175" s="1146"/>
      <c r="BJ1175" s="1146"/>
      <c r="BK1175" s="1146"/>
      <c r="BL1175" s="1146"/>
      <c r="BM1175" s="1146"/>
      <c r="BN1175" s="1146"/>
      <c r="BO1175" s="1146"/>
      <c r="BP1175" s="1146"/>
      <c r="BQ1175" s="1146"/>
      <c r="BR1175" s="1146"/>
      <c r="BS1175" s="1146"/>
      <c r="BT1175" s="1146"/>
      <c r="BU1175" s="1146"/>
      <c r="BV1175" s="1146"/>
      <c r="BW1175" s="1146"/>
      <c r="BX1175" s="1146"/>
      <c r="BY1175" s="1146"/>
      <c r="BZ1175" s="1146"/>
      <c r="CA1175" s="1146"/>
      <c r="CB1175" s="1146"/>
      <c r="CC1175" s="1146"/>
      <c r="CD1175" s="1146"/>
      <c r="CE1175" s="1146"/>
      <c r="CF1175" s="1146"/>
      <c r="CG1175" s="1146"/>
      <c r="CH1175" s="1146"/>
      <c r="CI1175" s="1146"/>
      <c r="CJ1175" s="1146"/>
      <c r="CK1175" s="1146"/>
      <c r="CL1175" s="1146"/>
      <c r="CM1175" s="1146"/>
      <c r="CN1175" s="1146"/>
      <c r="CO1175" s="1146"/>
      <c r="CP1175" s="1146"/>
    </row>
    <row r="1176" spans="1:94" s="1145" customFormat="1" ht="12.75">
      <c r="A1176" s="330" t="s">
        <v>1357</v>
      </c>
      <c r="B1176" s="80"/>
      <c r="C1176" s="80"/>
      <c r="D1176" s="80"/>
      <c r="E1176" s="479"/>
      <c r="F1176" s="80"/>
      <c r="G1176" s="100"/>
      <c r="H1176" s="399"/>
      <c r="I1176" s="1045"/>
      <c r="J1176" s="1045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429"/>
      <c r="AC1176" s="429"/>
      <c r="AD1176" s="429"/>
      <c r="AE1176" s="429"/>
      <c r="AF1176" s="429"/>
      <c r="AG1176" s="429"/>
      <c r="AH1176" s="429"/>
      <c r="AI1176" s="429"/>
      <c r="AJ1176" s="429"/>
      <c r="AK1176" s="429"/>
      <c r="AL1176" s="429"/>
      <c r="AM1176" s="429"/>
      <c r="AN1176" s="429"/>
      <c r="AO1176" s="429"/>
      <c r="AP1176" s="429"/>
      <c r="AQ1176" s="429"/>
      <c r="AR1176" s="429"/>
      <c r="AS1176" s="429"/>
      <c r="AT1176" s="429"/>
      <c r="AU1176" s="429"/>
      <c r="AV1176" s="429"/>
      <c r="AW1176" s="429"/>
      <c r="AX1176" s="429"/>
      <c r="AY1176" s="429"/>
      <c r="AZ1176" s="429"/>
      <c r="BA1176" s="429"/>
      <c r="BB1176" s="429"/>
      <c r="BC1176" s="429"/>
      <c r="BD1176" s="429"/>
      <c r="BE1176" s="429"/>
      <c r="BF1176" s="429"/>
      <c r="BG1176" s="429"/>
      <c r="BH1176" s="429"/>
      <c r="BI1176" s="429"/>
      <c r="BJ1176" s="429"/>
      <c r="BK1176" s="429"/>
      <c r="BL1176" s="429"/>
      <c r="BM1176" s="429"/>
      <c r="BN1176" s="429"/>
      <c r="BO1176" s="429"/>
      <c r="BP1176" s="429"/>
      <c r="BQ1176" s="429"/>
      <c r="BR1176" s="429"/>
      <c r="BS1176" s="429"/>
      <c r="BT1176" s="429"/>
      <c r="BU1176" s="429"/>
      <c r="BV1176" s="429"/>
      <c r="BW1176" s="429"/>
      <c r="BX1176" s="429"/>
      <c r="BY1176" s="429"/>
      <c r="BZ1176" s="429"/>
      <c r="CA1176" s="429"/>
      <c r="CB1176" s="429"/>
      <c r="CC1176" s="429"/>
      <c r="CD1176" s="429"/>
      <c r="CE1176" s="429"/>
      <c r="CF1176" s="429"/>
      <c r="CG1176" s="429"/>
      <c r="CH1176" s="429"/>
      <c r="CI1176" s="429"/>
      <c r="CJ1176" s="429"/>
      <c r="CK1176" s="429"/>
      <c r="CL1176" s="429"/>
      <c r="CM1176" s="429"/>
      <c r="CN1176" s="429"/>
      <c r="CO1176" s="429"/>
      <c r="CP1176" s="429"/>
    </row>
    <row r="1177" spans="1:94" s="1145" customFormat="1" ht="12.75">
      <c r="A1177" s="1140" t="s">
        <v>1311</v>
      </c>
      <c r="B1177" s="80">
        <v>600</v>
      </c>
      <c r="C1177" s="80">
        <v>0</v>
      </c>
      <c r="D1177" s="80">
        <v>0</v>
      </c>
      <c r="E1177" s="479">
        <v>0</v>
      </c>
      <c r="F1177" s="80">
        <v>0</v>
      </c>
      <c r="G1177" s="100"/>
      <c r="H1177" s="399"/>
      <c r="I1177" s="1045"/>
      <c r="J1177" s="1045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429"/>
      <c r="AC1177" s="429"/>
      <c r="AD1177" s="429"/>
      <c r="AE1177" s="429"/>
      <c r="AF1177" s="429"/>
      <c r="AG1177" s="429"/>
      <c r="AH1177" s="429"/>
      <c r="AI1177" s="429"/>
      <c r="AJ1177" s="429"/>
      <c r="AK1177" s="429"/>
      <c r="AL1177" s="429"/>
      <c r="AM1177" s="429"/>
      <c r="AN1177" s="429"/>
      <c r="AO1177" s="429"/>
      <c r="AP1177" s="429"/>
      <c r="AQ1177" s="429"/>
      <c r="AR1177" s="429"/>
      <c r="AS1177" s="429"/>
      <c r="AT1177" s="429"/>
      <c r="AU1177" s="429"/>
      <c r="AV1177" s="429"/>
      <c r="AW1177" s="429"/>
      <c r="AX1177" s="429"/>
      <c r="AY1177" s="429"/>
      <c r="AZ1177" s="429"/>
      <c r="BA1177" s="429"/>
      <c r="BB1177" s="429"/>
      <c r="BC1177" s="429"/>
      <c r="BD1177" s="429"/>
      <c r="BE1177" s="429"/>
      <c r="BF1177" s="429"/>
      <c r="BG1177" s="429"/>
      <c r="BH1177" s="429"/>
      <c r="BI1177" s="429"/>
      <c r="BJ1177" s="429"/>
      <c r="BK1177" s="429"/>
      <c r="BL1177" s="429"/>
      <c r="BM1177" s="429"/>
      <c r="BN1177" s="429"/>
      <c r="BO1177" s="429"/>
      <c r="BP1177" s="429"/>
      <c r="BQ1177" s="429"/>
      <c r="BR1177" s="429"/>
      <c r="BS1177" s="429"/>
      <c r="BT1177" s="429"/>
      <c r="BU1177" s="429"/>
      <c r="BV1177" s="429"/>
      <c r="BW1177" s="429"/>
      <c r="BX1177" s="429"/>
      <c r="BY1177" s="429"/>
      <c r="BZ1177" s="429"/>
      <c r="CA1177" s="429"/>
      <c r="CB1177" s="429"/>
      <c r="CC1177" s="429"/>
      <c r="CD1177" s="429"/>
      <c r="CE1177" s="429"/>
      <c r="CF1177" s="429"/>
      <c r="CG1177" s="429"/>
      <c r="CH1177" s="429"/>
      <c r="CI1177" s="429"/>
      <c r="CJ1177" s="429"/>
      <c r="CK1177" s="429"/>
      <c r="CL1177" s="429"/>
      <c r="CM1177" s="429"/>
      <c r="CN1177" s="429"/>
      <c r="CO1177" s="429"/>
      <c r="CP1177" s="429"/>
    </row>
    <row r="1178" spans="1:94" s="1145" customFormat="1" ht="12.75">
      <c r="A1178" s="1141" t="s">
        <v>1312</v>
      </c>
      <c r="B1178" s="80">
        <v>600</v>
      </c>
      <c r="C1178" s="80">
        <v>0</v>
      </c>
      <c r="D1178" s="80">
        <v>0</v>
      </c>
      <c r="E1178" s="479">
        <v>0</v>
      </c>
      <c r="F1178" s="80">
        <v>0</v>
      </c>
      <c r="G1178" s="100"/>
      <c r="H1178" s="399"/>
      <c r="I1178" s="1045"/>
      <c r="J1178" s="1045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429"/>
      <c r="AC1178" s="429"/>
      <c r="AD1178" s="429"/>
      <c r="AE1178" s="429"/>
      <c r="AF1178" s="429"/>
      <c r="AG1178" s="429"/>
      <c r="AH1178" s="429"/>
      <c r="AI1178" s="429"/>
      <c r="AJ1178" s="429"/>
      <c r="AK1178" s="429"/>
      <c r="AL1178" s="429"/>
      <c r="AM1178" s="429"/>
      <c r="AN1178" s="429"/>
      <c r="AO1178" s="429"/>
      <c r="AP1178" s="429"/>
      <c r="AQ1178" s="429"/>
      <c r="AR1178" s="429"/>
      <c r="AS1178" s="429"/>
      <c r="AT1178" s="429"/>
      <c r="AU1178" s="429"/>
      <c r="AV1178" s="429"/>
      <c r="AW1178" s="429"/>
      <c r="AX1178" s="429"/>
      <c r="AY1178" s="429"/>
      <c r="AZ1178" s="429"/>
      <c r="BA1178" s="429"/>
      <c r="BB1178" s="429"/>
      <c r="BC1178" s="429"/>
      <c r="BD1178" s="429"/>
      <c r="BE1178" s="429"/>
      <c r="BF1178" s="429"/>
      <c r="BG1178" s="429"/>
      <c r="BH1178" s="429"/>
      <c r="BI1178" s="429"/>
      <c r="BJ1178" s="429"/>
      <c r="BK1178" s="429"/>
      <c r="BL1178" s="429"/>
      <c r="BM1178" s="429"/>
      <c r="BN1178" s="429"/>
      <c r="BO1178" s="429"/>
      <c r="BP1178" s="429"/>
      <c r="BQ1178" s="429"/>
      <c r="BR1178" s="429"/>
      <c r="BS1178" s="429"/>
      <c r="BT1178" s="429"/>
      <c r="BU1178" s="429"/>
      <c r="BV1178" s="429"/>
      <c r="BW1178" s="429"/>
      <c r="BX1178" s="429"/>
      <c r="BY1178" s="429"/>
      <c r="BZ1178" s="429"/>
      <c r="CA1178" s="429"/>
      <c r="CB1178" s="429"/>
      <c r="CC1178" s="429"/>
      <c r="CD1178" s="429"/>
      <c r="CE1178" s="429"/>
      <c r="CF1178" s="429"/>
      <c r="CG1178" s="429"/>
      <c r="CH1178" s="429"/>
      <c r="CI1178" s="429"/>
      <c r="CJ1178" s="429"/>
      <c r="CK1178" s="429"/>
      <c r="CL1178" s="429"/>
      <c r="CM1178" s="429"/>
      <c r="CN1178" s="429"/>
      <c r="CO1178" s="429"/>
      <c r="CP1178" s="429"/>
    </row>
    <row r="1179" spans="1:94" s="1145" customFormat="1" ht="12.75">
      <c r="A1179" s="1140" t="s">
        <v>985</v>
      </c>
      <c r="B1179" s="80">
        <v>600</v>
      </c>
      <c r="C1179" s="80">
        <v>0</v>
      </c>
      <c r="D1179" s="80">
        <v>0</v>
      </c>
      <c r="E1179" s="479">
        <v>0</v>
      </c>
      <c r="F1179" s="80">
        <v>0</v>
      </c>
      <c r="G1179" s="100"/>
      <c r="H1179" s="399"/>
      <c r="I1179" s="1045"/>
      <c r="J1179" s="1045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429"/>
      <c r="AC1179" s="429"/>
      <c r="AD1179" s="429"/>
      <c r="AE1179" s="429"/>
      <c r="AF1179" s="429"/>
      <c r="AG1179" s="429"/>
      <c r="AH1179" s="429"/>
      <c r="AI1179" s="429"/>
      <c r="AJ1179" s="429"/>
      <c r="AK1179" s="429"/>
      <c r="AL1179" s="429"/>
      <c r="AM1179" s="429"/>
      <c r="AN1179" s="429"/>
      <c r="AO1179" s="429"/>
      <c r="AP1179" s="429"/>
      <c r="AQ1179" s="429"/>
      <c r="AR1179" s="429"/>
      <c r="AS1179" s="429"/>
      <c r="AT1179" s="429"/>
      <c r="AU1179" s="429"/>
      <c r="AV1179" s="429"/>
      <c r="AW1179" s="429"/>
      <c r="AX1179" s="429"/>
      <c r="AY1179" s="429"/>
      <c r="AZ1179" s="429"/>
      <c r="BA1179" s="429"/>
      <c r="BB1179" s="429"/>
      <c r="BC1179" s="429"/>
      <c r="BD1179" s="429"/>
      <c r="BE1179" s="429"/>
      <c r="BF1179" s="429"/>
      <c r="BG1179" s="429"/>
      <c r="BH1179" s="429"/>
      <c r="BI1179" s="429"/>
      <c r="BJ1179" s="429"/>
      <c r="BK1179" s="429"/>
      <c r="BL1179" s="429"/>
      <c r="BM1179" s="429"/>
      <c r="BN1179" s="429"/>
      <c r="BO1179" s="429"/>
      <c r="BP1179" s="429"/>
      <c r="BQ1179" s="429"/>
      <c r="BR1179" s="429"/>
      <c r="BS1179" s="429"/>
      <c r="BT1179" s="429"/>
      <c r="BU1179" s="429"/>
      <c r="BV1179" s="429"/>
      <c r="BW1179" s="429"/>
      <c r="BX1179" s="429"/>
      <c r="BY1179" s="429"/>
      <c r="BZ1179" s="429"/>
      <c r="CA1179" s="429"/>
      <c r="CB1179" s="429"/>
      <c r="CC1179" s="429"/>
      <c r="CD1179" s="429"/>
      <c r="CE1179" s="429"/>
      <c r="CF1179" s="429"/>
      <c r="CG1179" s="429"/>
      <c r="CH1179" s="429"/>
      <c r="CI1179" s="429"/>
      <c r="CJ1179" s="429"/>
      <c r="CK1179" s="429"/>
      <c r="CL1179" s="429"/>
      <c r="CM1179" s="429"/>
      <c r="CN1179" s="429"/>
      <c r="CO1179" s="429"/>
      <c r="CP1179" s="429"/>
    </row>
    <row r="1180" spans="1:94" s="1145" customFormat="1" ht="12.75">
      <c r="A1180" s="1142" t="s">
        <v>987</v>
      </c>
      <c r="B1180" s="80">
        <v>600</v>
      </c>
      <c r="C1180" s="80">
        <v>0</v>
      </c>
      <c r="D1180" s="80">
        <v>0</v>
      </c>
      <c r="E1180" s="479">
        <v>0</v>
      </c>
      <c r="F1180" s="80">
        <v>0</v>
      </c>
      <c r="G1180" s="100"/>
      <c r="H1180" s="399"/>
      <c r="I1180" s="1045"/>
      <c r="J1180" s="1045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429"/>
      <c r="AC1180" s="429"/>
      <c r="AD1180" s="429"/>
      <c r="AE1180" s="429"/>
      <c r="AF1180" s="429"/>
      <c r="AG1180" s="429"/>
      <c r="AH1180" s="429"/>
      <c r="AI1180" s="429"/>
      <c r="AJ1180" s="429"/>
      <c r="AK1180" s="429"/>
      <c r="AL1180" s="429"/>
      <c r="AM1180" s="429"/>
      <c r="AN1180" s="429"/>
      <c r="AO1180" s="429"/>
      <c r="AP1180" s="429"/>
      <c r="AQ1180" s="429"/>
      <c r="AR1180" s="429"/>
      <c r="AS1180" s="429"/>
      <c r="AT1180" s="429"/>
      <c r="AU1180" s="429"/>
      <c r="AV1180" s="429"/>
      <c r="AW1180" s="429"/>
      <c r="AX1180" s="429"/>
      <c r="AY1180" s="429"/>
      <c r="AZ1180" s="429"/>
      <c r="BA1180" s="429"/>
      <c r="BB1180" s="429"/>
      <c r="BC1180" s="429"/>
      <c r="BD1180" s="429"/>
      <c r="BE1180" s="429"/>
      <c r="BF1180" s="429"/>
      <c r="BG1180" s="429"/>
      <c r="BH1180" s="429"/>
      <c r="BI1180" s="429"/>
      <c r="BJ1180" s="429"/>
      <c r="BK1180" s="429"/>
      <c r="BL1180" s="429"/>
      <c r="BM1180" s="429"/>
      <c r="BN1180" s="429"/>
      <c r="BO1180" s="429"/>
      <c r="BP1180" s="429"/>
      <c r="BQ1180" s="429"/>
      <c r="BR1180" s="429"/>
      <c r="BS1180" s="429"/>
      <c r="BT1180" s="429"/>
      <c r="BU1180" s="429"/>
      <c r="BV1180" s="429"/>
      <c r="BW1180" s="429"/>
      <c r="BX1180" s="429"/>
      <c r="BY1180" s="429"/>
      <c r="BZ1180" s="429"/>
      <c r="CA1180" s="429"/>
      <c r="CB1180" s="429"/>
      <c r="CC1180" s="429"/>
      <c r="CD1180" s="429"/>
      <c r="CE1180" s="429"/>
      <c r="CF1180" s="429"/>
      <c r="CG1180" s="429"/>
      <c r="CH1180" s="429"/>
      <c r="CI1180" s="429"/>
      <c r="CJ1180" s="429"/>
      <c r="CK1180" s="429"/>
      <c r="CL1180" s="429"/>
      <c r="CM1180" s="429"/>
      <c r="CN1180" s="429"/>
      <c r="CO1180" s="429"/>
      <c r="CP1180" s="429"/>
    </row>
    <row r="1181" spans="1:94" s="1145" customFormat="1" ht="12.75">
      <c r="A1181" s="1143" t="s">
        <v>3</v>
      </c>
      <c r="B1181" s="80">
        <v>600</v>
      </c>
      <c r="C1181" s="80">
        <v>0</v>
      </c>
      <c r="D1181" s="80">
        <v>0</v>
      </c>
      <c r="E1181" s="479">
        <v>0</v>
      </c>
      <c r="F1181" s="80">
        <v>0</v>
      </c>
      <c r="G1181" s="100"/>
      <c r="H1181" s="399"/>
      <c r="I1181" s="1045"/>
      <c r="J1181" s="1045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429"/>
      <c r="AC1181" s="429"/>
      <c r="AD1181" s="429"/>
      <c r="AE1181" s="429"/>
      <c r="AF1181" s="429"/>
      <c r="AG1181" s="429"/>
      <c r="AH1181" s="429"/>
      <c r="AI1181" s="429"/>
      <c r="AJ1181" s="429"/>
      <c r="AK1181" s="429"/>
      <c r="AL1181" s="429"/>
      <c r="AM1181" s="429"/>
      <c r="AN1181" s="429"/>
      <c r="AO1181" s="429"/>
      <c r="AP1181" s="429"/>
      <c r="AQ1181" s="429"/>
      <c r="AR1181" s="429"/>
      <c r="AS1181" s="429"/>
      <c r="AT1181" s="429"/>
      <c r="AU1181" s="429"/>
      <c r="AV1181" s="429"/>
      <c r="AW1181" s="429"/>
      <c r="AX1181" s="429"/>
      <c r="AY1181" s="429"/>
      <c r="AZ1181" s="429"/>
      <c r="BA1181" s="429"/>
      <c r="BB1181" s="429"/>
      <c r="BC1181" s="429"/>
      <c r="BD1181" s="429"/>
      <c r="BE1181" s="429"/>
      <c r="BF1181" s="429"/>
      <c r="BG1181" s="429"/>
      <c r="BH1181" s="429"/>
      <c r="BI1181" s="429"/>
      <c r="BJ1181" s="429"/>
      <c r="BK1181" s="429"/>
      <c r="BL1181" s="429"/>
      <c r="BM1181" s="429"/>
      <c r="BN1181" s="429"/>
      <c r="BO1181" s="429"/>
      <c r="BP1181" s="429"/>
      <c r="BQ1181" s="429"/>
      <c r="BR1181" s="429"/>
      <c r="BS1181" s="429"/>
      <c r="BT1181" s="429"/>
      <c r="BU1181" s="429"/>
      <c r="BV1181" s="429"/>
      <c r="BW1181" s="429"/>
      <c r="BX1181" s="429"/>
      <c r="BY1181" s="429"/>
      <c r="BZ1181" s="429"/>
      <c r="CA1181" s="429"/>
      <c r="CB1181" s="429"/>
      <c r="CC1181" s="429"/>
      <c r="CD1181" s="429"/>
      <c r="CE1181" s="429"/>
      <c r="CF1181" s="429"/>
      <c r="CG1181" s="429"/>
      <c r="CH1181" s="429"/>
      <c r="CI1181" s="429"/>
      <c r="CJ1181" s="429"/>
      <c r="CK1181" s="429"/>
      <c r="CL1181" s="429"/>
      <c r="CM1181" s="429"/>
      <c r="CN1181" s="429"/>
      <c r="CO1181" s="429"/>
      <c r="CP1181" s="429"/>
    </row>
    <row r="1182" spans="1:94" s="1145" customFormat="1" ht="12.75">
      <c r="A1182" s="1144" t="s">
        <v>1350</v>
      </c>
      <c r="B1182" s="80">
        <v>600</v>
      </c>
      <c r="C1182" s="80">
        <v>0</v>
      </c>
      <c r="D1182" s="80">
        <v>0</v>
      </c>
      <c r="E1182" s="479">
        <v>0</v>
      </c>
      <c r="F1182" s="80">
        <v>0</v>
      </c>
      <c r="G1182" s="100"/>
      <c r="H1182" s="399"/>
      <c r="I1182" s="1045"/>
      <c r="J1182" s="1045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429"/>
      <c r="AC1182" s="429"/>
      <c r="AD1182" s="429"/>
      <c r="AE1182" s="429"/>
      <c r="AF1182" s="429"/>
      <c r="AG1182" s="429"/>
      <c r="AH1182" s="429"/>
      <c r="AI1182" s="429"/>
      <c r="AJ1182" s="429"/>
      <c r="AK1182" s="429"/>
      <c r="AL1182" s="429"/>
      <c r="AM1182" s="429"/>
      <c r="AN1182" s="429"/>
      <c r="AO1182" s="429"/>
      <c r="AP1182" s="429"/>
      <c r="AQ1182" s="429"/>
      <c r="AR1182" s="429"/>
      <c r="AS1182" s="429"/>
      <c r="AT1182" s="429"/>
      <c r="AU1182" s="429"/>
      <c r="AV1182" s="429"/>
      <c r="AW1182" s="429"/>
      <c r="AX1182" s="429"/>
      <c r="AY1182" s="429"/>
      <c r="AZ1182" s="429"/>
      <c r="BA1182" s="429"/>
      <c r="BB1182" s="429"/>
      <c r="BC1182" s="429"/>
      <c r="BD1182" s="429"/>
      <c r="BE1182" s="429"/>
      <c r="BF1182" s="429"/>
      <c r="BG1182" s="429"/>
      <c r="BH1182" s="429"/>
      <c r="BI1182" s="429"/>
      <c r="BJ1182" s="429"/>
      <c r="BK1182" s="429"/>
      <c r="BL1182" s="429"/>
      <c r="BM1182" s="429"/>
      <c r="BN1182" s="429"/>
      <c r="BO1182" s="429"/>
      <c r="BP1182" s="429"/>
      <c r="BQ1182" s="429"/>
      <c r="BR1182" s="429"/>
      <c r="BS1182" s="429"/>
      <c r="BT1182" s="429"/>
      <c r="BU1182" s="429"/>
      <c r="BV1182" s="429"/>
      <c r="BW1182" s="429"/>
      <c r="BX1182" s="429"/>
      <c r="BY1182" s="429"/>
      <c r="BZ1182" s="429"/>
      <c r="CA1182" s="429"/>
      <c r="CB1182" s="429"/>
      <c r="CC1182" s="429"/>
      <c r="CD1182" s="429"/>
      <c r="CE1182" s="429"/>
      <c r="CF1182" s="429"/>
      <c r="CG1182" s="429"/>
      <c r="CH1182" s="429"/>
      <c r="CI1182" s="429"/>
      <c r="CJ1182" s="429"/>
      <c r="CK1182" s="429"/>
      <c r="CL1182" s="429"/>
      <c r="CM1182" s="429"/>
      <c r="CN1182" s="429"/>
      <c r="CO1182" s="429"/>
      <c r="CP1182" s="429"/>
    </row>
    <row r="1183" spans="1:94" s="1145" customFormat="1" ht="12.75">
      <c r="A1183" s="330" t="s">
        <v>1383</v>
      </c>
      <c r="B1183" s="80"/>
      <c r="C1183" s="80"/>
      <c r="D1183" s="80"/>
      <c r="E1183" s="479"/>
      <c r="F1183" s="80"/>
      <c r="G1183" s="100"/>
      <c r="H1183" s="399"/>
      <c r="I1183" s="1045"/>
      <c r="J1183" s="1045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429"/>
      <c r="AC1183" s="429"/>
      <c r="AD1183" s="429"/>
      <c r="AE1183" s="429"/>
      <c r="AF1183" s="429"/>
      <c r="AG1183" s="429"/>
      <c r="AH1183" s="429"/>
      <c r="AI1183" s="429"/>
      <c r="AJ1183" s="429"/>
      <c r="AK1183" s="429"/>
      <c r="AL1183" s="429"/>
      <c r="AM1183" s="429"/>
      <c r="AN1183" s="429"/>
      <c r="AO1183" s="429"/>
      <c r="AP1183" s="429"/>
      <c r="AQ1183" s="429"/>
      <c r="AR1183" s="429"/>
      <c r="AS1183" s="429"/>
      <c r="AT1183" s="429"/>
      <c r="AU1183" s="429"/>
      <c r="AV1183" s="429"/>
      <c r="AW1183" s="429"/>
      <c r="AX1183" s="429"/>
      <c r="AY1183" s="429"/>
      <c r="AZ1183" s="429"/>
      <c r="BA1183" s="429"/>
      <c r="BB1183" s="429"/>
      <c r="BC1183" s="429"/>
      <c r="BD1183" s="429"/>
      <c r="BE1183" s="429"/>
      <c r="BF1183" s="429"/>
      <c r="BG1183" s="429"/>
      <c r="BH1183" s="429"/>
      <c r="BI1183" s="429"/>
      <c r="BJ1183" s="429"/>
      <c r="BK1183" s="429"/>
      <c r="BL1183" s="429"/>
      <c r="BM1183" s="429"/>
      <c r="BN1183" s="429"/>
      <c r="BO1183" s="429"/>
      <c r="BP1183" s="429"/>
      <c r="BQ1183" s="429"/>
      <c r="BR1183" s="429"/>
      <c r="BS1183" s="429"/>
      <c r="BT1183" s="429"/>
      <c r="BU1183" s="429"/>
      <c r="BV1183" s="429"/>
      <c r="BW1183" s="429"/>
      <c r="BX1183" s="429"/>
      <c r="BY1183" s="429"/>
      <c r="BZ1183" s="429"/>
      <c r="CA1183" s="429"/>
      <c r="CB1183" s="429"/>
      <c r="CC1183" s="429"/>
      <c r="CD1183" s="429"/>
      <c r="CE1183" s="429"/>
      <c r="CF1183" s="429"/>
      <c r="CG1183" s="429"/>
      <c r="CH1183" s="429"/>
      <c r="CI1183" s="429"/>
      <c r="CJ1183" s="429"/>
      <c r="CK1183" s="429"/>
      <c r="CL1183" s="429"/>
      <c r="CM1183" s="429"/>
      <c r="CN1183" s="429"/>
      <c r="CO1183" s="429"/>
      <c r="CP1183" s="429"/>
    </row>
    <row r="1184" spans="1:94" s="1145" customFormat="1" ht="12.75">
      <c r="A1184" s="330" t="s">
        <v>1331</v>
      </c>
      <c r="B1184" s="80"/>
      <c r="C1184" s="80"/>
      <c r="D1184" s="80"/>
      <c r="E1184" s="479"/>
      <c r="F1184" s="80"/>
      <c r="G1184" s="100"/>
      <c r="H1184" s="399"/>
      <c r="I1184" s="1045"/>
      <c r="J1184" s="1045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429"/>
      <c r="AC1184" s="429"/>
      <c r="AD1184" s="429"/>
      <c r="AE1184" s="429"/>
      <c r="AF1184" s="429"/>
      <c r="AG1184" s="429"/>
      <c r="AH1184" s="429"/>
      <c r="AI1184" s="429"/>
      <c r="AJ1184" s="429"/>
      <c r="AK1184" s="429"/>
      <c r="AL1184" s="429"/>
      <c r="AM1184" s="429"/>
      <c r="AN1184" s="429"/>
      <c r="AO1184" s="429"/>
      <c r="AP1184" s="429"/>
      <c r="AQ1184" s="429"/>
      <c r="AR1184" s="429"/>
      <c r="AS1184" s="429"/>
      <c r="AT1184" s="429"/>
      <c r="AU1184" s="429"/>
      <c r="AV1184" s="429"/>
      <c r="AW1184" s="429"/>
      <c r="AX1184" s="429"/>
      <c r="AY1184" s="429"/>
      <c r="AZ1184" s="429"/>
      <c r="BA1184" s="429"/>
      <c r="BB1184" s="429"/>
      <c r="BC1184" s="429"/>
      <c r="BD1184" s="429"/>
      <c r="BE1184" s="429"/>
      <c r="BF1184" s="429"/>
      <c r="BG1184" s="429"/>
      <c r="BH1184" s="429"/>
      <c r="BI1184" s="429"/>
      <c r="BJ1184" s="429"/>
      <c r="BK1184" s="429"/>
      <c r="BL1184" s="429"/>
      <c r="BM1184" s="429"/>
      <c r="BN1184" s="429"/>
      <c r="BO1184" s="429"/>
      <c r="BP1184" s="429"/>
      <c r="BQ1184" s="429"/>
      <c r="BR1184" s="429"/>
      <c r="BS1184" s="429"/>
      <c r="BT1184" s="429"/>
      <c r="BU1184" s="429"/>
      <c r="BV1184" s="429"/>
      <c r="BW1184" s="429"/>
      <c r="BX1184" s="429"/>
      <c r="BY1184" s="429"/>
      <c r="BZ1184" s="429"/>
      <c r="CA1184" s="429"/>
      <c r="CB1184" s="429"/>
      <c r="CC1184" s="429"/>
      <c r="CD1184" s="429"/>
      <c r="CE1184" s="429"/>
      <c r="CF1184" s="429"/>
      <c r="CG1184" s="429"/>
      <c r="CH1184" s="429"/>
      <c r="CI1184" s="429"/>
      <c r="CJ1184" s="429"/>
      <c r="CK1184" s="429"/>
      <c r="CL1184" s="429"/>
      <c r="CM1184" s="429"/>
      <c r="CN1184" s="429"/>
      <c r="CO1184" s="429"/>
      <c r="CP1184" s="429"/>
    </row>
    <row r="1185" spans="1:94" s="1145" customFormat="1" ht="12.75">
      <c r="A1185" s="1140" t="s">
        <v>1311</v>
      </c>
      <c r="B1185" s="80">
        <v>87337</v>
      </c>
      <c r="C1185" s="80">
        <v>0</v>
      </c>
      <c r="D1185" s="80">
        <v>0</v>
      </c>
      <c r="E1185" s="479">
        <v>0</v>
      </c>
      <c r="F1185" s="80">
        <v>0</v>
      </c>
      <c r="G1185" s="100"/>
      <c r="H1185" s="399"/>
      <c r="I1185" s="1045"/>
      <c r="J1185" s="1045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429"/>
      <c r="AC1185" s="429"/>
      <c r="AD1185" s="429"/>
      <c r="AE1185" s="429"/>
      <c r="AF1185" s="429"/>
      <c r="AG1185" s="429"/>
      <c r="AH1185" s="429"/>
      <c r="AI1185" s="429"/>
      <c r="AJ1185" s="429"/>
      <c r="AK1185" s="429"/>
      <c r="AL1185" s="429"/>
      <c r="AM1185" s="429"/>
      <c r="AN1185" s="429"/>
      <c r="AO1185" s="429"/>
      <c r="AP1185" s="429"/>
      <c r="AQ1185" s="429"/>
      <c r="AR1185" s="429"/>
      <c r="AS1185" s="429"/>
      <c r="AT1185" s="429"/>
      <c r="AU1185" s="429"/>
      <c r="AV1185" s="429"/>
      <c r="AW1185" s="429"/>
      <c r="AX1185" s="429"/>
      <c r="AY1185" s="429"/>
      <c r="AZ1185" s="429"/>
      <c r="BA1185" s="429"/>
      <c r="BB1185" s="429"/>
      <c r="BC1185" s="429"/>
      <c r="BD1185" s="429"/>
      <c r="BE1185" s="429"/>
      <c r="BF1185" s="429"/>
      <c r="BG1185" s="429"/>
      <c r="BH1185" s="429"/>
      <c r="BI1185" s="429"/>
      <c r="BJ1185" s="429"/>
      <c r="BK1185" s="429"/>
      <c r="BL1185" s="429"/>
      <c r="BM1185" s="429"/>
      <c r="BN1185" s="429"/>
      <c r="BO1185" s="429"/>
      <c r="BP1185" s="429"/>
      <c r="BQ1185" s="429"/>
      <c r="BR1185" s="429"/>
      <c r="BS1185" s="429"/>
      <c r="BT1185" s="429"/>
      <c r="BU1185" s="429"/>
      <c r="BV1185" s="429"/>
      <c r="BW1185" s="429"/>
      <c r="BX1185" s="429"/>
      <c r="BY1185" s="429"/>
      <c r="BZ1185" s="429"/>
      <c r="CA1185" s="429"/>
      <c r="CB1185" s="429"/>
      <c r="CC1185" s="429"/>
      <c r="CD1185" s="429"/>
      <c r="CE1185" s="429"/>
      <c r="CF1185" s="429"/>
      <c r="CG1185" s="429"/>
      <c r="CH1185" s="429"/>
      <c r="CI1185" s="429"/>
      <c r="CJ1185" s="429"/>
      <c r="CK1185" s="429"/>
      <c r="CL1185" s="429"/>
      <c r="CM1185" s="429"/>
      <c r="CN1185" s="429"/>
      <c r="CO1185" s="429"/>
      <c r="CP1185" s="429"/>
    </row>
    <row r="1186" spans="1:94" s="1145" customFormat="1" ht="12.75">
      <c r="A1186" s="1141" t="s">
        <v>1312</v>
      </c>
      <c r="B1186" s="80">
        <v>3000</v>
      </c>
      <c r="C1186" s="80">
        <v>0</v>
      </c>
      <c r="D1186" s="80">
        <v>0</v>
      </c>
      <c r="E1186" s="479">
        <v>0</v>
      </c>
      <c r="F1186" s="80">
        <v>0</v>
      </c>
      <c r="G1186" s="100"/>
      <c r="H1186" s="399"/>
      <c r="I1186" s="1045"/>
      <c r="J1186" s="1045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429"/>
      <c r="AC1186" s="429"/>
      <c r="AD1186" s="429"/>
      <c r="AE1186" s="429"/>
      <c r="AF1186" s="429"/>
      <c r="AG1186" s="429"/>
      <c r="AH1186" s="429"/>
      <c r="AI1186" s="429"/>
      <c r="AJ1186" s="429"/>
      <c r="AK1186" s="429"/>
      <c r="AL1186" s="429"/>
      <c r="AM1186" s="429"/>
      <c r="AN1186" s="429"/>
      <c r="AO1186" s="429"/>
      <c r="AP1186" s="429"/>
      <c r="AQ1186" s="429"/>
      <c r="AR1186" s="429"/>
      <c r="AS1186" s="429"/>
      <c r="AT1186" s="429"/>
      <c r="AU1186" s="429"/>
      <c r="AV1186" s="429"/>
      <c r="AW1186" s="429"/>
      <c r="AX1186" s="429"/>
      <c r="AY1186" s="429"/>
      <c r="AZ1186" s="429"/>
      <c r="BA1186" s="429"/>
      <c r="BB1186" s="429"/>
      <c r="BC1186" s="429"/>
      <c r="BD1186" s="429"/>
      <c r="BE1186" s="429"/>
      <c r="BF1186" s="429"/>
      <c r="BG1186" s="429"/>
      <c r="BH1186" s="429"/>
      <c r="BI1186" s="429"/>
      <c r="BJ1186" s="429"/>
      <c r="BK1186" s="429"/>
      <c r="BL1186" s="429"/>
      <c r="BM1186" s="429"/>
      <c r="BN1186" s="429"/>
      <c r="BO1186" s="429"/>
      <c r="BP1186" s="429"/>
      <c r="BQ1186" s="429"/>
      <c r="BR1186" s="429"/>
      <c r="BS1186" s="429"/>
      <c r="BT1186" s="429"/>
      <c r="BU1186" s="429"/>
      <c r="BV1186" s="429"/>
      <c r="BW1186" s="429"/>
      <c r="BX1186" s="429"/>
      <c r="BY1186" s="429"/>
      <c r="BZ1186" s="429"/>
      <c r="CA1186" s="429"/>
      <c r="CB1186" s="429"/>
      <c r="CC1186" s="429"/>
      <c r="CD1186" s="429"/>
      <c r="CE1186" s="429"/>
      <c r="CF1186" s="429"/>
      <c r="CG1186" s="429"/>
      <c r="CH1186" s="429"/>
      <c r="CI1186" s="429"/>
      <c r="CJ1186" s="429"/>
      <c r="CK1186" s="429"/>
      <c r="CL1186" s="429"/>
      <c r="CM1186" s="429"/>
      <c r="CN1186" s="429"/>
      <c r="CO1186" s="429"/>
      <c r="CP1186" s="429"/>
    </row>
    <row r="1187" spans="1:94" s="1145" customFormat="1" ht="12.75">
      <c r="A1187" s="1142" t="s">
        <v>692</v>
      </c>
      <c r="B1187" s="80">
        <v>84337</v>
      </c>
      <c r="C1187" s="80">
        <v>0</v>
      </c>
      <c r="D1187" s="80">
        <v>0</v>
      </c>
      <c r="E1187" s="479">
        <v>0</v>
      </c>
      <c r="F1187" s="80">
        <v>0</v>
      </c>
      <c r="G1187" s="100"/>
      <c r="H1187" s="399"/>
      <c r="I1187" s="1045"/>
      <c r="J1187" s="1045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429"/>
      <c r="AC1187" s="429"/>
      <c r="AD1187" s="429"/>
      <c r="AE1187" s="429"/>
      <c r="AF1187" s="429"/>
      <c r="AG1187" s="429"/>
      <c r="AH1187" s="429"/>
      <c r="AI1187" s="429"/>
      <c r="AJ1187" s="429"/>
      <c r="AK1187" s="429"/>
      <c r="AL1187" s="429"/>
      <c r="AM1187" s="429"/>
      <c r="AN1187" s="429"/>
      <c r="AO1187" s="429"/>
      <c r="AP1187" s="429"/>
      <c r="AQ1187" s="429"/>
      <c r="AR1187" s="429"/>
      <c r="AS1187" s="429"/>
      <c r="AT1187" s="429"/>
      <c r="AU1187" s="429"/>
      <c r="AV1187" s="429"/>
      <c r="AW1187" s="429"/>
      <c r="AX1187" s="429"/>
      <c r="AY1187" s="429"/>
      <c r="AZ1187" s="429"/>
      <c r="BA1187" s="429"/>
      <c r="BB1187" s="429"/>
      <c r="BC1187" s="429"/>
      <c r="BD1187" s="429"/>
      <c r="BE1187" s="429"/>
      <c r="BF1187" s="429"/>
      <c r="BG1187" s="429"/>
      <c r="BH1187" s="429"/>
      <c r="BI1187" s="429"/>
      <c r="BJ1187" s="429"/>
      <c r="BK1187" s="429"/>
      <c r="BL1187" s="429"/>
      <c r="BM1187" s="429"/>
      <c r="BN1187" s="429"/>
      <c r="BO1187" s="429"/>
      <c r="BP1187" s="429"/>
      <c r="BQ1187" s="429"/>
      <c r="BR1187" s="429"/>
      <c r="BS1187" s="429"/>
      <c r="BT1187" s="429"/>
      <c r="BU1187" s="429"/>
      <c r="BV1187" s="429"/>
      <c r="BW1187" s="429"/>
      <c r="BX1187" s="429"/>
      <c r="BY1187" s="429"/>
      <c r="BZ1187" s="429"/>
      <c r="CA1187" s="429"/>
      <c r="CB1187" s="429"/>
      <c r="CC1187" s="429"/>
      <c r="CD1187" s="429"/>
      <c r="CE1187" s="429"/>
      <c r="CF1187" s="429"/>
      <c r="CG1187" s="429"/>
      <c r="CH1187" s="429"/>
      <c r="CI1187" s="429"/>
      <c r="CJ1187" s="429"/>
      <c r="CK1187" s="429"/>
      <c r="CL1187" s="429"/>
      <c r="CM1187" s="429"/>
      <c r="CN1187" s="429"/>
      <c r="CO1187" s="429"/>
      <c r="CP1187" s="429"/>
    </row>
    <row r="1188" spans="1:94" s="1145" customFormat="1" ht="12.75">
      <c r="A1188" s="1140" t="s">
        <v>960</v>
      </c>
      <c r="B1188" s="80">
        <v>87337</v>
      </c>
      <c r="C1188" s="80">
        <v>0</v>
      </c>
      <c r="D1188" s="80">
        <v>0</v>
      </c>
      <c r="E1188" s="479">
        <v>0</v>
      </c>
      <c r="F1188" s="80">
        <v>0</v>
      </c>
      <c r="G1188" s="100"/>
      <c r="H1188" s="399"/>
      <c r="I1188" s="1045"/>
      <c r="J1188" s="1045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429"/>
      <c r="AC1188" s="429"/>
      <c r="AD1188" s="429"/>
      <c r="AE1188" s="429"/>
      <c r="AF1188" s="429"/>
      <c r="AG1188" s="429"/>
      <c r="AH1188" s="429"/>
      <c r="AI1188" s="429"/>
      <c r="AJ1188" s="429"/>
      <c r="AK1188" s="429"/>
      <c r="AL1188" s="429"/>
      <c r="AM1188" s="429"/>
      <c r="AN1188" s="429"/>
      <c r="AO1188" s="429"/>
      <c r="AP1188" s="429"/>
      <c r="AQ1188" s="429"/>
      <c r="AR1188" s="429"/>
      <c r="AS1188" s="429"/>
      <c r="AT1188" s="429"/>
      <c r="AU1188" s="429"/>
      <c r="AV1188" s="429"/>
      <c r="AW1188" s="429"/>
      <c r="AX1188" s="429"/>
      <c r="AY1188" s="429"/>
      <c r="AZ1188" s="429"/>
      <c r="BA1188" s="429"/>
      <c r="BB1188" s="429"/>
      <c r="BC1188" s="429"/>
      <c r="BD1188" s="429"/>
      <c r="BE1188" s="429"/>
      <c r="BF1188" s="429"/>
      <c r="BG1188" s="429"/>
      <c r="BH1188" s="429"/>
      <c r="BI1188" s="429"/>
      <c r="BJ1188" s="429"/>
      <c r="BK1188" s="429"/>
      <c r="BL1188" s="429"/>
      <c r="BM1188" s="429"/>
      <c r="BN1188" s="429"/>
      <c r="BO1188" s="429"/>
      <c r="BP1188" s="429"/>
      <c r="BQ1188" s="429"/>
      <c r="BR1188" s="429"/>
      <c r="BS1188" s="429"/>
      <c r="BT1188" s="429"/>
      <c r="BU1188" s="429"/>
      <c r="BV1188" s="429"/>
      <c r="BW1188" s="429"/>
      <c r="BX1188" s="429"/>
      <c r="BY1188" s="429"/>
      <c r="BZ1188" s="429"/>
      <c r="CA1188" s="429"/>
      <c r="CB1188" s="429"/>
      <c r="CC1188" s="429"/>
      <c r="CD1188" s="429"/>
      <c r="CE1188" s="429"/>
      <c r="CF1188" s="429"/>
      <c r="CG1188" s="429"/>
      <c r="CH1188" s="429"/>
      <c r="CI1188" s="429"/>
      <c r="CJ1188" s="429"/>
      <c r="CK1188" s="429"/>
      <c r="CL1188" s="429"/>
      <c r="CM1188" s="429"/>
      <c r="CN1188" s="429"/>
      <c r="CO1188" s="429"/>
      <c r="CP1188" s="429"/>
    </row>
    <row r="1189" spans="1:94" s="1145" customFormat="1" ht="12.75">
      <c r="A1189" s="1142" t="s">
        <v>987</v>
      </c>
      <c r="B1189" s="80">
        <v>87337</v>
      </c>
      <c r="C1189" s="80">
        <v>0</v>
      </c>
      <c r="D1189" s="80">
        <v>0</v>
      </c>
      <c r="E1189" s="479">
        <v>0</v>
      </c>
      <c r="F1189" s="80">
        <v>0</v>
      </c>
      <c r="G1189" s="100"/>
      <c r="H1189" s="399"/>
      <c r="I1189" s="1045"/>
      <c r="J1189" s="1045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429"/>
      <c r="AC1189" s="429"/>
      <c r="AD1189" s="429"/>
      <c r="AE1189" s="429"/>
      <c r="AF1189" s="429"/>
      <c r="AG1189" s="429"/>
      <c r="AH1189" s="429"/>
      <c r="AI1189" s="429"/>
      <c r="AJ1189" s="429"/>
      <c r="AK1189" s="429"/>
      <c r="AL1189" s="429"/>
      <c r="AM1189" s="429"/>
      <c r="AN1189" s="429"/>
      <c r="AO1189" s="429"/>
      <c r="AP1189" s="429"/>
      <c r="AQ1189" s="429"/>
      <c r="AR1189" s="429"/>
      <c r="AS1189" s="429"/>
      <c r="AT1189" s="429"/>
      <c r="AU1189" s="429"/>
      <c r="AV1189" s="429"/>
      <c r="AW1189" s="429"/>
      <c r="AX1189" s="429"/>
      <c r="AY1189" s="429"/>
      <c r="AZ1189" s="429"/>
      <c r="BA1189" s="429"/>
      <c r="BB1189" s="429"/>
      <c r="BC1189" s="429"/>
      <c r="BD1189" s="429"/>
      <c r="BE1189" s="429"/>
      <c r="BF1189" s="429"/>
      <c r="BG1189" s="429"/>
      <c r="BH1189" s="429"/>
      <c r="BI1189" s="429"/>
      <c r="BJ1189" s="429"/>
      <c r="BK1189" s="429"/>
      <c r="BL1189" s="429"/>
      <c r="BM1189" s="429"/>
      <c r="BN1189" s="429"/>
      <c r="BO1189" s="429"/>
      <c r="BP1189" s="429"/>
      <c r="BQ1189" s="429"/>
      <c r="BR1189" s="429"/>
      <c r="BS1189" s="429"/>
      <c r="BT1189" s="429"/>
      <c r="BU1189" s="429"/>
      <c r="BV1189" s="429"/>
      <c r="BW1189" s="429"/>
      <c r="BX1189" s="429"/>
      <c r="BY1189" s="429"/>
      <c r="BZ1189" s="429"/>
      <c r="CA1189" s="429"/>
      <c r="CB1189" s="429"/>
      <c r="CC1189" s="429"/>
      <c r="CD1189" s="429"/>
      <c r="CE1189" s="429"/>
      <c r="CF1189" s="429"/>
      <c r="CG1189" s="429"/>
      <c r="CH1189" s="429"/>
      <c r="CI1189" s="429"/>
      <c r="CJ1189" s="429"/>
      <c r="CK1189" s="429"/>
      <c r="CL1189" s="429"/>
      <c r="CM1189" s="429"/>
      <c r="CN1189" s="429"/>
      <c r="CO1189" s="429"/>
      <c r="CP1189" s="429"/>
    </row>
    <row r="1190" spans="1:94" s="1145" customFormat="1" ht="12.75">
      <c r="A1190" s="1153" t="s">
        <v>1496</v>
      </c>
      <c r="B1190" s="80">
        <v>87337</v>
      </c>
      <c r="C1190" s="80">
        <v>0</v>
      </c>
      <c r="D1190" s="80">
        <v>0</v>
      </c>
      <c r="E1190" s="479">
        <v>0</v>
      </c>
      <c r="F1190" s="80">
        <v>0</v>
      </c>
      <c r="G1190" s="100"/>
      <c r="H1190" s="399"/>
      <c r="I1190" s="1045"/>
      <c r="J1190" s="1045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429"/>
      <c r="AC1190" s="429"/>
      <c r="AD1190" s="429"/>
      <c r="AE1190" s="429"/>
      <c r="AF1190" s="429"/>
      <c r="AG1190" s="429"/>
      <c r="AH1190" s="429"/>
      <c r="AI1190" s="429"/>
      <c r="AJ1190" s="429"/>
      <c r="AK1190" s="429"/>
      <c r="AL1190" s="429"/>
      <c r="AM1190" s="429"/>
      <c r="AN1190" s="429"/>
      <c r="AO1190" s="429"/>
      <c r="AP1190" s="429"/>
      <c r="AQ1190" s="429"/>
      <c r="AR1190" s="429"/>
      <c r="AS1190" s="429"/>
      <c r="AT1190" s="429"/>
      <c r="AU1190" s="429"/>
      <c r="AV1190" s="429"/>
      <c r="AW1190" s="429"/>
      <c r="AX1190" s="429"/>
      <c r="AY1190" s="429"/>
      <c r="AZ1190" s="429"/>
      <c r="BA1190" s="429"/>
      <c r="BB1190" s="429"/>
      <c r="BC1190" s="429"/>
      <c r="BD1190" s="429"/>
      <c r="BE1190" s="429"/>
      <c r="BF1190" s="429"/>
      <c r="BG1190" s="429"/>
      <c r="BH1190" s="429"/>
      <c r="BI1190" s="429"/>
      <c r="BJ1190" s="429"/>
      <c r="BK1190" s="429"/>
      <c r="BL1190" s="429"/>
      <c r="BM1190" s="429"/>
      <c r="BN1190" s="429"/>
      <c r="BO1190" s="429"/>
      <c r="BP1190" s="429"/>
      <c r="BQ1190" s="429"/>
      <c r="BR1190" s="429"/>
      <c r="BS1190" s="429"/>
      <c r="BT1190" s="429"/>
      <c r="BU1190" s="429"/>
      <c r="BV1190" s="429"/>
      <c r="BW1190" s="429"/>
      <c r="BX1190" s="429"/>
      <c r="BY1190" s="429"/>
      <c r="BZ1190" s="429"/>
      <c r="CA1190" s="429"/>
      <c r="CB1190" s="429"/>
      <c r="CC1190" s="429"/>
      <c r="CD1190" s="429"/>
      <c r="CE1190" s="429"/>
      <c r="CF1190" s="429"/>
      <c r="CG1190" s="429"/>
      <c r="CH1190" s="429"/>
      <c r="CI1190" s="429"/>
      <c r="CJ1190" s="429"/>
      <c r="CK1190" s="429"/>
      <c r="CL1190" s="429"/>
      <c r="CM1190" s="429"/>
      <c r="CN1190" s="429"/>
      <c r="CO1190" s="429"/>
      <c r="CP1190" s="429"/>
    </row>
    <row r="1191" spans="1:94" s="1145" customFormat="1" ht="12.75">
      <c r="A1191" s="330" t="s">
        <v>1357</v>
      </c>
      <c r="B1191" s="80"/>
      <c r="C1191" s="80"/>
      <c r="D1191" s="80"/>
      <c r="E1191" s="479"/>
      <c r="F1191" s="80"/>
      <c r="G1191" s="100"/>
      <c r="H1191" s="399"/>
      <c r="I1191" s="1045"/>
      <c r="J1191" s="1045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429"/>
      <c r="AC1191" s="429"/>
      <c r="AD1191" s="429"/>
      <c r="AE1191" s="429"/>
      <c r="AF1191" s="429"/>
      <c r="AG1191" s="429"/>
      <c r="AH1191" s="429"/>
      <c r="AI1191" s="429"/>
      <c r="AJ1191" s="429"/>
      <c r="AK1191" s="429"/>
      <c r="AL1191" s="429"/>
      <c r="AM1191" s="429"/>
      <c r="AN1191" s="429"/>
      <c r="AO1191" s="429"/>
      <c r="AP1191" s="429"/>
      <c r="AQ1191" s="429"/>
      <c r="AR1191" s="429"/>
      <c r="AS1191" s="429"/>
      <c r="AT1191" s="429"/>
      <c r="AU1191" s="429"/>
      <c r="AV1191" s="429"/>
      <c r="AW1191" s="429"/>
      <c r="AX1191" s="429"/>
      <c r="AY1191" s="429"/>
      <c r="AZ1191" s="429"/>
      <c r="BA1191" s="429"/>
      <c r="BB1191" s="429"/>
      <c r="BC1191" s="429"/>
      <c r="BD1191" s="429"/>
      <c r="BE1191" s="429"/>
      <c r="BF1191" s="429"/>
      <c r="BG1191" s="429"/>
      <c r="BH1191" s="429"/>
      <c r="BI1191" s="429"/>
      <c r="BJ1191" s="429"/>
      <c r="BK1191" s="429"/>
      <c r="BL1191" s="429"/>
      <c r="BM1191" s="429"/>
      <c r="BN1191" s="429"/>
      <c r="BO1191" s="429"/>
      <c r="BP1191" s="429"/>
      <c r="BQ1191" s="429"/>
      <c r="BR1191" s="429"/>
      <c r="BS1191" s="429"/>
      <c r="BT1191" s="429"/>
      <c r="BU1191" s="429"/>
      <c r="BV1191" s="429"/>
      <c r="BW1191" s="429"/>
      <c r="BX1191" s="429"/>
      <c r="BY1191" s="429"/>
      <c r="BZ1191" s="429"/>
      <c r="CA1191" s="429"/>
      <c r="CB1191" s="429"/>
      <c r="CC1191" s="429"/>
      <c r="CD1191" s="429"/>
      <c r="CE1191" s="429"/>
      <c r="CF1191" s="429"/>
      <c r="CG1191" s="429"/>
      <c r="CH1191" s="429"/>
      <c r="CI1191" s="429"/>
      <c r="CJ1191" s="429"/>
      <c r="CK1191" s="429"/>
      <c r="CL1191" s="429"/>
      <c r="CM1191" s="429"/>
      <c r="CN1191" s="429"/>
      <c r="CO1191" s="429"/>
      <c r="CP1191" s="429"/>
    </row>
    <row r="1192" spans="1:94" s="1145" customFormat="1" ht="12.75">
      <c r="A1192" s="1140" t="s">
        <v>1311</v>
      </c>
      <c r="B1192" s="80">
        <v>1310</v>
      </c>
      <c r="C1192" s="80">
        <v>0</v>
      </c>
      <c r="D1192" s="80">
        <v>0</v>
      </c>
      <c r="E1192" s="479">
        <v>0</v>
      </c>
      <c r="F1192" s="80">
        <v>0</v>
      </c>
      <c r="G1192" s="100"/>
      <c r="H1192" s="399"/>
      <c r="I1192" s="1045"/>
      <c r="J1192" s="1045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429"/>
      <c r="AC1192" s="429"/>
      <c r="AD1192" s="429"/>
      <c r="AE1192" s="429"/>
      <c r="AF1192" s="429"/>
      <c r="AG1192" s="429"/>
      <c r="AH1192" s="429"/>
      <c r="AI1192" s="429"/>
      <c r="AJ1192" s="429"/>
      <c r="AK1192" s="429"/>
      <c r="AL1192" s="429"/>
      <c r="AM1192" s="429"/>
      <c r="AN1192" s="429"/>
      <c r="AO1192" s="429"/>
      <c r="AP1192" s="429"/>
      <c r="AQ1192" s="429"/>
      <c r="AR1192" s="429"/>
      <c r="AS1192" s="429"/>
      <c r="AT1192" s="429"/>
      <c r="AU1192" s="429"/>
      <c r="AV1192" s="429"/>
      <c r="AW1192" s="429"/>
      <c r="AX1192" s="429"/>
      <c r="AY1192" s="429"/>
      <c r="AZ1192" s="429"/>
      <c r="BA1192" s="429"/>
      <c r="BB1192" s="429"/>
      <c r="BC1192" s="429"/>
      <c r="BD1192" s="429"/>
      <c r="BE1192" s="429"/>
      <c r="BF1192" s="429"/>
      <c r="BG1192" s="429"/>
      <c r="BH1192" s="429"/>
      <c r="BI1192" s="429"/>
      <c r="BJ1192" s="429"/>
      <c r="BK1192" s="429"/>
      <c r="BL1192" s="429"/>
      <c r="BM1192" s="429"/>
      <c r="BN1192" s="429"/>
      <c r="BO1192" s="429"/>
      <c r="BP1192" s="429"/>
      <c r="BQ1192" s="429"/>
      <c r="BR1192" s="429"/>
      <c r="BS1192" s="429"/>
      <c r="BT1192" s="429"/>
      <c r="BU1192" s="429"/>
      <c r="BV1192" s="429"/>
      <c r="BW1192" s="429"/>
      <c r="BX1192" s="429"/>
      <c r="BY1192" s="429"/>
      <c r="BZ1192" s="429"/>
      <c r="CA1192" s="429"/>
      <c r="CB1192" s="429"/>
      <c r="CC1192" s="429"/>
      <c r="CD1192" s="429"/>
      <c r="CE1192" s="429"/>
      <c r="CF1192" s="429"/>
      <c r="CG1192" s="429"/>
      <c r="CH1192" s="429"/>
      <c r="CI1192" s="429"/>
      <c r="CJ1192" s="429"/>
      <c r="CK1192" s="429"/>
      <c r="CL1192" s="429"/>
      <c r="CM1192" s="429"/>
      <c r="CN1192" s="429"/>
      <c r="CO1192" s="429"/>
      <c r="CP1192" s="429"/>
    </row>
    <row r="1193" spans="1:94" s="1145" customFormat="1" ht="12.75">
      <c r="A1193" s="1141" t="s">
        <v>1312</v>
      </c>
      <c r="B1193" s="80">
        <v>1310</v>
      </c>
      <c r="C1193" s="80">
        <v>0</v>
      </c>
      <c r="D1193" s="80">
        <v>0</v>
      </c>
      <c r="E1193" s="479">
        <v>0</v>
      </c>
      <c r="F1193" s="80">
        <v>0</v>
      </c>
      <c r="G1193" s="100"/>
      <c r="H1193" s="399"/>
      <c r="I1193" s="1045"/>
      <c r="J1193" s="1045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429"/>
      <c r="AC1193" s="429"/>
      <c r="AD1193" s="429"/>
      <c r="AE1193" s="429"/>
      <c r="AF1193" s="429"/>
      <c r="AG1193" s="429"/>
      <c r="AH1193" s="429"/>
      <c r="AI1193" s="429"/>
      <c r="AJ1193" s="429"/>
      <c r="AK1193" s="429"/>
      <c r="AL1193" s="429"/>
      <c r="AM1193" s="429"/>
      <c r="AN1193" s="429"/>
      <c r="AO1193" s="429"/>
      <c r="AP1193" s="429"/>
      <c r="AQ1193" s="429"/>
      <c r="AR1193" s="429"/>
      <c r="AS1193" s="429"/>
      <c r="AT1193" s="429"/>
      <c r="AU1193" s="429"/>
      <c r="AV1193" s="429"/>
      <c r="AW1193" s="429"/>
      <c r="AX1193" s="429"/>
      <c r="AY1193" s="429"/>
      <c r="AZ1193" s="429"/>
      <c r="BA1193" s="429"/>
      <c r="BB1193" s="429"/>
      <c r="BC1193" s="429"/>
      <c r="BD1193" s="429"/>
      <c r="BE1193" s="429"/>
      <c r="BF1193" s="429"/>
      <c r="BG1193" s="429"/>
      <c r="BH1193" s="429"/>
      <c r="BI1193" s="429"/>
      <c r="BJ1193" s="429"/>
      <c r="BK1193" s="429"/>
      <c r="BL1193" s="429"/>
      <c r="BM1193" s="429"/>
      <c r="BN1193" s="429"/>
      <c r="BO1193" s="429"/>
      <c r="BP1193" s="429"/>
      <c r="BQ1193" s="429"/>
      <c r="BR1193" s="429"/>
      <c r="BS1193" s="429"/>
      <c r="BT1193" s="429"/>
      <c r="BU1193" s="429"/>
      <c r="BV1193" s="429"/>
      <c r="BW1193" s="429"/>
      <c r="BX1193" s="429"/>
      <c r="BY1193" s="429"/>
      <c r="BZ1193" s="429"/>
      <c r="CA1193" s="429"/>
      <c r="CB1193" s="429"/>
      <c r="CC1193" s="429"/>
      <c r="CD1193" s="429"/>
      <c r="CE1193" s="429"/>
      <c r="CF1193" s="429"/>
      <c r="CG1193" s="429"/>
      <c r="CH1193" s="429"/>
      <c r="CI1193" s="429"/>
      <c r="CJ1193" s="429"/>
      <c r="CK1193" s="429"/>
      <c r="CL1193" s="429"/>
      <c r="CM1193" s="429"/>
      <c r="CN1193" s="429"/>
      <c r="CO1193" s="429"/>
      <c r="CP1193" s="429"/>
    </row>
    <row r="1194" spans="1:94" s="1145" customFormat="1" ht="12.75">
      <c r="A1194" s="1140" t="s">
        <v>960</v>
      </c>
      <c r="B1194" s="80">
        <v>1310</v>
      </c>
      <c r="C1194" s="80">
        <v>0</v>
      </c>
      <c r="D1194" s="80">
        <v>0</v>
      </c>
      <c r="E1194" s="479">
        <v>0</v>
      </c>
      <c r="F1194" s="80">
        <v>0</v>
      </c>
      <c r="G1194" s="100"/>
      <c r="H1194" s="399"/>
      <c r="I1194" s="1045"/>
      <c r="J1194" s="1045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429"/>
      <c r="AC1194" s="429"/>
      <c r="AD1194" s="429"/>
      <c r="AE1194" s="429"/>
      <c r="AF1194" s="429"/>
      <c r="AG1194" s="429"/>
      <c r="AH1194" s="429"/>
      <c r="AI1194" s="429"/>
      <c r="AJ1194" s="429"/>
      <c r="AK1194" s="429"/>
      <c r="AL1194" s="429"/>
      <c r="AM1194" s="429"/>
      <c r="AN1194" s="429"/>
      <c r="AO1194" s="429"/>
      <c r="AP1194" s="429"/>
      <c r="AQ1194" s="429"/>
      <c r="AR1194" s="429"/>
      <c r="AS1194" s="429"/>
      <c r="AT1194" s="429"/>
      <c r="AU1194" s="429"/>
      <c r="AV1194" s="429"/>
      <c r="AW1194" s="429"/>
      <c r="AX1194" s="429"/>
      <c r="AY1194" s="429"/>
      <c r="AZ1194" s="429"/>
      <c r="BA1194" s="429"/>
      <c r="BB1194" s="429"/>
      <c r="BC1194" s="429"/>
      <c r="BD1194" s="429"/>
      <c r="BE1194" s="429"/>
      <c r="BF1194" s="429"/>
      <c r="BG1194" s="429"/>
      <c r="BH1194" s="429"/>
      <c r="BI1194" s="429"/>
      <c r="BJ1194" s="429"/>
      <c r="BK1194" s="429"/>
      <c r="BL1194" s="429"/>
      <c r="BM1194" s="429"/>
      <c r="BN1194" s="429"/>
      <c r="BO1194" s="429"/>
      <c r="BP1194" s="429"/>
      <c r="BQ1194" s="429"/>
      <c r="BR1194" s="429"/>
      <c r="BS1194" s="429"/>
      <c r="BT1194" s="429"/>
      <c r="BU1194" s="429"/>
      <c r="BV1194" s="429"/>
      <c r="BW1194" s="429"/>
      <c r="BX1194" s="429"/>
      <c r="BY1194" s="429"/>
      <c r="BZ1194" s="429"/>
      <c r="CA1194" s="429"/>
      <c r="CB1194" s="429"/>
      <c r="CC1194" s="429"/>
      <c r="CD1194" s="429"/>
      <c r="CE1194" s="429"/>
      <c r="CF1194" s="429"/>
      <c r="CG1194" s="429"/>
      <c r="CH1194" s="429"/>
      <c r="CI1194" s="429"/>
      <c r="CJ1194" s="429"/>
      <c r="CK1194" s="429"/>
      <c r="CL1194" s="429"/>
      <c r="CM1194" s="429"/>
      <c r="CN1194" s="429"/>
      <c r="CO1194" s="429"/>
      <c r="CP1194" s="429"/>
    </row>
    <row r="1195" spans="1:94" s="1145" customFormat="1" ht="12.75">
      <c r="A1195" s="1142" t="s">
        <v>987</v>
      </c>
      <c r="B1195" s="80">
        <v>1310</v>
      </c>
      <c r="C1195" s="80">
        <v>0</v>
      </c>
      <c r="D1195" s="80">
        <v>0</v>
      </c>
      <c r="E1195" s="479">
        <v>0</v>
      </c>
      <c r="F1195" s="80">
        <v>0</v>
      </c>
      <c r="G1195" s="100"/>
      <c r="H1195" s="399"/>
      <c r="I1195" s="1045"/>
      <c r="J1195" s="1045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429"/>
      <c r="AC1195" s="429"/>
      <c r="AD1195" s="429"/>
      <c r="AE1195" s="429"/>
      <c r="AF1195" s="429"/>
      <c r="AG1195" s="429"/>
      <c r="AH1195" s="429"/>
      <c r="AI1195" s="429"/>
      <c r="AJ1195" s="429"/>
      <c r="AK1195" s="429"/>
      <c r="AL1195" s="429"/>
      <c r="AM1195" s="429"/>
      <c r="AN1195" s="429"/>
      <c r="AO1195" s="429"/>
      <c r="AP1195" s="429"/>
      <c r="AQ1195" s="429"/>
      <c r="AR1195" s="429"/>
      <c r="AS1195" s="429"/>
      <c r="AT1195" s="429"/>
      <c r="AU1195" s="429"/>
      <c r="AV1195" s="429"/>
      <c r="AW1195" s="429"/>
      <c r="AX1195" s="429"/>
      <c r="AY1195" s="429"/>
      <c r="AZ1195" s="429"/>
      <c r="BA1195" s="429"/>
      <c r="BB1195" s="429"/>
      <c r="BC1195" s="429"/>
      <c r="BD1195" s="429"/>
      <c r="BE1195" s="429"/>
      <c r="BF1195" s="429"/>
      <c r="BG1195" s="429"/>
      <c r="BH1195" s="429"/>
      <c r="BI1195" s="429"/>
      <c r="BJ1195" s="429"/>
      <c r="BK1195" s="429"/>
      <c r="BL1195" s="429"/>
      <c r="BM1195" s="429"/>
      <c r="BN1195" s="429"/>
      <c r="BO1195" s="429"/>
      <c r="BP1195" s="429"/>
      <c r="BQ1195" s="429"/>
      <c r="BR1195" s="429"/>
      <c r="BS1195" s="429"/>
      <c r="BT1195" s="429"/>
      <c r="BU1195" s="429"/>
      <c r="BV1195" s="429"/>
      <c r="BW1195" s="429"/>
      <c r="BX1195" s="429"/>
      <c r="BY1195" s="429"/>
      <c r="BZ1195" s="429"/>
      <c r="CA1195" s="429"/>
      <c r="CB1195" s="429"/>
      <c r="CC1195" s="429"/>
      <c r="CD1195" s="429"/>
      <c r="CE1195" s="429"/>
      <c r="CF1195" s="429"/>
      <c r="CG1195" s="429"/>
      <c r="CH1195" s="429"/>
      <c r="CI1195" s="429"/>
      <c r="CJ1195" s="429"/>
      <c r="CK1195" s="429"/>
      <c r="CL1195" s="429"/>
      <c r="CM1195" s="429"/>
      <c r="CN1195" s="429"/>
      <c r="CO1195" s="429"/>
      <c r="CP1195" s="429"/>
    </row>
    <row r="1196" spans="1:94" s="1145" customFormat="1" ht="12.75">
      <c r="A1196" s="1143" t="s">
        <v>3</v>
      </c>
      <c r="B1196" s="80">
        <v>1310</v>
      </c>
      <c r="C1196" s="80">
        <v>0</v>
      </c>
      <c r="D1196" s="80">
        <v>0</v>
      </c>
      <c r="E1196" s="479">
        <v>0</v>
      </c>
      <c r="F1196" s="80">
        <v>0</v>
      </c>
      <c r="G1196" s="100"/>
      <c r="H1196" s="399"/>
      <c r="I1196" s="1045"/>
      <c r="J1196" s="1045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429"/>
      <c r="AC1196" s="429"/>
      <c r="AD1196" s="429"/>
      <c r="AE1196" s="429"/>
      <c r="AF1196" s="429"/>
      <c r="AG1196" s="429"/>
      <c r="AH1196" s="429"/>
      <c r="AI1196" s="429"/>
      <c r="AJ1196" s="429"/>
      <c r="AK1196" s="429"/>
      <c r="AL1196" s="429"/>
      <c r="AM1196" s="429"/>
      <c r="AN1196" s="429"/>
      <c r="AO1196" s="429"/>
      <c r="AP1196" s="429"/>
      <c r="AQ1196" s="429"/>
      <c r="AR1196" s="429"/>
      <c r="AS1196" s="429"/>
      <c r="AT1196" s="429"/>
      <c r="AU1196" s="429"/>
      <c r="AV1196" s="429"/>
      <c r="AW1196" s="429"/>
      <c r="AX1196" s="429"/>
      <c r="AY1196" s="429"/>
      <c r="AZ1196" s="429"/>
      <c r="BA1196" s="429"/>
      <c r="BB1196" s="429"/>
      <c r="BC1196" s="429"/>
      <c r="BD1196" s="429"/>
      <c r="BE1196" s="429"/>
      <c r="BF1196" s="429"/>
      <c r="BG1196" s="429"/>
      <c r="BH1196" s="429"/>
      <c r="BI1196" s="429"/>
      <c r="BJ1196" s="429"/>
      <c r="BK1196" s="429"/>
      <c r="BL1196" s="429"/>
      <c r="BM1196" s="429"/>
      <c r="BN1196" s="429"/>
      <c r="BO1196" s="429"/>
      <c r="BP1196" s="429"/>
      <c r="BQ1196" s="429"/>
      <c r="BR1196" s="429"/>
      <c r="BS1196" s="429"/>
      <c r="BT1196" s="429"/>
      <c r="BU1196" s="429"/>
      <c r="BV1196" s="429"/>
      <c r="BW1196" s="429"/>
      <c r="BX1196" s="429"/>
      <c r="BY1196" s="429"/>
      <c r="BZ1196" s="429"/>
      <c r="CA1196" s="429"/>
      <c r="CB1196" s="429"/>
      <c r="CC1196" s="429"/>
      <c r="CD1196" s="429"/>
      <c r="CE1196" s="429"/>
      <c r="CF1196" s="429"/>
      <c r="CG1196" s="429"/>
      <c r="CH1196" s="429"/>
      <c r="CI1196" s="429"/>
      <c r="CJ1196" s="429"/>
      <c r="CK1196" s="429"/>
      <c r="CL1196" s="429"/>
      <c r="CM1196" s="429"/>
      <c r="CN1196" s="429"/>
      <c r="CO1196" s="429"/>
      <c r="CP1196" s="429"/>
    </row>
    <row r="1197" spans="1:94" s="1145" customFormat="1" ht="12.75">
      <c r="A1197" s="1144" t="s">
        <v>1350</v>
      </c>
      <c r="B1197" s="80">
        <v>1310</v>
      </c>
      <c r="C1197" s="80">
        <v>0</v>
      </c>
      <c r="D1197" s="80">
        <v>0</v>
      </c>
      <c r="E1197" s="479">
        <v>0</v>
      </c>
      <c r="F1197" s="80">
        <v>0</v>
      </c>
      <c r="G1197" s="100"/>
      <c r="H1197" s="399"/>
      <c r="I1197" s="1045"/>
      <c r="J1197" s="1045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429"/>
      <c r="AC1197" s="429"/>
      <c r="AD1197" s="429"/>
      <c r="AE1197" s="429"/>
      <c r="AF1197" s="429"/>
      <c r="AG1197" s="429"/>
      <c r="AH1197" s="429"/>
      <c r="AI1197" s="429"/>
      <c r="AJ1197" s="429"/>
      <c r="AK1197" s="429"/>
      <c r="AL1197" s="429"/>
      <c r="AM1197" s="429"/>
      <c r="AN1197" s="429"/>
      <c r="AO1197" s="429"/>
      <c r="AP1197" s="429"/>
      <c r="AQ1197" s="429"/>
      <c r="AR1197" s="429"/>
      <c r="AS1197" s="429"/>
      <c r="AT1197" s="429"/>
      <c r="AU1197" s="429"/>
      <c r="AV1197" s="429"/>
      <c r="AW1197" s="429"/>
      <c r="AX1197" s="429"/>
      <c r="AY1197" s="429"/>
      <c r="AZ1197" s="429"/>
      <c r="BA1197" s="429"/>
      <c r="BB1197" s="429"/>
      <c r="BC1197" s="429"/>
      <c r="BD1197" s="429"/>
      <c r="BE1197" s="429"/>
      <c r="BF1197" s="429"/>
      <c r="BG1197" s="429"/>
      <c r="BH1197" s="429"/>
      <c r="BI1197" s="429"/>
      <c r="BJ1197" s="429"/>
      <c r="BK1197" s="429"/>
      <c r="BL1197" s="429"/>
      <c r="BM1197" s="429"/>
      <c r="BN1197" s="429"/>
      <c r="BO1197" s="429"/>
      <c r="BP1197" s="429"/>
      <c r="BQ1197" s="429"/>
      <c r="BR1197" s="429"/>
      <c r="BS1197" s="429"/>
      <c r="BT1197" s="429"/>
      <c r="BU1197" s="429"/>
      <c r="BV1197" s="429"/>
      <c r="BW1197" s="429"/>
      <c r="BX1197" s="429"/>
      <c r="BY1197" s="429"/>
      <c r="BZ1197" s="429"/>
      <c r="CA1197" s="429"/>
      <c r="CB1197" s="429"/>
      <c r="CC1197" s="429"/>
      <c r="CD1197" s="429"/>
      <c r="CE1197" s="429"/>
      <c r="CF1197" s="429"/>
      <c r="CG1197" s="429"/>
      <c r="CH1197" s="429"/>
      <c r="CI1197" s="429"/>
      <c r="CJ1197" s="429"/>
      <c r="CK1197" s="429"/>
      <c r="CL1197" s="429"/>
      <c r="CM1197" s="429"/>
      <c r="CN1197" s="429"/>
      <c r="CO1197" s="429"/>
      <c r="CP1197" s="429"/>
    </row>
    <row r="1198" spans="1:10" ht="12.75">
      <c r="A1198" s="333" t="s">
        <v>1384</v>
      </c>
      <c r="B1198" s="41"/>
      <c r="C1198" s="41"/>
      <c r="D1198" s="41"/>
      <c r="E1198" s="479"/>
      <c r="F1198" s="80"/>
      <c r="H1198" s="399"/>
      <c r="I1198" s="1045"/>
      <c r="J1198" s="1045"/>
    </row>
    <row r="1199" spans="1:94" s="1147" customFormat="1" ht="12.75">
      <c r="A1199" s="416" t="s">
        <v>1362</v>
      </c>
      <c r="B1199" s="80"/>
      <c r="C1199" s="80"/>
      <c r="D1199" s="80"/>
      <c r="E1199" s="479"/>
      <c r="F1199" s="80"/>
      <c r="G1199" s="100"/>
      <c r="H1199" s="399"/>
      <c r="I1199" s="1045"/>
      <c r="J1199" s="1045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146"/>
      <c r="AC1199" s="1146"/>
      <c r="AD1199" s="1146"/>
      <c r="AE1199" s="1146"/>
      <c r="AF1199" s="1146"/>
      <c r="AG1199" s="1146"/>
      <c r="AH1199" s="1146"/>
      <c r="AI1199" s="1146"/>
      <c r="AJ1199" s="1146"/>
      <c r="AK1199" s="1146"/>
      <c r="AL1199" s="1146"/>
      <c r="AM1199" s="1146"/>
      <c r="AN1199" s="1146"/>
      <c r="AO1199" s="1146"/>
      <c r="AP1199" s="1146"/>
      <c r="AQ1199" s="1146"/>
      <c r="AR1199" s="1146"/>
      <c r="AS1199" s="1146"/>
      <c r="AT1199" s="1146"/>
      <c r="AU1199" s="1146"/>
      <c r="AV1199" s="1146"/>
      <c r="AW1199" s="1146"/>
      <c r="AX1199" s="1146"/>
      <c r="AY1199" s="1146"/>
      <c r="AZ1199" s="1146"/>
      <c r="BA1199" s="1146"/>
      <c r="BB1199" s="1146"/>
      <c r="BC1199" s="1146"/>
      <c r="BD1199" s="1146"/>
      <c r="BE1199" s="1146"/>
      <c r="BF1199" s="1146"/>
      <c r="BG1199" s="1146"/>
      <c r="BH1199" s="1146"/>
      <c r="BI1199" s="1146"/>
      <c r="BJ1199" s="1146"/>
      <c r="BK1199" s="1146"/>
      <c r="BL1199" s="1146"/>
      <c r="BM1199" s="1146"/>
      <c r="BN1199" s="1146"/>
      <c r="BO1199" s="1146"/>
      <c r="BP1199" s="1146"/>
      <c r="BQ1199" s="1146"/>
      <c r="BR1199" s="1146"/>
      <c r="BS1199" s="1146"/>
      <c r="BT1199" s="1146"/>
      <c r="BU1199" s="1146"/>
      <c r="BV1199" s="1146"/>
      <c r="BW1199" s="1146"/>
      <c r="BX1199" s="1146"/>
      <c r="BY1199" s="1146"/>
      <c r="BZ1199" s="1146"/>
      <c r="CA1199" s="1146"/>
      <c r="CB1199" s="1146"/>
      <c r="CC1199" s="1146"/>
      <c r="CD1199" s="1146"/>
      <c r="CE1199" s="1146"/>
      <c r="CF1199" s="1146"/>
      <c r="CG1199" s="1146"/>
      <c r="CH1199" s="1146"/>
      <c r="CI1199" s="1146"/>
      <c r="CJ1199" s="1146"/>
      <c r="CK1199" s="1146"/>
      <c r="CL1199" s="1146"/>
      <c r="CM1199" s="1146"/>
      <c r="CN1199" s="1146"/>
      <c r="CO1199" s="1146"/>
      <c r="CP1199" s="1146"/>
    </row>
    <row r="1200" spans="1:94" s="1157" customFormat="1" ht="12.75">
      <c r="A1200" s="1140" t="s">
        <v>1311</v>
      </c>
      <c r="B1200" s="80">
        <v>779597</v>
      </c>
      <c r="C1200" s="80">
        <v>620024</v>
      </c>
      <c r="D1200" s="80">
        <v>496401</v>
      </c>
      <c r="E1200" s="479">
        <v>63.67405210640883</v>
      </c>
      <c r="F1200" s="80">
        <v>0</v>
      </c>
      <c r="G1200" s="100"/>
      <c r="H1200" s="399"/>
      <c r="I1200" s="1045"/>
      <c r="J1200" s="1045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146"/>
      <c r="AC1200" s="1146"/>
      <c r="AD1200" s="1146"/>
      <c r="AE1200" s="1146"/>
      <c r="AF1200" s="1146"/>
      <c r="AG1200" s="1146"/>
      <c r="AH1200" s="1146"/>
      <c r="AI1200" s="1146"/>
      <c r="AJ1200" s="1146"/>
      <c r="AK1200" s="1146"/>
      <c r="AL1200" s="1146"/>
      <c r="AM1200" s="1146"/>
      <c r="AN1200" s="1146"/>
      <c r="AO1200" s="1146"/>
      <c r="AP1200" s="1146"/>
      <c r="AQ1200" s="1146"/>
      <c r="AR1200" s="1146"/>
      <c r="AS1200" s="1146"/>
      <c r="AT1200" s="1146"/>
      <c r="AU1200" s="1146"/>
      <c r="AV1200" s="1146"/>
      <c r="AW1200" s="1146"/>
      <c r="AX1200" s="1146"/>
      <c r="AY1200" s="1146"/>
      <c r="AZ1200" s="1146"/>
      <c r="BA1200" s="1146"/>
      <c r="BB1200" s="1146"/>
      <c r="BC1200" s="1146"/>
      <c r="BD1200" s="1146"/>
      <c r="BE1200" s="1146"/>
      <c r="BF1200" s="1146"/>
      <c r="BG1200" s="1146"/>
      <c r="BH1200" s="1146"/>
      <c r="BI1200" s="1146"/>
      <c r="BJ1200" s="1146"/>
      <c r="BK1200" s="1146"/>
      <c r="BL1200" s="1146"/>
      <c r="BM1200" s="1146"/>
      <c r="BN1200" s="1146"/>
      <c r="BO1200" s="1146"/>
      <c r="BP1200" s="1146"/>
      <c r="BQ1200" s="1146"/>
      <c r="BR1200" s="1146"/>
      <c r="BS1200" s="1146"/>
      <c r="BT1200" s="1146"/>
      <c r="BU1200" s="1146"/>
      <c r="BV1200" s="1146"/>
      <c r="BW1200" s="1146"/>
      <c r="BX1200" s="1146"/>
      <c r="BY1200" s="1146"/>
      <c r="BZ1200" s="1146"/>
      <c r="CA1200" s="1146"/>
      <c r="CB1200" s="1146"/>
      <c r="CC1200" s="1146"/>
      <c r="CD1200" s="1146"/>
      <c r="CE1200" s="1146"/>
      <c r="CF1200" s="1146"/>
      <c r="CG1200" s="1146"/>
      <c r="CH1200" s="1146"/>
      <c r="CI1200" s="1146"/>
      <c r="CJ1200" s="1146"/>
      <c r="CK1200" s="1146"/>
      <c r="CL1200" s="1146"/>
      <c r="CM1200" s="1146"/>
      <c r="CN1200" s="1146"/>
      <c r="CO1200" s="1146"/>
      <c r="CP1200" s="1146"/>
    </row>
    <row r="1201" spans="1:94" s="1157" customFormat="1" ht="12.75">
      <c r="A1201" s="1142" t="s">
        <v>1312</v>
      </c>
      <c r="B1201" s="80">
        <v>97113</v>
      </c>
      <c r="C1201" s="80">
        <v>57710</v>
      </c>
      <c r="D1201" s="80">
        <v>57710</v>
      </c>
      <c r="E1201" s="479">
        <v>59.42561757952076</v>
      </c>
      <c r="F1201" s="80">
        <v>0</v>
      </c>
      <c r="G1201" s="100"/>
      <c r="H1201" s="399"/>
      <c r="I1201" s="1045"/>
      <c r="J1201" s="1045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146"/>
      <c r="AC1201" s="1146"/>
      <c r="AD1201" s="1146"/>
      <c r="AE1201" s="1146"/>
      <c r="AF1201" s="1146"/>
      <c r="AG1201" s="1146"/>
      <c r="AH1201" s="1146"/>
      <c r="AI1201" s="1146"/>
      <c r="AJ1201" s="1146"/>
      <c r="AK1201" s="1146"/>
      <c r="AL1201" s="1146"/>
      <c r="AM1201" s="1146"/>
      <c r="AN1201" s="1146"/>
      <c r="AO1201" s="1146"/>
      <c r="AP1201" s="1146"/>
      <c r="AQ1201" s="1146"/>
      <c r="AR1201" s="1146"/>
      <c r="AS1201" s="1146"/>
      <c r="AT1201" s="1146"/>
      <c r="AU1201" s="1146"/>
      <c r="AV1201" s="1146"/>
      <c r="AW1201" s="1146"/>
      <c r="AX1201" s="1146"/>
      <c r="AY1201" s="1146"/>
      <c r="AZ1201" s="1146"/>
      <c r="BA1201" s="1146"/>
      <c r="BB1201" s="1146"/>
      <c r="BC1201" s="1146"/>
      <c r="BD1201" s="1146"/>
      <c r="BE1201" s="1146"/>
      <c r="BF1201" s="1146"/>
      <c r="BG1201" s="1146"/>
      <c r="BH1201" s="1146"/>
      <c r="BI1201" s="1146"/>
      <c r="BJ1201" s="1146"/>
      <c r="BK1201" s="1146"/>
      <c r="BL1201" s="1146"/>
      <c r="BM1201" s="1146"/>
      <c r="BN1201" s="1146"/>
      <c r="BO1201" s="1146"/>
      <c r="BP1201" s="1146"/>
      <c r="BQ1201" s="1146"/>
      <c r="BR1201" s="1146"/>
      <c r="BS1201" s="1146"/>
      <c r="BT1201" s="1146"/>
      <c r="BU1201" s="1146"/>
      <c r="BV1201" s="1146"/>
      <c r="BW1201" s="1146"/>
      <c r="BX1201" s="1146"/>
      <c r="BY1201" s="1146"/>
      <c r="BZ1201" s="1146"/>
      <c r="CA1201" s="1146"/>
      <c r="CB1201" s="1146"/>
      <c r="CC1201" s="1146"/>
      <c r="CD1201" s="1146"/>
      <c r="CE1201" s="1146"/>
      <c r="CF1201" s="1146"/>
      <c r="CG1201" s="1146"/>
      <c r="CH1201" s="1146"/>
      <c r="CI1201" s="1146"/>
      <c r="CJ1201" s="1146"/>
      <c r="CK1201" s="1146"/>
      <c r="CL1201" s="1146"/>
      <c r="CM1201" s="1146"/>
      <c r="CN1201" s="1146"/>
      <c r="CO1201" s="1146"/>
      <c r="CP1201" s="1146"/>
    </row>
    <row r="1202" spans="1:94" s="1157" customFormat="1" ht="12.75">
      <c r="A1202" s="1141" t="s">
        <v>691</v>
      </c>
      <c r="B1202" s="264">
        <v>78535</v>
      </c>
      <c r="C1202" s="264">
        <v>44285</v>
      </c>
      <c r="D1202" s="264">
        <v>0</v>
      </c>
      <c r="E1202" s="479">
        <v>0</v>
      </c>
      <c r="F1202" s="80">
        <v>0</v>
      </c>
      <c r="G1202" s="100"/>
      <c r="H1202" s="399"/>
      <c r="I1202" s="1045"/>
      <c r="J1202" s="1045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146"/>
      <c r="AC1202" s="1146"/>
      <c r="AD1202" s="1146"/>
      <c r="AE1202" s="1146"/>
      <c r="AF1202" s="1146"/>
      <c r="AG1202" s="1146"/>
      <c r="AH1202" s="1146"/>
      <c r="AI1202" s="1146"/>
      <c r="AJ1202" s="1146"/>
      <c r="AK1202" s="1146"/>
      <c r="AL1202" s="1146"/>
      <c r="AM1202" s="1146"/>
      <c r="AN1202" s="1146"/>
      <c r="AO1202" s="1146"/>
      <c r="AP1202" s="1146"/>
      <c r="AQ1202" s="1146"/>
      <c r="AR1202" s="1146"/>
      <c r="AS1202" s="1146"/>
      <c r="AT1202" s="1146"/>
      <c r="AU1202" s="1146"/>
      <c r="AV1202" s="1146"/>
      <c r="AW1202" s="1146"/>
      <c r="AX1202" s="1146"/>
      <c r="AY1202" s="1146"/>
      <c r="AZ1202" s="1146"/>
      <c r="BA1202" s="1146"/>
      <c r="BB1202" s="1146"/>
      <c r="BC1202" s="1146"/>
      <c r="BD1202" s="1146"/>
      <c r="BE1202" s="1146"/>
      <c r="BF1202" s="1146"/>
      <c r="BG1202" s="1146"/>
      <c r="BH1202" s="1146"/>
      <c r="BI1202" s="1146"/>
      <c r="BJ1202" s="1146"/>
      <c r="BK1202" s="1146"/>
      <c r="BL1202" s="1146"/>
      <c r="BM1202" s="1146"/>
      <c r="BN1202" s="1146"/>
      <c r="BO1202" s="1146"/>
      <c r="BP1202" s="1146"/>
      <c r="BQ1202" s="1146"/>
      <c r="BR1202" s="1146"/>
      <c r="BS1202" s="1146"/>
      <c r="BT1202" s="1146"/>
      <c r="BU1202" s="1146"/>
      <c r="BV1202" s="1146"/>
      <c r="BW1202" s="1146"/>
      <c r="BX1202" s="1146"/>
      <c r="BY1202" s="1146"/>
      <c r="BZ1202" s="1146"/>
      <c r="CA1202" s="1146"/>
      <c r="CB1202" s="1146"/>
      <c r="CC1202" s="1146"/>
      <c r="CD1202" s="1146"/>
      <c r="CE1202" s="1146"/>
      <c r="CF1202" s="1146"/>
      <c r="CG1202" s="1146"/>
      <c r="CH1202" s="1146"/>
      <c r="CI1202" s="1146"/>
      <c r="CJ1202" s="1146"/>
      <c r="CK1202" s="1146"/>
      <c r="CL1202" s="1146"/>
      <c r="CM1202" s="1146"/>
      <c r="CN1202" s="1146"/>
      <c r="CO1202" s="1146"/>
      <c r="CP1202" s="1146"/>
    </row>
    <row r="1203" spans="1:94" s="1157" customFormat="1" ht="12.75">
      <c r="A1203" s="1142" t="s">
        <v>692</v>
      </c>
      <c r="B1203" s="80">
        <v>603949</v>
      </c>
      <c r="C1203" s="80">
        <v>518029</v>
      </c>
      <c r="D1203" s="80">
        <v>438691</v>
      </c>
      <c r="E1203" s="479">
        <v>72.63709352942053</v>
      </c>
      <c r="F1203" s="80">
        <v>0</v>
      </c>
      <c r="G1203" s="100"/>
      <c r="H1203" s="399"/>
      <c r="I1203" s="1045"/>
      <c r="J1203" s="1045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146"/>
      <c r="AC1203" s="1146"/>
      <c r="AD1203" s="1146"/>
      <c r="AE1203" s="1146"/>
      <c r="AF1203" s="1146"/>
      <c r="AG1203" s="1146"/>
      <c r="AH1203" s="1146"/>
      <c r="AI1203" s="1146"/>
      <c r="AJ1203" s="1146"/>
      <c r="AK1203" s="1146"/>
      <c r="AL1203" s="1146"/>
      <c r="AM1203" s="1146"/>
      <c r="AN1203" s="1146"/>
      <c r="AO1203" s="1146"/>
      <c r="AP1203" s="1146"/>
      <c r="AQ1203" s="1146"/>
      <c r="AR1203" s="1146"/>
      <c r="AS1203" s="1146"/>
      <c r="AT1203" s="1146"/>
      <c r="AU1203" s="1146"/>
      <c r="AV1203" s="1146"/>
      <c r="AW1203" s="1146"/>
      <c r="AX1203" s="1146"/>
      <c r="AY1203" s="1146"/>
      <c r="AZ1203" s="1146"/>
      <c r="BA1203" s="1146"/>
      <c r="BB1203" s="1146"/>
      <c r="BC1203" s="1146"/>
      <c r="BD1203" s="1146"/>
      <c r="BE1203" s="1146"/>
      <c r="BF1203" s="1146"/>
      <c r="BG1203" s="1146"/>
      <c r="BH1203" s="1146"/>
      <c r="BI1203" s="1146"/>
      <c r="BJ1203" s="1146"/>
      <c r="BK1203" s="1146"/>
      <c r="BL1203" s="1146"/>
      <c r="BM1203" s="1146"/>
      <c r="BN1203" s="1146"/>
      <c r="BO1203" s="1146"/>
      <c r="BP1203" s="1146"/>
      <c r="BQ1203" s="1146"/>
      <c r="BR1203" s="1146"/>
      <c r="BS1203" s="1146"/>
      <c r="BT1203" s="1146"/>
      <c r="BU1203" s="1146"/>
      <c r="BV1203" s="1146"/>
      <c r="BW1203" s="1146"/>
      <c r="BX1203" s="1146"/>
      <c r="BY1203" s="1146"/>
      <c r="BZ1203" s="1146"/>
      <c r="CA1203" s="1146"/>
      <c r="CB1203" s="1146"/>
      <c r="CC1203" s="1146"/>
      <c r="CD1203" s="1146"/>
      <c r="CE1203" s="1146"/>
      <c r="CF1203" s="1146"/>
      <c r="CG1203" s="1146"/>
      <c r="CH1203" s="1146"/>
      <c r="CI1203" s="1146"/>
      <c r="CJ1203" s="1146"/>
      <c r="CK1203" s="1146"/>
      <c r="CL1203" s="1146"/>
      <c r="CM1203" s="1146"/>
      <c r="CN1203" s="1146"/>
      <c r="CO1203" s="1146"/>
      <c r="CP1203" s="1146"/>
    </row>
    <row r="1204" spans="1:94" s="1157" customFormat="1" ht="12.75">
      <c r="A1204" s="1156" t="s">
        <v>960</v>
      </c>
      <c r="B1204" s="80">
        <v>779597</v>
      </c>
      <c r="C1204" s="80">
        <v>620024</v>
      </c>
      <c r="D1204" s="80">
        <v>514954</v>
      </c>
      <c r="E1204" s="479">
        <v>66.0538714233123</v>
      </c>
      <c r="F1204" s="80">
        <v>0</v>
      </c>
      <c r="G1204" s="100"/>
      <c r="H1204" s="399"/>
      <c r="I1204" s="1045"/>
      <c r="J1204" s="1045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146"/>
      <c r="AC1204" s="1146"/>
      <c r="AD1204" s="1146"/>
      <c r="AE1204" s="1146"/>
      <c r="AF1204" s="1146"/>
      <c r="AG1204" s="1146"/>
      <c r="AH1204" s="1146"/>
      <c r="AI1204" s="1146"/>
      <c r="AJ1204" s="1146"/>
      <c r="AK1204" s="1146"/>
      <c r="AL1204" s="1146"/>
      <c r="AM1204" s="1146"/>
      <c r="AN1204" s="1146"/>
      <c r="AO1204" s="1146"/>
      <c r="AP1204" s="1146"/>
      <c r="AQ1204" s="1146"/>
      <c r="AR1204" s="1146"/>
      <c r="AS1204" s="1146"/>
      <c r="AT1204" s="1146"/>
      <c r="AU1204" s="1146"/>
      <c r="AV1204" s="1146"/>
      <c r="AW1204" s="1146"/>
      <c r="AX1204" s="1146"/>
      <c r="AY1204" s="1146"/>
      <c r="AZ1204" s="1146"/>
      <c r="BA1204" s="1146"/>
      <c r="BB1204" s="1146"/>
      <c r="BC1204" s="1146"/>
      <c r="BD1204" s="1146"/>
      <c r="BE1204" s="1146"/>
      <c r="BF1204" s="1146"/>
      <c r="BG1204" s="1146"/>
      <c r="BH1204" s="1146"/>
      <c r="BI1204" s="1146"/>
      <c r="BJ1204" s="1146"/>
      <c r="BK1204" s="1146"/>
      <c r="BL1204" s="1146"/>
      <c r="BM1204" s="1146"/>
      <c r="BN1204" s="1146"/>
      <c r="BO1204" s="1146"/>
      <c r="BP1204" s="1146"/>
      <c r="BQ1204" s="1146"/>
      <c r="BR1204" s="1146"/>
      <c r="BS1204" s="1146"/>
      <c r="BT1204" s="1146"/>
      <c r="BU1204" s="1146"/>
      <c r="BV1204" s="1146"/>
      <c r="BW1204" s="1146"/>
      <c r="BX1204" s="1146"/>
      <c r="BY1204" s="1146"/>
      <c r="BZ1204" s="1146"/>
      <c r="CA1204" s="1146"/>
      <c r="CB1204" s="1146"/>
      <c r="CC1204" s="1146"/>
      <c r="CD1204" s="1146"/>
      <c r="CE1204" s="1146"/>
      <c r="CF1204" s="1146"/>
      <c r="CG1204" s="1146"/>
      <c r="CH1204" s="1146"/>
      <c r="CI1204" s="1146"/>
      <c r="CJ1204" s="1146"/>
      <c r="CK1204" s="1146"/>
      <c r="CL1204" s="1146"/>
      <c r="CM1204" s="1146"/>
      <c r="CN1204" s="1146"/>
      <c r="CO1204" s="1146"/>
      <c r="CP1204" s="1146"/>
    </row>
    <row r="1205" spans="1:94" s="1158" customFormat="1" ht="12.75">
      <c r="A1205" s="1142" t="s">
        <v>987</v>
      </c>
      <c r="B1205" s="80">
        <v>141669</v>
      </c>
      <c r="C1205" s="80">
        <v>141669</v>
      </c>
      <c r="D1205" s="80">
        <v>100475</v>
      </c>
      <c r="E1205" s="479">
        <v>70.9223612787554</v>
      </c>
      <c r="F1205" s="80">
        <v>0</v>
      </c>
      <c r="G1205" s="100"/>
      <c r="H1205" s="399"/>
      <c r="I1205" s="1045"/>
      <c r="J1205" s="1045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146"/>
      <c r="AC1205" s="1146"/>
      <c r="AD1205" s="1146"/>
      <c r="AE1205" s="1146"/>
      <c r="AF1205" s="1146"/>
      <c r="AG1205" s="1146"/>
      <c r="AH1205" s="1146"/>
      <c r="AI1205" s="1146"/>
      <c r="AJ1205" s="1146"/>
      <c r="AK1205" s="1146"/>
      <c r="AL1205" s="1146"/>
      <c r="AM1205" s="1146"/>
      <c r="AN1205" s="1146"/>
      <c r="AO1205" s="1146"/>
      <c r="AP1205" s="1146"/>
      <c r="AQ1205" s="1146"/>
      <c r="AR1205" s="1146"/>
      <c r="AS1205" s="1146"/>
      <c r="AT1205" s="1146"/>
      <c r="AU1205" s="1146"/>
      <c r="AV1205" s="1146"/>
      <c r="AW1205" s="1146"/>
      <c r="AX1205" s="1146"/>
      <c r="AY1205" s="1146"/>
      <c r="AZ1205" s="1146"/>
      <c r="BA1205" s="1146"/>
      <c r="BB1205" s="1146"/>
      <c r="BC1205" s="1146"/>
      <c r="BD1205" s="1146"/>
      <c r="BE1205" s="1146"/>
      <c r="BF1205" s="1146"/>
      <c r="BG1205" s="1146"/>
      <c r="BH1205" s="1146"/>
      <c r="BI1205" s="1146"/>
      <c r="BJ1205" s="1146"/>
      <c r="BK1205" s="1146"/>
      <c r="BL1205" s="1146"/>
      <c r="BM1205" s="1146"/>
      <c r="BN1205" s="1146"/>
      <c r="BO1205" s="1146"/>
      <c r="BP1205" s="1146"/>
      <c r="BQ1205" s="1146"/>
      <c r="BR1205" s="1146"/>
      <c r="BS1205" s="1146"/>
      <c r="BT1205" s="1146"/>
      <c r="BU1205" s="1146"/>
      <c r="BV1205" s="1146"/>
      <c r="BW1205" s="1146"/>
      <c r="BX1205" s="1146"/>
      <c r="BY1205" s="1146"/>
      <c r="BZ1205" s="1146"/>
      <c r="CA1205" s="1146"/>
      <c r="CB1205" s="1146"/>
      <c r="CC1205" s="1146"/>
      <c r="CD1205" s="1146"/>
      <c r="CE1205" s="1146"/>
      <c r="CF1205" s="1146"/>
      <c r="CG1205" s="1146"/>
      <c r="CH1205" s="1146"/>
      <c r="CI1205" s="1146"/>
      <c r="CJ1205" s="1146"/>
      <c r="CK1205" s="1146"/>
      <c r="CL1205" s="1146"/>
      <c r="CM1205" s="1146"/>
      <c r="CN1205" s="1146"/>
      <c r="CO1205" s="1146"/>
      <c r="CP1205" s="1146"/>
    </row>
    <row r="1206" spans="1:94" s="1158" customFormat="1" ht="12.75">
      <c r="A1206" s="1153" t="s">
        <v>1496</v>
      </c>
      <c r="B1206" s="80">
        <v>141669</v>
      </c>
      <c r="C1206" s="80">
        <v>141669</v>
      </c>
      <c r="D1206" s="80">
        <v>100475</v>
      </c>
      <c r="E1206" s="479">
        <v>70.9223612787554</v>
      </c>
      <c r="F1206" s="80">
        <v>0</v>
      </c>
      <c r="G1206" s="100"/>
      <c r="H1206" s="399"/>
      <c r="I1206" s="1045"/>
      <c r="J1206" s="1045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146"/>
      <c r="AC1206" s="1146"/>
      <c r="AD1206" s="1146"/>
      <c r="AE1206" s="1146"/>
      <c r="AF1206" s="1146"/>
      <c r="AG1206" s="1146"/>
      <c r="AH1206" s="1146"/>
      <c r="AI1206" s="1146"/>
      <c r="AJ1206" s="1146"/>
      <c r="AK1206" s="1146"/>
      <c r="AL1206" s="1146"/>
      <c r="AM1206" s="1146"/>
      <c r="AN1206" s="1146"/>
      <c r="AO1206" s="1146"/>
      <c r="AP1206" s="1146"/>
      <c r="AQ1206" s="1146"/>
      <c r="AR1206" s="1146"/>
      <c r="AS1206" s="1146"/>
      <c r="AT1206" s="1146"/>
      <c r="AU1206" s="1146"/>
      <c r="AV1206" s="1146"/>
      <c r="AW1206" s="1146"/>
      <c r="AX1206" s="1146"/>
      <c r="AY1206" s="1146"/>
      <c r="AZ1206" s="1146"/>
      <c r="BA1206" s="1146"/>
      <c r="BB1206" s="1146"/>
      <c r="BC1206" s="1146"/>
      <c r="BD1206" s="1146"/>
      <c r="BE1206" s="1146"/>
      <c r="BF1206" s="1146"/>
      <c r="BG1206" s="1146"/>
      <c r="BH1206" s="1146"/>
      <c r="BI1206" s="1146"/>
      <c r="BJ1206" s="1146"/>
      <c r="BK1206" s="1146"/>
      <c r="BL1206" s="1146"/>
      <c r="BM1206" s="1146"/>
      <c r="BN1206" s="1146"/>
      <c r="BO1206" s="1146"/>
      <c r="BP1206" s="1146"/>
      <c r="BQ1206" s="1146"/>
      <c r="BR1206" s="1146"/>
      <c r="BS1206" s="1146"/>
      <c r="BT1206" s="1146"/>
      <c r="BU1206" s="1146"/>
      <c r="BV1206" s="1146"/>
      <c r="BW1206" s="1146"/>
      <c r="BX1206" s="1146"/>
      <c r="BY1206" s="1146"/>
      <c r="BZ1206" s="1146"/>
      <c r="CA1206" s="1146"/>
      <c r="CB1206" s="1146"/>
      <c r="CC1206" s="1146"/>
      <c r="CD1206" s="1146"/>
      <c r="CE1206" s="1146"/>
      <c r="CF1206" s="1146"/>
      <c r="CG1206" s="1146"/>
      <c r="CH1206" s="1146"/>
      <c r="CI1206" s="1146"/>
      <c r="CJ1206" s="1146"/>
      <c r="CK1206" s="1146"/>
      <c r="CL1206" s="1146"/>
      <c r="CM1206" s="1146"/>
      <c r="CN1206" s="1146"/>
      <c r="CO1206" s="1146"/>
      <c r="CP1206" s="1146"/>
    </row>
    <row r="1207" spans="1:94" s="1145" customFormat="1" ht="12.75">
      <c r="A1207" s="1141" t="s">
        <v>971</v>
      </c>
      <c r="B1207" s="80">
        <v>637928</v>
      </c>
      <c r="C1207" s="80">
        <v>478355</v>
      </c>
      <c r="D1207" s="80">
        <v>414479</v>
      </c>
      <c r="E1207" s="479">
        <v>64.97269284307947</v>
      </c>
      <c r="F1207" s="80">
        <v>0</v>
      </c>
      <c r="G1207" s="100"/>
      <c r="H1207" s="399"/>
      <c r="I1207" s="1045"/>
      <c r="J1207" s="1045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429"/>
      <c r="AC1207" s="429"/>
      <c r="AD1207" s="429"/>
      <c r="AE1207" s="429"/>
      <c r="AF1207" s="429"/>
      <c r="AG1207" s="429"/>
      <c r="AH1207" s="429"/>
      <c r="AI1207" s="429"/>
      <c r="AJ1207" s="429"/>
      <c r="AK1207" s="429"/>
      <c r="AL1207" s="429"/>
      <c r="AM1207" s="429"/>
      <c r="AN1207" s="429"/>
      <c r="AO1207" s="429"/>
      <c r="AP1207" s="429"/>
      <c r="AQ1207" s="429"/>
      <c r="AR1207" s="429"/>
      <c r="AS1207" s="429"/>
      <c r="AT1207" s="429"/>
      <c r="AU1207" s="429"/>
      <c r="AV1207" s="429"/>
      <c r="AW1207" s="429"/>
      <c r="AX1207" s="429"/>
      <c r="AY1207" s="429"/>
      <c r="AZ1207" s="429"/>
      <c r="BA1207" s="429"/>
      <c r="BB1207" s="429"/>
      <c r="BC1207" s="429"/>
      <c r="BD1207" s="429"/>
      <c r="BE1207" s="429"/>
      <c r="BF1207" s="429"/>
      <c r="BG1207" s="429"/>
      <c r="BH1207" s="429"/>
      <c r="BI1207" s="429"/>
      <c r="BJ1207" s="429"/>
      <c r="BK1207" s="429"/>
      <c r="BL1207" s="429"/>
      <c r="BM1207" s="429"/>
      <c r="BN1207" s="429"/>
      <c r="BO1207" s="429"/>
      <c r="BP1207" s="429"/>
      <c r="BQ1207" s="429"/>
      <c r="BR1207" s="429"/>
      <c r="BS1207" s="429"/>
      <c r="BT1207" s="429"/>
      <c r="BU1207" s="429"/>
      <c r="BV1207" s="429"/>
      <c r="BW1207" s="429"/>
      <c r="BX1207" s="429"/>
      <c r="BY1207" s="429"/>
      <c r="BZ1207" s="429"/>
      <c r="CA1207" s="429"/>
      <c r="CB1207" s="429"/>
      <c r="CC1207" s="429"/>
      <c r="CD1207" s="429"/>
      <c r="CE1207" s="429"/>
      <c r="CF1207" s="429"/>
      <c r="CG1207" s="429"/>
      <c r="CH1207" s="429"/>
      <c r="CI1207" s="429"/>
      <c r="CJ1207" s="429"/>
      <c r="CK1207" s="429"/>
      <c r="CL1207" s="429"/>
      <c r="CM1207" s="429"/>
      <c r="CN1207" s="429"/>
      <c r="CO1207" s="429"/>
      <c r="CP1207" s="429"/>
    </row>
    <row r="1208" spans="1:94" s="1145" customFormat="1" ht="12.75">
      <c r="A1208" s="310" t="s">
        <v>1385</v>
      </c>
      <c r="B1208" s="80">
        <v>637928</v>
      </c>
      <c r="C1208" s="80">
        <v>478355</v>
      </c>
      <c r="D1208" s="80">
        <v>414479</v>
      </c>
      <c r="E1208" s="479">
        <v>64.97269284307947</v>
      </c>
      <c r="F1208" s="80">
        <v>0</v>
      </c>
      <c r="G1208" s="100"/>
      <c r="H1208" s="399"/>
      <c r="I1208" s="1045"/>
      <c r="J1208" s="1045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429"/>
      <c r="AC1208" s="429"/>
      <c r="AD1208" s="429"/>
      <c r="AE1208" s="429"/>
      <c r="AF1208" s="429"/>
      <c r="AG1208" s="429"/>
      <c r="AH1208" s="429"/>
      <c r="AI1208" s="429"/>
      <c r="AJ1208" s="429"/>
      <c r="AK1208" s="429"/>
      <c r="AL1208" s="429"/>
      <c r="AM1208" s="429"/>
      <c r="AN1208" s="429"/>
      <c r="AO1208" s="429"/>
      <c r="AP1208" s="429"/>
      <c r="AQ1208" s="429"/>
      <c r="AR1208" s="429"/>
      <c r="AS1208" s="429"/>
      <c r="AT1208" s="429"/>
      <c r="AU1208" s="429"/>
      <c r="AV1208" s="429"/>
      <c r="AW1208" s="429"/>
      <c r="AX1208" s="429"/>
      <c r="AY1208" s="429"/>
      <c r="AZ1208" s="429"/>
      <c r="BA1208" s="429"/>
      <c r="BB1208" s="429"/>
      <c r="BC1208" s="429"/>
      <c r="BD1208" s="429"/>
      <c r="BE1208" s="429"/>
      <c r="BF1208" s="429"/>
      <c r="BG1208" s="429"/>
      <c r="BH1208" s="429"/>
      <c r="BI1208" s="429"/>
      <c r="BJ1208" s="429"/>
      <c r="BK1208" s="429"/>
      <c r="BL1208" s="429"/>
      <c r="BM1208" s="429"/>
      <c r="BN1208" s="429"/>
      <c r="BO1208" s="429"/>
      <c r="BP1208" s="429"/>
      <c r="BQ1208" s="429"/>
      <c r="BR1208" s="429"/>
      <c r="BS1208" s="429"/>
      <c r="BT1208" s="429"/>
      <c r="BU1208" s="429"/>
      <c r="BV1208" s="429"/>
      <c r="BW1208" s="429"/>
      <c r="BX1208" s="429"/>
      <c r="BY1208" s="429"/>
      <c r="BZ1208" s="429"/>
      <c r="CA1208" s="429"/>
      <c r="CB1208" s="429"/>
      <c r="CC1208" s="429"/>
      <c r="CD1208" s="429"/>
      <c r="CE1208" s="429"/>
      <c r="CF1208" s="429"/>
      <c r="CG1208" s="429"/>
      <c r="CH1208" s="429"/>
      <c r="CI1208" s="429"/>
      <c r="CJ1208" s="429"/>
      <c r="CK1208" s="429"/>
      <c r="CL1208" s="429"/>
      <c r="CM1208" s="429"/>
      <c r="CN1208" s="429"/>
      <c r="CO1208" s="429"/>
      <c r="CP1208" s="429"/>
    </row>
    <row r="1209" spans="1:94" s="1145" customFormat="1" ht="12.75">
      <c r="A1209" s="330" t="s">
        <v>1331</v>
      </c>
      <c r="B1209" s="80"/>
      <c r="C1209" s="80"/>
      <c r="D1209" s="80"/>
      <c r="E1209" s="479"/>
      <c r="F1209" s="80"/>
      <c r="G1209" s="100"/>
      <c r="H1209" s="399"/>
      <c r="I1209" s="1045"/>
      <c r="J1209" s="1045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429"/>
      <c r="AC1209" s="429"/>
      <c r="AD1209" s="429"/>
      <c r="AE1209" s="429"/>
      <c r="AF1209" s="429"/>
      <c r="AG1209" s="429"/>
      <c r="AH1209" s="429"/>
      <c r="AI1209" s="429"/>
      <c r="AJ1209" s="429"/>
      <c r="AK1209" s="429"/>
      <c r="AL1209" s="429"/>
      <c r="AM1209" s="429"/>
      <c r="AN1209" s="429"/>
      <c r="AO1209" s="429"/>
      <c r="AP1209" s="429"/>
      <c r="AQ1209" s="429"/>
      <c r="AR1209" s="429"/>
      <c r="AS1209" s="429"/>
      <c r="AT1209" s="429"/>
      <c r="AU1209" s="429"/>
      <c r="AV1209" s="429"/>
      <c r="AW1209" s="429"/>
      <c r="AX1209" s="429"/>
      <c r="AY1209" s="429"/>
      <c r="AZ1209" s="429"/>
      <c r="BA1209" s="429"/>
      <c r="BB1209" s="429"/>
      <c r="BC1209" s="429"/>
      <c r="BD1209" s="429"/>
      <c r="BE1209" s="429"/>
      <c r="BF1209" s="429"/>
      <c r="BG1209" s="429"/>
      <c r="BH1209" s="429"/>
      <c r="BI1209" s="429"/>
      <c r="BJ1209" s="429"/>
      <c r="BK1209" s="429"/>
      <c r="BL1209" s="429"/>
      <c r="BM1209" s="429"/>
      <c r="BN1209" s="429"/>
      <c r="BO1209" s="429"/>
      <c r="BP1209" s="429"/>
      <c r="BQ1209" s="429"/>
      <c r="BR1209" s="429"/>
      <c r="BS1209" s="429"/>
      <c r="BT1209" s="429"/>
      <c r="BU1209" s="429"/>
      <c r="BV1209" s="429"/>
      <c r="BW1209" s="429"/>
      <c r="BX1209" s="429"/>
      <c r="BY1209" s="429"/>
      <c r="BZ1209" s="429"/>
      <c r="CA1209" s="429"/>
      <c r="CB1209" s="429"/>
      <c r="CC1209" s="429"/>
      <c r="CD1209" s="429"/>
      <c r="CE1209" s="429"/>
      <c r="CF1209" s="429"/>
      <c r="CG1209" s="429"/>
      <c r="CH1209" s="429"/>
      <c r="CI1209" s="429"/>
      <c r="CJ1209" s="429"/>
      <c r="CK1209" s="429"/>
      <c r="CL1209" s="429"/>
      <c r="CM1209" s="429"/>
      <c r="CN1209" s="429"/>
      <c r="CO1209" s="429"/>
      <c r="CP1209" s="429"/>
    </row>
    <row r="1210" spans="1:94" s="1145" customFormat="1" ht="12.75">
      <c r="A1210" s="1140" t="s">
        <v>1311</v>
      </c>
      <c r="B1210" s="80">
        <v>411075</v>
      </c>
      <c r="C1210" s="80">
        <v>229069</v>
      </c>
      <c r="D1210" s="80">
        <v>184440</v>
      </c>
      <c r="E1210" s="479">
        <v>44.86772486772487</v>
      </c>
      <c r="F1210" s="80">
        <v>148012</v>
      </c>
      <c r="G1210" s="100"/>
      <c r="H1210" s="399"/>
      <c r="I1210" s="1045"/>
      <c r="J1210" s="1045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429"/>
      <c r="AC1210" s="429"/>
      <c r="AD1210" s="429"/>
      <c r="AE1210" s="429"/>
      <c r="AF1210" s="429"/>
      <c r="AG1210" s="429"/>
      <c r="AH1210" s="429"/>
      <c r="AI1210" s="429"/>
      <c r="AJ1210" s="429"/>
      <c r="AK1210" s="429"/>
      <c r="AL1210" s="429"/>
      <c r="AM1210" s="429"/>
      <c r="AN1210" s="429"/>
      <c r="AO1210" s="429"/>
      <c r="AP1210" s="429"/>
      <c r="AQ1210" s="429"/>
      <c r="AR1210" s="429"/>
      <c r="AS1210" s="429"/>
      <c r="AT1210" s="429"/>
      <c r="AU1210" s="429"/>
      <c r="AV1210" s="429"/>
      <c r="AW1210" s="429"/>
      <c r="AX1210" s="429"/>
      <c r="AY1210" s="429"/>
      <c r="AZ1210" s="429"/>
      <c r="BA1210" s="429"/>
      <c r="BB1210" s="429"/>
      <c r="BC1210" s="429"/>
      <c r="BD1210" s="429"/>
      <c r="BE1210" s="429"/>
      <c r="BF1210" s="429"/>
      <c r="BG1210" s="429"/>
      <c r="BH1210" s="429"/>
      <c r="BI1210" s="429"/>
      <c r="BJ1210" s="429"/>
      <c r="BK1210" s="429"/>
      <c r="BL1210" s="429"/>
      <c r="BM1210" s="429"/>
      <c r="BN1210" s="429"/>
      <c r="BO1210" s="429"/>
      <c r="BP1210" s="429"/>
      <c r="BQ1210" s="429"/>
      <c r="BR1210" s="429"/>
      <c r="BS1210" s="429"/>
      <c r="BT1210" s="429"/>
      <c r="BU1210" s="429"/>
      <c r="BV1210" s="429"/>
      <c r="BW1210" s="429"/>
      <c r="BX1210" s="429"/>
      <c r="BY1210" s="429"/>
      <c r="BZ1210" s="429"/>
      <c r="CA1210" s="429"/>
      <c r="CB1210" s="429"/>
      <c r="CC1210" s="429"/>
      <c r="CD1210" s="429"/>
      <c r="CE1210" s="429"/>
      <c r="CF1210" s="429"/>
      <c r="CG1210" s="429"/>
      <c r="CH1210" s="429"/>
      <c r="CI1210" s="429"/>
      <c r="CJ1210" s="429"/>
      <c r="CK1210" s="429"/>
      <c r="CL1210" s="429"/>
      <c r="CM1210" s="429"/>
      <c r="CN1210" s="429"/>
      <c r="CO1210" s="429"/>
      <c r="CP1210" s="429"/>
    </row>
    <row r="1211" spans="1:94" s="1145" customFormat="1" ht="12.75">
      <c r="A1211" s="1141" t="s">
        <v>1312</v>
      </c>
      <c r="B1211" s="80">
        <v>86800</v>
      </c>
      <c r="C1211" s="80">
        <v>36569</v>
      </c>
      <c r="D1211" s="80">
        <v>36569</v>
      </c>
      <c r="E1211" s="479">
        <v>42.13018433179723</v>
      </c>
      <c r="F1211" s="80">
        <v>141</v>
      </c>
      <c r="G1211" s="100"/>
      <c r="H1211" s="399"/>
      <c r="I1211" s="1045"/>
      <c r="J1211" s="1045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429"/>
      <c r="AC1211" s="429"/>
      <c r="AD1211" s="429"/>
      <c r="AE1211" s="429"/>
      <c r="AF1211" s="429"/>
      <c r="AG1211" s="429"/>
      <c r="AH1211" s="429"/>
      <c r="AI1211" s="429"/>
      <c r="AJ1211" s="429"/>
      <c r="AK1211" s="429"/>
      <c r="AL1211" s="429"/>
      <c r="AM1211" s="429"/>
      <c r="AN1211" s="429"/>
      <c r="AO1211" s="429"/>
      <c r="AP1211" s="429"/>
      <c r="AQ1211" s="429"/>
      <c r="AR1211" s="429"/>
      <c r="AS1211" s="429"/>
      <c r="AT1211" s="429"/>
      <c r="AU1211" s="429"/>
      <c r="AV1211" s="429"/>
      <c r="AW1211" s="429"/>
      <c r="AX1211" s="429"/>
      <c r="AY1211" s="429"/>
      <c r="AZ1211" s="429"/>
      <c r="BA1211" s="429"/>
      <c r="BB1211" s="429"/>
      <c r="BC1211" s="429"/>
      <c r="BD1211" s="429"/>
      <c r="BE1211" s="429"/>
      <c r="BF1211" s="429"/>
      <c r="BG1211" s="429"/>
      <c r="BH1211" s="429"/>
      <c r="BI1211" s="429"/>
      <c r="BJ1211" s="429"/>
      <c r="BK1211" s="429"/>
      <c r="BL1211" s="429"/>
      <c r="BM1211" s="429"/>
      <c r="BN1211" s="429"/>
      <c r="BO1211" s="429"/>
      <c r="BP1211" s="429"/>
      <c r="BQ1211" s="429"/>
      <c r="BR1211" s="429"/>
      <c r="BS1211" s="429"/>
      <c r="BT1211" s="429"/>
      <c r="BU1211" s="429"/>
      <c r="BV1211" s="429"/>
      <c r="BW1211" s="429"/>
      <c r="BX1211" s="429"/>
      <c r="BY1211" s="429"/>
      <c r="BZ1211" s="429"/>
      <c r="CA1211" s="429"/>
      <c r="CB1211" s="429"/>
      <c r="CC1211" s="429"/>
      <c r="CD1211" s="429"/>
      <c r="CE1211" s="429"/>
      <c r="CF1211" s="429"/>
      <c r="CG1211" s="429"/>
      <c r="CH1211" s="429"/>
      <c r="CI1211" s="429"/>
      <c r="CJ1211" s="429"/>
      <c r="CK1211" s="429"/>
      <c r="CL1211" s="429"/>
      <c r="CM1211" s="429"/>
      <c r="CN1211" s="429"/>
      <c r="CO1211" s="429"/>
      <c r="CP1211" s="429"/>
    </row>
    <row r="1212" spans="1:94" s="1187" customFormat="1" ht="12.75" hidden="1">
      <c r="A1212" s="1152" t="s">
        <v>691</v>
      </c>
      <c r="B1212" s="507">
        <v>0</v>
      </c>
      <c r="C1212" s="507">
        <v>0</v>
      </c>
      <c r="D1212" s="507">
        <v>0</v>
      </c>
      <c r="E1212" s="479" t="e">
        <v>#DIV/0!</v>
      </c>
      <c r="F1212" s="80">
        <v>0</v>
      </c>
      <c r="G1212" s="531"/>
      <c r="H1212" s="399"/>
      <c r="I1212" s="1045"/>
      <c r="J1212" s="1045"/>
      <c r="K1212" s="531"/>
      <c r="L1212" s="531"/>
      <c r="M1212" s="531"/>
      <c r="N1212" s="531"/>
      <c r="O1212" s="531"/>
      <c r="P1212" s="531"/>
      <c r="Q1212" s="531"/>
      <c r="R1212" s="531"/>
      <c r="S1212" s="531"/>
      <c r="T1212" s="531"/>
      <c r="U1212" s="531"/>
      <c r="V1212" s="531"/>
      <c r="W1212" s="531"/>
      <c r="X1212" s="531"/>
      <c r="Y1212" s="531"/>
      <c r="Z1212" s="531"/>
      <c r="AA1212" s="531"/>
      <c r="AB1212" s="1186"/>
      <c r="AC1212" s="1186"/>
      <c r="AD1212" s="1186"/>
      <c r="AE1212" s="1186"/>
      <c r="AF1212" s="1186"/>
      <c r="AG1212" s="1186"/>
      <c r="AH1212" s="1186"/>
      <c r="AI1212" s="1186"/>
      <c r="AJ1212" s="1186"/>
      <c r="AK1212" s="1186"/>
      <c r="AL1212" s="1186"/>
      <c r="AM1212" s="1186"/>
      <c r="AN1212" s="1186"/>
      <c r="AO1212" s="1186"/>
      <c r="AP1212" s="1186"/>
      <c r="AQ1212" s="1186"/>
      <c r="AR1212" s="1186"/>
      <c r="AS1212" s="1186"/>
      <c r="AT1212" s="1186"/>
      <c r="AU1212" s="1186"/>
      <c r="AV1212" s="1186"/>
      <c r="AW1212" s="1186"/>
      <c r="AX1212" s="1186"/>
      <c r="AY1212" s="1186"/>
      <c r="AZ1212" s="1186"/>
      <c r="BA1212" s="1186"/>
      <c r="BB1212" s="1186"/>
      <c r="BC1212" s="1186"/>
      <c r="BD1212" s="1186"/>
      <c r="BE1212" s="1186"/>
      <c r="BF1212" s="1186"/>
      <c r="BG1212" s="1186"/>
      <c r="BH1212" s="1186"/>
      <c r="BI1212" s="1186"/>
      <c r="BJ1212" s="1186"/>
      <c r="BK1212" s="1186"/>
      <c r="BL1212" s="1186"/>
      <c r="BM1212" s="1186"/>
      <c r="BN1212" s="1186"/>
      <c r="BO1212" s="1186"/>
      <c r="BP1212" s="1186"/>
      <c r="BQ1212" s="1186"/>
      <c r="BR1212" s="1186"/>
      <c r="BS1212" s="1186"/>
      <c r="BT1212" s="1186"/>
      <c r="BU1212" s="1186"/>
      <c r="BV1212" s="1186"/>
      <c r="BW1212" s="1186"/>
      <c r="BX1212" s="1186"/>
      <c r="BY1212" s="1186"/>
      <c r="BZ1212" s="1186"/>
      <c r="CA1212" s="1186"/>
      <c r="CB1212" s="1186"/>
      <c r="CC1212" s="1186"/>
      <c r="CD1212" s="1186"/>
      <c r="CE1212" s="1186"/>
      <c r="CF1212" s="1186"/>
      <c r="CG1212" s="1186"/>
      <c r="CH1212" s="1186"/>
      <c r="CI1212" s="1186"/>
      <c r="CJ1212" s="1186"/>
      <c r="CK1212" s="1186"/>
      <c r="CL1212" s="1186"/>
      <c r="CM1212" s="1186"/>
      <c r="CN1212" s="1186"/>
      <c r="CO1212" s="1186"/>
      <c r="CP1212" s="1186"/>
    </row>
    <row r="1213" spans="1:94" s="1145" customFormat="1" ht="12.75">
      <c r="A1213" s="1141" t="s">
        <v>692</v>
      </c>
      <c r="B1213" s="80">
        <v>324275</v>
      </c>
      <c r="C1213" s="80">
        <v>192500</v>
      </c>
      <c r="D1213" s="264">
        <v>147871</v>
      </c>
      <c r="E1213" s="479">
        <v>45.60049340837252</v>
      </c>
      <c r="F1213" s="80">
        <v>147871</v>
      </c>
      <c r="G1213" s="100"/>
      <c r="H1213" s="399"/>
      <c r="I1213" s="1045"/>
      <c r="J1213" s="1045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429"/>
      <c r="AC1213" s="429"/>
      <c r="AD1213" s="429"/>
      <c r="AE1213" s="429"/>
      <c r="AF1213" s="429"/>
      <c r="AG1213" s="429"/>
      <c r="AH1213" s="429"/>
      <c r="AI1213" s="429"/>
      <c r="AJ1213" s="429"/>
      <c r="AK1213" s="429"/>
      <c r="AL1213" s="429"/>
      <c r="AM1213" s="429"/>
      <c r="AN1213" s="429"/>
      <c r="AO1213" s="429"/>
      <c r="AP1213" s="429"/>
      <c r="AQ1213" s="429"/>
      <c r="AR1213" s="429"/>
      <c r="AS1213" s="429"/>
      <c r="AT1213" s="429"/>
      <c r="AU1213" s="429"/>
      <c r="AV1213" s="429"/>
      <c r="AW1213" s="429"/>
      <c r="AX1213" s="429"/>
      <c r="AY1213" s="429"/>
      <c r="AZ1213" s="429"/>
      <c r="BA1213" s="429"/>
      <c r="BB1213" s="429"/>
      <c r="BC1213" s="429"/>
      <c r="BD1213" s="429"/>
      <c r="BE1213" s="429"/>
      <c r="BF1213" s="429"/>
      <c r="BG1213" s="429"/>
      <c r="BH1213" s="429"/>
      <c r="BI1213" s="429"/>
      <c r="BJ1213" s="429"/>
      <c r="BK1213" s="429"/>
      <c r="BL1213" s="429"/>
      <c r="BM1213" s="429"/>
      <c r="BN1213" s="429"/>
      <c r="BO1213" s="429"/>
      <c r="BP1213" s="429"/>
      <c r="BQ1213" s="429"/>
      <c r="BR1213" s="429"/>
      <c r="BS1213" s="429"/>
      <c r="BT1213" s="429"/>
      <c r="BU1213" s="429"/>
      <c r="BV1213" s="429"/>
      <c r="BW1213" s="429"/>
      <c r="BX1213" s="429"/>
      <c r="BY1213" s="429"/>
      <c r="BZ1213" s="429"/>
      <c r="CA1213" s="429"/>
      <c r="CB1213" s="429"/>
      <c r="CC1213" s="429"/>
      <c r="CD1213" s="429"/>
      <c r="CE1213" s="429"/>
      <c r="CF1213" s="429"/>
      <c r="CG1213" s="429"/>
      <c r="CH1213" s="429"/>
      <c r="CI1213" s="429"/>
      <c r="CJ1213" s="429"/>
      <c r="CK1213" s="429"/>
      <c r="CL1213" s="429"/>
      <c r="CM1213" s="429"/>
      <c r="CN1213" s="429"/>
      <c r="CO1213" s="429"/>
      <c r="CP1213" s="429"/>
    </row>
    <row r="1214" spans="1:94" s="1145" customFormat="1" ht="12.75">
      <c r="A1214" s="1156" t="s">
        <v>960</v>
      </c>
      <c r="B1214" s="80">
        <v>411075</v>
      </c>
      <c r="C1214" s="80">
        <v>229069</v>
      </c>
      <c r="D1214" s="80">
        <v>156972</v>
      </c>
      <c r="E1214" s="479">
        <v>38.18573253056012</v>
      </c>
      <c r="F1214" s="80">
        <v>149574</v>
      </c>
      <c r="G1214" s="100"/>
      <c r="H1214" s="399"/>
      <c r="I1214" s="1045"/>
      <c r="J1214" s="1045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429"/>
      <c r="AC1214" s="429"/>
      <c r="AD1214" s="429"/>
      <c r="AE1214" s="429"/>
      <c r="AF1214" s="429"/>
      <c r="AG1214" s="429"/>
      <c r="AH1214" s="429"/>
      <c r="AI1214" s="429"/>
      <c r="AJ1214" s="429"/>
      <c r="AK1214" s="429"/>
      <c r="AL1214" s="429"/>
      <c r="AM1214" s="429"/>
      <c r="AN1214" s="429"/>
      <c r="AO1214" s="429"/>
      <c r="AP1214" s="429"/>
      <c r="AQ1214" s="429"/>
      <c r="AR1214" s="429"/>
      <c r="AS1214" s="429"/>
      <c r="AT1214" s="429"/>
      <c r="AU1214" s="429"/>
      <c r="AV1214" s="429"/>
      <c r="AW1214" s="429"/>
      <c r="AX1214" s="429"/>
      <c r="AY1214" s="429"/>
      <c r="AZ1214" s="429"/>
      <c r="BA1214" s="429"/>
      <c r="BB1214" s="429"/>
      <c r="BC1214" s="429"/>
      <c r="BD1214" s="429"/>
      <c r="BE1214" s="429"/>
      <c r="BF1214" s="429"/>
      <c r="BG1214" s="429"/>
      <c r="BH1214" s="429"/>
      <c r="BI1214" s="429"/>
      <c r="BJ1214" s="429"/>
      <c r="BK1214" s="429"/>
      <c r="BL1214" s="429"/>
      <c r="BM1214" s="429"/>
      <c r="BN1214" s="429"/>
      <c r="BO1214" s="429"/>
      <c r="BP1214" s="429"/>
      <c r="BQ1214" s="429"/>
      <c r="BR1214" s="429"/>
      <c r="BS1214" s="429"/>
      <c r="BT1214" s="429"/>
      <c r="BU1214" s="429"/>
      <c r="BV1214" s="429"/>
      <c r="BW1214" s="429"/>
      <c r="BX1214" s="429"/>
      <c r="BY1214" s="429"/>
      <c r="BZ1214" s="429"/>
      <c r="CA1214" s="429"/>
      <c r="CB1214" s="429"/>
      <c r="CC1214" s="429"/>
      <c r="CD1214" s="429"/>
      <c r="CE1214" s="429"/>
      <c r="CF1214" s="429"/>
      <c r="CG1214" s="429"/>
      <c r="CH1214" s="429"/>
      <c r="CI1214" s="429"/>
      <c r="CJ1214" s="429"/>
      <c r="CK1214" s="429"/>
      <c r="CL1214" s="429"/>
      <c r="CM1214" s="429"/>
      <c r="CN1214" s="429"/>
      <c r="CO1214" s="429"/>
      <c r="CP1214" s="429"/>
    </row>
    <row r="1215" spans="1:94" s="1145" customFormat="1" ht="12.75">
      <c r="A1215" s="1142" t="s">
        <v>987</v>
      </c>
      <c r="B1215" s="80">
        <v>167243</v>
      </c>
      <c r="C1215" s="80">
        <v>167102</v>
      </c>
      <c r="D1215" s="80">
        <v>156972</v>
      </c>
      <c r="E1215" s="479">
        <v>93.85863683382863</v>
      </c>
      <c r="F1215" s="80">
        <v>149574</v>
      </c>
      <c r="G1215" s="100"/>
      <c r="H1215" s="399"/>
      <c r="I1215" s="1045"/>
      <c r="J1215" s="1045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429"/>
      <c r="AC1215" s="429"/>
      <c r="AD1215" s="429"/>
      <c r="AE1215" s="429"/>
      <c r="AF1215" s="429"/>
      <c r="AG1215" s="429"/>
      <c r="AH1215" s="429"/>
      <c r="AI1215" s="429"/>
      <c r="AJ1215" s="429"/>
      <c r="AK1215" s="429"/>
      <c r="AL1215" s="429"/>
      <c r="AM1215" s="429"/>
      <c r="AN1215" s="429"/>
      <c r="AO1215" s="429"/>
      <c r="AP1215" s="429"/>
      <c r="AQ1215" s="429"/>
      <c r="AR1215" s="429"/>
      <c r="AS1215" s="429"/>
      <c r="AT1215" s="429"/>
      <c r="AU1215" s="429"/>
      <c r="AV1215" s="429"/>
      <c r="AW1215" s="429"/>
      <c r="AX1215" s="429"/>
      <c r="AY1215" s="429"/>
      <c r="AZ1215" s="429"/>
      <c r="BA1215" s="429"/>
      <c r="BB1215" s="429"/>
      <c r="BC1215" s="429"/>
      <c r="BD1215" s="429"/>
      <c r="BE1215" s="429"/>
      <c r="BF1215" s="429"/>
      <c r="BG1215" s="429"/>
      <c r="BH1215" s="429"/>
      <c r="BI1215" s="429"/>
      <c r="BJ1215" s="429"/>
      <c r="BK1215" s="429"/>
      <c r="BL1215" s="429"/>
      <c r="BM1215" s="429"/>
      <c r="BN1215" s="429"/>
      <c r="BO1215" s="429"/>
      <c r="BP1215" s="429"/>
      <c r="BQ1215" s="429"/>
      <c r="BR1215" s="429"/>
      <c r="BS1215" s="429"/>
      <c r="BT1215" s="429"/>
      <c r="BU1215" s="429"/>
      <c r="BV1215" s="429"/>
      <c r="BW1215" s="429"/>
      <c r="BX1215" s="429"/>
      <c r="BY1215" s="429"/>
      <c r="BZ1215" s="429"/>
      <c r="CA1215" s="429"/>
      <c r="CB1215" s="429"/>
      <c r="CC1215" s="429"/>
      <c r="CD1215" s="429"/>
      <c r="CE1215" s="429"/>
      <c r="CF1215" s="429"/>
      <c r="CG1215" s="429"/>
      <c r="CH1215" s="429"/>
      <c r="CI1215" s="429"/>
      <c r="CJ1215" s="429"/>
      <c r="CK1215" s="429"/>
      <c r="CL1215" s="429"/>
      <c r="CM1215" s="429"/>
      <c r="CN1215" s="429"/>
      <c r="CO1215" s="429"/>
      <c r="CP1215" s="429"/>
    </row>
    <row r="1216" spans="1:94" s="1145" customFormat="1" ht="12.75">
      <c r="A1216" s="1153" t="s">
        <v>1496</v>
      </c>
      <c r="B1216" s="80">
        <v>167243</v>
      </c>
      <c r="C1216" s="80">
        <v>167102</v>
      </c>
      <c r="D1216" s="80">
        <v>156972</v>
      </c>
      <c r="E1216" s="479">
        <v>93.85863683382863</v>
      </c>
      <c r="F1216" s="80">
        <v>149574</v>
      </c>
      <c r="G1216" s="100"/>
      <c r="H1216" s="399"/>
      <c r="I1216" s="1045"/>
      <c r="J1216" s="1045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429"/>
      <c r="AC1216" s="429"/>
      <c r="AD1216" s="429"/>
      <c r="AE1216" s="429"/>
      <c r="AF1216" s="429"/>
      <c r="AG1216" s="429"/>
      <c r="AH1216" s="429"/>
      <c r="AI1216" s="429"/>
      <c r="AJ1216" s="429"/>
      <c r="AK1216" s="429"/>
      <c r="AL1216" s="429"/>
      <c r="AM1216" s="429"/>
      <c r="AN1216" s="429"/>
      <c r="AO1216" s="429"/>
      <c r="AP1216" s="429"/>
      <c r="AQ1216" s="429"/>
      <c r="AR1216" s="429"/>
      <c r="AS1216" s="429"/>
      <c r="AT1216" s="429"/>
      <c r="AU1216" s="429"/>
      <c r="AV1216" s="429"/>
      <c r="AW1216" s="429"/>
      <c r="AX1216" s="429"/>
      <c r="AY1216" s="429"/>
      <c r="AZ1216" s="429"/>
      <c r="BA1216" s="429"/>
      <c r="BB1216" s="429"/>
      <c r="BC1216" s="429"/>
      <c r="BD1216" s="429"/>
      <c r="BE1216" s="429"/>
      <c r="BF1216" s="429"/>
      <c r="BG1216" s="429"/>
      <c r="BH1216" s="429"/>
      <c r="BI1216" s="429"/>
      <c r="BJ1216" s="429"/>
      <c r="BK1216" s="429"/>
      <c r="BL1216" s="429"/>
      <c r="BM1216" s="429"/>
      <c r="BN1216" s="429"/>
      <c r="BO1216" s="429"/>
      <c r="BP1216" s="429"/>
      <c r="BQ1216" s="429"/>
      <c r="BR1216" s="429"/>
      <c r="BS1216" s="429"/>
      <c r="BT1216" s="429"/>
      <c r="BU1216" s="429"/>
      <c r="BV1216" s="429"/>
      <c r="BW1216" s="429"/>
      <c r="BX1216" s="429"/>
      <c r="BY1216" s="429"/>
      <c r="BZ1216" s="429"/>
      <c r="CA1216" s="429"/>
      <c r="CB1216" s="429"/>
      <c r="CC1216" s="429"/>
      <c r="CD1216" s="429"/>
      <c r="CE1216" s="429"/>
      <c r="CF1216" s="429"/>
      <c r="CG1216" s="429"/>
      <c r="CH1216" s="429"/>
      <c r="CI1216" s="429"/>
      <c r="CJ1216" s="429"/>
      <c r="CK1216" s="429"/>
      <c r="CL1216" s="429"/>
      <c r="CM1216" s="429"/>
      <c r="CN1216" s="429"/>
      <c r="CO1216" s="429"/>
      <c r="CP1216" s="429"/>
    </row>
    <row r="1217" spans="1:94" s="1145" customFormat="1" ht="12.75">
      <c r="A1217" s="1142" t="s">
        <v>971</v>
      </c>
      <c r="B1217" s="80">
        <v>243832</v>
      </c>
      <c r="C1217" s="80">
        <v>61967</v>
      </c>
      <c r="D1217" s="80">
        <v>0</v>
      </c>
      <c r="E1217" s="479">
        <v>0</v>
      </c>
      <c r="F1217" s="80">
        <v>0</v>
      </c>
      <c r="G1217" s="100"/>
      <c r="H1217" s="399"/>
      <c r="I1217" s="1045"/>
      <c r="J1217" s="1045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429"/>
      <c r="AC1217" s="429"/>
      <c r="AD1217" s="429"/>
      <c r="AE1217" s="429"/>
      <c r="AF1217" s="429"/>
      <c r="AG1217" s="429"/>
      <c r="AH1217" s="429"/>
      <c r="AI1217" s="429"/>
      <c r="AJ1217" s="429"/>
      <c r="AK1217" s="429"/>
      <c r="AL1217" s="429"/>
      <c r="AM1217" s="429"/>
      <c r="AN1217" s="429"/>
      <c r="AO1217" s="429"/>
      <c r="AP1217" s="429"/>
      <c r="AQ1217" s="429"/>
      <c r="AR1217" s="429"/>
      <c r="AS1217" s="429"/>
      <c r="AT1217" s="429"/>
      <c r="AU1217" s="429"/>
      <c r="AV1217" s="429"/>
      <c r="AW1217" s="429"/>
      <c r="AX1217" s="429"/>
      <c r="AY1217" s="429"/>
      <c r="AZ1217" s="429"/>
      <c r="BA1217" s="429"/>
      <c r="BB1217" s="429"/>
      <c r="BC1217" s="429"/>
      <c r="BD1217" s="429"/>
      <c r="BE1217" s="429"/>
      <c r="BF1217" s="429"/>
      <c r="BG1217" s="429"/>
      <c r="BH1217" s="429"/>
      <c r="BI1217" s="429"/>
      <c r="BJ1217" s="429"/>
      <c r="BK1217" s="429"/>
      <c r="BL1217" s="429"/>
      <c r="BM1217" s="429"/>
      <c r="BN1217" s="429"/>
      <c r="BO1217" s="429"/>
      <c r="BP1217" s="429"/>
      <c r="BQ1217" s="429"/>
      <c r="BR1217" s="429"/>
      <c r="BS1217" s="429"/>
      <c r="BT1217" s="429"/>
      <c r="BU1217" s="429"/>
      <c r="BV1217" s="429"/>
      <c r="BW1217" s="429"/>
      <c r="BX1217" s="429"/>
      <c r="BY1217" s="429"/>
      <c r="BZ1217" s="429"/>
      <c r="CA1217" s="429"/>
      <c r="CB1217" s="429"/>
      <c r="CC1217" s="429"/>
      <c r="CD1217" s="429"/>
      <c r="CE1217" s="429"/>
      <c r="CF1217" s="429"/>
      <c r="CG1217" s="429"/>
      <c r="CH1217" s="429"/>
      <c r="CI1217" s="429"/>
      <c r="CJ1217" s="429"/>
      <c r="CK1217" s="429"/>
      <c r="CL1217" s="429"/>
      <c r="CM1217" s="429"/>
      <c r="CN1217" s="429"/>
      <c r="CO1217" s="429"/>
      <c r="CP1217" s="429"/>
    </row>
    <row r="1218" spans="1:94" s="1145" customFormat="1" ht="12.75">
      <c r="A1218" s="1142" t="s">
        <v>1756</v>
      </c>
      <c r="B1218" s="80">
        <v>243832</v>
      </c>
      <c r="C1218" s="80">
        <v>61967</v>
      </c>
      <c r="D1218" s="80">
        <v>0</v>
      </c>
      <c r="E1218" s="479">
        <v>0</v>
      </c>
      <c r="F1218" s="80">
        <v>0</v>
      </c>
      <c r="G1218" s="100"/>
      <c r="H1218" s="399"/>
      <c r="I1218" s="1045"/>
      <c r="J1218" s="1045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429"/>
      <c r="AC1218" s="429"/>
      <c r="AD1218" s="429"/>
      <c r="AE1218" s="429"/>
      <c r="AF1218" s="429"/>
      <c r="AG1218" s="429"/>
      <c r="AH1218" s="429"/>
      <c r="AI1218" s="429"/>
      <c r="AJ1218" s="429"/>
      <c r="AK1218" s="429"/>
      <c r="AL1218" s="429"/>
      <c r="AM1218" s="429"/>
      <c r="AN1218" s="429"/>
      <c r="AO1218" s="429"/>
      <c r="AP1218" s="429"/>
      <c r="AQ1218" s="429"/>
      <c r="AR1218" s="429"/>
      <c r="AS1218" s="429"/>
      <c r="AT1218" s="429"/>
      <c r="AU1218" s="429"/>
      <c r="AV1218" s="429"/>
      <c r="AW1218" s="429"/>
      <c r="AX1218" s="429"/>
      <c r="AY1218" s="429"/>
      <c r="AZ1218" s="429"/>
      <c r="BA1218" s="429"/>
      <c r="BB1218" s="429"/>
      <c r="BC1218" s="429"/>
      <c r="BD1218" s="429"/>
      <c r="BE1218" s="429"/>
      <c r="BF1218" s="429"/>
      <c r="BG1218" s="429"/>
      <c r="BH1218" s="429"/>
      <c r="BI1218" s="429"/>
      <c r="BJ1218" s="429"/>
      <c r="BK1218" s="429"/>
      <c r="BL1218" s="429"/>
      <c r="BM1218" s="429"/>
      <c r="BN1218" s="429"/>
      <c r="BO1218" s="429"/>
      <c r="BP1218" s="429"/>
      <c r="BQ1218" s="429"/>
      <c r="BR1218" s="429"/>
      <c r="BS1218" s="429"/>
      <c r="BT1218" s="429"/>
      <c r="BU1218" s="429"/>
      <c r="BV1218" s="429"/>
      <c r="BW1218" s="429"/>
      <c r="BX1218" s="429"/>
      <c r="BY1218" s="429"/>
      <c r="BZ1218" s="429"/>
      <c r="CA1218" s="429"/>
      <c r="CB1218" s="429"/>
      <c r="CC1218" s="429"/>
      <c r="CD1218" s="429"/>
      <c r="CE1218" s="429"/>
      <c r="CF1218" s="429"/>
      <c r="CG1218" s="429"/>
      <c r="CH1218" s="429"/>
      <c r="CI1218" s="429"/>
      <c r="CJ1218" s="429"/>
      <c r="CK1218" s="429"/>
      <c r="CL1218" s="429"/>
      <c r="CM1218" s="429"/>
      <c r="CN1218" s="429"/>
      <c r="CO1218" s="429"/>
      <c r="CP1218" s="429"/>
    </row>
    <row r="1219" spans="1:94" s="1145" customFormat="1" ht="12.75">
      <c r="A1219" s="330" t="s">
        <v>1338</v>
      </c>
      <c r="B1219" s="80"/>
      <c r="C1219" s="80"/>
      <c r="D1219" s="80"/>
      <c r="E1219" s="479"/>
      <c r="F1219" s="80"/>
      <c r="G1219" s="100"/>
      <c r="H1219" s="399"/>
      <c r="I1219" s="1045"/>
      <c r="J1219" s="1045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429"/>
      <c r="AC1219" s="429"/>
      <c r="AD1219" s="429"/>
      <c r="AE1219" s="429"/>
      <c r="AF1219" s="429"/>
      <c r="AG1219" s="429"/>
      <c r="AH1219" s="429"/>
      <c r="AI1219" s="429"/>
      <c r="AJ1219" s="429"/>
      <c r="AK1219" s="429"/>
      <c r="AL1219" s="429"/>
      <c r="AM1219" s="429"/>
      <c r="AN1219" s="429"/>
      <c r="AO1219" s="429"/>
      <c r="AP1219" s="429"/>
      <c r="AQ1219" s="429"/>
      <c r="AR1219" s="429"/>
      <c r="AS1219" s="429"/>
      <c r="AT1219" s="429"/>
      <c r="AU1219" s="429"/>
      <c r="AV1219" s="429"/>
      <c r="AW1219" s="429"/>
      <c r="AX1219" s="429"/>
      <c r="AY1219" s="429"/>
      <c r="AZ1219" s="429"/>
      <c r="BA1219" s="429"/>
      <c r="BB1219" s="429"/>
      <c r="BC1219" s="429"/>
      <c r="BD1219" s="429"/>
      <c r="BE1219" s="429"/>
      <c r="BF1219" s="429"/>
      <c r="BG1219" s="429"/>
      <c r="BH1219" s="429"/>
      <c r="BI1219" s="429"/>
      <c r="BJ1219" s="429"/>
      <c r="BK1219" s="429"/>
      <c r="BL1219" s="429"/>
      <c r="BM1219" s="429"/>
      <c r="BN1219" s="429"/>
      <c r="BO1219" s="429"/>
      <c r="BP1219" s="429"/>
      <c r="BQ1219" s="429"/>
      <c r="BR1219" s="429"/>
      <c r="BS1219" s="429"/>
      <c r="BT1219" s="429"/>
      <c r="BU1219" s="429"/>
      <c r="BV1219" s="429"/>
      <c r="BW1219" s="429"/>
      <c r="BX1219" s="429"/>
      <c r="BY1219" s="429"/>
      <c r="BZ1219" s="429"/>
      <c r="CA1219" s="429"/>
      <c r="CB1219" s="429"/>
      <c r="CC1219" s="429"/>
      <c r="CD1219" s="429"/>
      <c r="CE1219" s="429"/>
      <c r="CF1219" s="429"/>
      <c r="CG1219" s="429"/>
      <c r="CH1219" s="429"/>
      <c r="CI1219" s="429"/>
      <c r="CJ1219" s="429"/>
      <c r="CK1219" s="429"/>
      <c r="CL1219" s="429"/>
      <c r="CM1219" s="429"/>
      <c r="CN1219" s="429"/>
      <c r="CO1219" s="429"/>
      <c r="CP1219" s="429"/>
    </row>
    <row r="1220" spans="1:94" s="1145" customFormat="1" ht="12.75">
      <c r="A1220" s="1140" t="s">
        <v>1311</v>
      </c>
      <c r="B1220" s="80">
        <v>120347</v>
      </c>
      <c r="C1220" s="80">
        <v>107194</v>
      </c>
      <c r="D1220" s="80">
        <v>107194</v>
      </c>
      <c r="E1220" s="479">
        <v>89.07077035572138</v>
      </c>
      <c r="F1220" s="80">
        <v>55938</v>
      </c>
      <c r="G1220" s="100"/>
      <c r="H1220" s="399"/>
      <c r="I1220" s="1045"/>
      <c r="J1220" s="1045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429"/>
      <c r="AC1220" s="429"/>
      <c r="AD1220" s="429"/>
      <c r="AE1220" s="429"/>
      <c r="AF1220" s="429"/>
      <c r="AG1220" s="429"/>
      <c r="AH1220" s="429"/>
      <c r="AI1220" s="429"/>
      <c r="AJ1220" s="429"/>
      <c r="AK1220" s="429"/>
      <c r="AL1220" s="429"/>
      <c r="AM1220" s="429"/>
      <c r="AN1220" s="429"/>
      <c r="AO1220" s="429"/>
      <c r="AP1220" s="429"/>
      <c r="AQ1220" s="429"/>
      <c r="AR1220" s="429"/>
      <c r="AS1220" s="429"/>
      <c r="AT1220" s="429"/>
      <c r="AU1220" s="429"/>
      <c r="AV1220" s="429"/>
      <c r="AW1220" s="429"/>
      <c r="AX1220" s="429"/>
      <c r="AY1220" s="429"/>
      <c r="AZ1220" s="429"/>
      <c r="BA1220" s="429"/>
      <c r="BB1220" s="429"/>
      <c r="BC1220" s="429"/>
      <c r="BD1220" s="429"/>
      <c r="BE1220" s="429"/>
      <c r="BF1220" s="429"/>
      <c r="BG1220" s="429"/>
      <c r="BH1220" s="429"/>
      <c r="BI1220" s="429"/>
      <c r="BJ1220" s="429"/>
      <c r="BK1220" s="429"/>
      <c r="BL1220" s="429"/>
      <c r="BM1220" s="429"/>
      <c r="BN1220" s="429"/>
      <c r="BO1220" s="429"/>
      <c r="BP1220" s="429"/>
      <c r="BQ1220" s="429"/>
      <c r="BR1220" s="429"/>
      <c r="BS1220" s="429"/>
      <c r="BT1220" s="429"/>
      <c r="BU1220" s="429"/>
      <c r="BV1220" s="429"/>
      <c r="BW1220" s="429"/>
      <c r="BX1220" s="429"/>
      <c r="BY1220" s="429"/>
      <c r="BZ1220" s="429"/>
      <c r="CA1220" s="429"/>
      <c r="CB1220" s="429"/>
      <c r="CC1220" s="429"/>
      <c r="CD1220" s="429"/>
      <c r="CE1220" s="429"/>
      <c r="CF1220" s="429"/>
      <c r="CG1220" s="429"/>
      <c r="CH1220" s="429"/>
      <c r="CI1220" s="429"/>
      <c r="CJ1220" s="429"/>
      <c r="CK1220" s="429"/>
      <c r="CL1220" s="429"/>
      <c r="CM1220" s="429"/>
      <c r="CN1220" s="429"/>
      <c r="CO1220" s="429"/>
      <c r="CP1220" s="429"/>
    </row>
    <row r="1221" spans="1:94" s="1145" customFormat="1" ht="12.75">
      <c r="A1221" s="1142" t="s">
        <v>1312</v>
      </c>
      <c r="B1221" s="80">
        <v>120347</v>
      </c>
      <c r="C1221" s="80">
        <v>107194</v>
      </c>
      <c r="D1221" s="80">
        <v>107194</v>
      </c>
      <c r="E1221" s="479">
        <v>89.07077035572138</v>
      </c>
      <c r="F1221" s="80">
        <v>55938</v>
      </c>
      <c r="G1221" s="100"/>
      <c r="H1221" s="399"/>
      <c r="I1221" s="1045"/>
      <c r="J1221" s="1045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429"/>
      <c r="AC1221" s="429"/>
      <c r="AD1221" s="429"/>
      <c r="AE1221" s="429"/>
      <c r="AF1221" s="429"/>
      <c r="AG1221" s="429"/>
      <c r="AH1221" s="429"/>
      <c r="AI1221" s="429"/>
      <c r="AJ1221" s="429"/>
      <c r="AK1221" s="429"/>
      <c r="AL1221" s="429"/>
      <c r="AM1221" s="429"/>
      <c r="AN1221" s="429"/>
      <c r="AO1221" s="429"/>
      <c r="AP1221" s="429"/>
      <c r="AQ1221" s="429"/>
      <c r="AR1221" s="429"/>
      <c r="AS1221" s="429"/>
      <c r="AT1221" s="429"/>
      <c r="AU1221" s="429"/>
      <c r="AV1221" s="429"/>
      <c r="AW1221" s="429"/>
      <c r="AX1221" s="429"/>
      <c r="AY1221" s="429"/>
      <c r="AZ1221" s="429"/>
      <c r="BA1221" s="429"/>
      <c r="BB1221" s="429"/>
      <c r="BC1221" s="429"/>
      <c r="BD1221" s="429"/>
      <c r="BE1221" s="429"/>
      <c r="BF1221" s="429"/>
      <c r="BG1221" s="429"/>
      <c r="BH1221" s="429"/>
      <c r="BI1221" s="429"/>
      <c r="BJ1221" s="429"/>
      <c r="BK1221" s="429"/>
      <c r="BL1221" s="429"/>
      <c r="BM1221" s="429"/>
      <c r="BN1221" s="429"/>
      <c r="BO1221" s="429"/>
      <c r="BP1221" s="429"/>
      <c r="BQ1221" s="429"/>
      <c r="BR1221" s="429"/>
      <c r="BS1221" s="429"/>
      <c r="BT1221" s="429"/>
      <c r="BU1221" s="429"/>
      <c r="BV1221" s="429"/>
      <c r="BW1221" s="429"/>
      <c r="BX1221" s="429"/>
      <c r="BY1221" s="429"/>
      <c r="BZ1221" s="429"/>
      <c r="CA1221" s="429"/>
      <c r="CB1221" s="429"/>
      <c r="CC1221" s="429"/>
      <c r="CD1221" s="429"/>
      <c r="CE1221" s="429"/>
      <c r="CF1221" s="429"/>
      <c r="CG1221" s="429"/>
      <c r="CH1221" s="429"/>
      <c r="CI1221" s="429"/>
      <c r="CJ1221" s="429"/>
      <c r="CK1221" s="429"/>
      <c r="CL1221" s="429"/>
      <c r="CM1221" s="429"/>
      <c r="CN1221" s="429"/>
      <c r="CO1221" s="429"/>
      <c r="CP1221" s="429"/>
    </row>
    <row r="1222" spans="1:94" s="1145" customFormat="1" ht="12.75">
      <c r="A1222" s="1140" t="s">
        <v>960</v>
      </c>
      <c r="B1222" s="80">
        <v>120347</v>
      </c>
      <c r="C1222" s="80">
        <v>107194</v>
      </c>
      <c r="D1222" s="80">
        <v>34624</v>
      </c>
      <c r="E1222" s="479">
        <v>28.770139679426993</v>
      </c>
      <c r="F1222" s="80">
        <v>7507</v>
      </c>
      <c r="G1222" s="100"/>
      <c r="H1222" s="399"/>
      <c r="I1222" s="1045"/>
      <c r="J1222" s="1045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429"/>
      <c r="AC1222" s="429"/>
      <c r="AD1222" s="429"/>
      <c r="AE1222" s="429"/>
      <c r="AF1222" s="429"/>
      <c r="AG1222" s="429"/>
      <c r="AH1222" s="429"/>
      <c r="AI1222" s="429"/>
      <c r="AJ1222" s="429"/>
      <c r="AK1222" s="429"/>
      <c r="AL1222" s="429"/>
      <c r="AM1222" s="429"/>
      <c r="AN1222" s="429"/>
      <c r="AO1222" s="429"/>
      <c r="AP1222" s="429"/>
      <c r="AQ1222" s="429"/>
      <c r="AR1222" s="429"/>
      <c r="AS1222" s="429"/>
      <c r="AT1222" s="429"/>
      <c r="AU1222" s="429"/>
      <c r="AV1222" s="429"/>
      <c r="AW1222" s="429"/>
      <c r="AX1222" s="429"/>
      <c r="AY1222" s="429"/>
      <c r="AZ1222" s="429"/>
      <c r="BA1222" s="429"/>
      <c r="BB1222" s="429"/>
      <c r="BC1222" s="429"/>
      <c r="BD1222" s="429"/>
      <c r="BE1222" s="429"/>
      <c r="BF1222" s="429"/>
      <c r="BG1222" s="429"/>
      <c r="BH1222" s="429"/>
      <c r="BI1222" s="429"/>
      <c r="BJ1222" s="429"/>
      <c r="BK1222" s="429"/>
      <c r="BL1222" s="429"/>
      <c r="BM1222" s="429"/>
      <c r="BN1222" s="429"/>
      <c r="BO1222" s="429"/>
      <c r="BP1222" s="429"/>
      <c r="BQ1222" s="429"/>
      <c r="BR1222" s="429"/>
      <c r="BS1222" s="429"/>
      <c r="BT1222" s="429"/>
      <c r="BU1222" s="429"/>
      <c r="BV1222" s="429"/>
      <c r="BW1222" s="429"/>
      <c r="BX1222" s="429"/>
      <c r="BY1222" s="429"/>
      <c r="BZ1222" s="429"/>
      <c r="CA1222" s="429"/>
      <c r="CB1222" s="429"/>
      <c r="CC1222" s="429"/>
      <c r="CD1222" s="429"/>
      <c r="CE1222" s="429"/>
      <c r="CF1222" s="429"/>
      <c r="CG1222" s="429"/>
      <c r="CH1222" s="429"/>
      <c r="CI1222" s="429"/>
      <c r="CJ1222" s="429"/>
      <c r="CK1222" s="429"/>
      <c r="CL1222" s="429"/>
      <c r="CM1222" s="429"/>
      <c r="CN1222" s="429"/>
      <c r="CO1222" s="429"/>
      <c r="CP1222" s="429"/>
    </row>
    <row r="1223" spans="1:94" s="1145" customFormat="1" ht="12.75">
      <c r="A1223" s="1142" t="s">
        <v>987</v>
      </c>
      <c r="B1223" s="80">
        <v>38464</v>
      </c>
      <c r="C1223" s="80">
        <v>27194</v>
      </c>
      <c r="D1223" s="80">
        <v>23200</v>
      </c>
      <c r="E1223" s="479">
        <v>60.31613976705491</v>
      </c>
      <c r="F1223" s="80">
        <v>3372</v>
      </c>
      <c r="G1223" s="100"/>
      <c r="H1223" s="399"/>
      <c r="I1223" s="1045"/>
      <c r="J1223" s="1045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429"/>
      <c r="AC1223" s="429"/>
      <c r="AD1223" s="429"/>
      <c r="AE1223" s="429"/>
      <c r="AF1223" s="429"/>
      <c r="AG1223" s="429"/>
      <c r="AH1223" s="429"/>
      <c r="AI1223" s="429"/>
      <c r="AJ1223" s="429"/>
      <c r="AK1223" s="429"/>
      <c r="AL1223" s="429"/>
      <c r="AM1223" s="429"/>
      <c r="AN1223" s="429"/>
      <c r="AO1223" s="429"/>
      <c r="AP1223" s="429"/>
      <c r="AQ1223" s="429"/>
      <c r="AR1223" s="429"/>
      <c r="AS1223" s="429"/>
      <c r="AT1223" s="429"/>
      <c r="AU1223" s="429"/>
      <c r="AV1223" s="429"/>
      <c r="AW1223" s="429"/>
      <c r="AX1223" s="429"/>
      <c r="AY1223" s="429"/>
      <c r="AZ1223" s="429"/>
      <c r="BA1223" s="429"/>
      <c r="BB1223" s="429"/>
      <c r="BC1223" s="429"/>
      <c r="BD1223" s="429"/>
      <c r="BE1223" s="429"/>
      <c r="BF1223" s="429"/>
      <c r="BG1223" s="429"/>
      <c r="BH1223" s="429"/>
      <c r="BI1223" s="429"/>
      <c r="BJ1223" s="429"/>
      <c r="BK1223" s="429"/>
      <c r="BL1223" s="429"/>
      <c r="BM1223" s="429"/>
      <c r="BN1223" s="429"/>
      <c r="BO1223" s="429"/>
      <c r="BP1223" s="429"/>
      <c r="BQ1223" s="429"/>
      <c r="BR1223" s="429"/>
      <c r="BS1223" s="429"/>
      <c r="BT1223" s="429"/>
      <c r="BU1223" s="429"/>
      <c r="BV1223" s="429"/>
      <c r="BW1223" s="429"/>
      <c r="BX1223" s="429"/>
      <c r="BY1223" s="429"/>
      <c r="BZ1223" s="429"/>
      <c r="CA1223" s="429"/>
      <c r="CB1223" s="429"/>
      <c r="CC1223" s="429"/>
      <c r="CD1223" s="429"/>
      <c r="CE1223" s="429"/>
      <c r="CF1223" s="429"/>
      <c r="CG1223" s="429"/>
      <c r="CH1223" s="429"/>
      <c r="CI1223" s="429"/>
      <c r="CJ1223" s="429"/>
      <c r="CK1223" s="429"/>
      <c r="CL1223" s="429"/>
      <c r="CM1223" s="429"/>
      <c r="CN1223" s="429"/>
      <c r="CO1223" s="429"/>
      <c r="CP1223" s="429"/>
    </row>
    <row r="1224" spans="1:94" s="1145" customFormat="1" ht="12.75">
      <c r="A1224" s="1153" t="s">
        <v>1496</v>
      </c>
      <c r="B1224" s="80">
        <v>38464</v>
      </c>
      <c r="C1224" s="80">
        <v>27194</v>
      </c>
      <c r="D1224" s="80">
        <v>23200</v>
      </c>
      <c r="E1224" s="479">
        <v>60.31613976705491</v>
      </c>
      <c r="F1224" s="80">
        <v>3372</v>
      </c>
      <c r="G1224" s="100"/>
      <c r="H1224" s="399"/>
      <c r="I1224" s="1045"/>
      <c r="J1224" s="1045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429"/>
      <c r="AC1224" s="429"/>
      <c r="AD1224" s="429"/>
      <c r="AE1224" s="429"/>
      <c r="AF1224" s="429"/>
      <c r="AG1224" s="429"/>
      <c r="AH1224" s="429"/>
      <c r="AI1224" s="429"/>
      <c r="AJ1224" s="429"/>
      <c r="AK1224" s="429"/>
      <c r="AL1224" s="429"/>
      <c r="AM1224" s="429"/>
      <c r="AN1224" s="429"/>
      <c r="AO1224" s="429"/>
      <c r="AP1224" s="429"/>
      <c r="AQ1224" s="429"/>
      <c r="AR1224" s="429"/>
      <c r="AS1224" s="429"/>
      <c r="AT1224" s="429"/>
      <c r="AU1224" s="429"/>
      <c r="AV1224" s="429"/>
      <c r="AW1224" s="429"/>
      <c r="AX1224" s="429"/>
      <c r="AY1224" s="429"/>
      <c r="AZ1224" s="429"/>
      <c r="BA1224" s="429"/>
      <c r="BB1224" s="429"/>
      <c r="BC1224" s="429"/>
      <c r="BD1224" s="429"/>
      <c r="BE1224" s="429"/>
      <c r="BF1224" s="429"/>
      <c r="BG1224" s="429"/>
      <c r="BH1224" s="429"/>
      <c r="BI1224" s="429"/>
      <c r="BJ1224" s="429"/>
      <c r="BK1224" s="429"/>
      <c r="BL1224" s="429"/>
      <c r="BM1224" s="429"/>
      <c r="BN1224" s="429"/>
      <c r="BO1224" s="429"/>
      <c r="BP1224" s="429"/>
      <c r="BQ1224" s="429"/>
      <c r="BR1224" s="429"/>
      <c r="BS1224" s="429"/>
      <c r="BT1224" s="429"/>
      <c r="BU1224" s="429"/>
      <c r="BV1224" s="429"/>
      <c r="BW1224" s="429"/>
      <c r="BX1224" s="429"/>
      <c r="BY1224" s="429"/>
      <c r="BZ1224" s="429"/>
      <c r="CA1224" s="429"/>
      <c r="CB1224" s="429"/>
      <c r="CC1224" s="429"/>
      <c r="CD1224" s="429"/>
      <c r="CE1224" s="429"/>
      <c r="CF1224" s="429"/>
      <c r="CG1224" s="429"/>
      <c r="CH1224" s="429"/>
      <c r="CI1224" s="429"/>
      <c r="CJ1224" s="429"/>
      <c r="CK1224" s="429"/>
      <c r="CL1224" s="429"/>
      <c r="CM1224" s="429"/>
      <c r="CN1224" s="429"/>
      <c r="CO1224" s="429"/>
      <c r="CP1224" s="429"/>
    </row>
    <row r="1225" spans="1:94" s="1145" customFormat="1" ht="12.75">
      <c r="A1225" s="1142" t="s">
        <v>971</v>
      </c>
      <c r="B1225" s="80">
        <v>81883</v>
      </c>
      <c r="C1225" s="80">
        <v>80000</v>
      </c>
      <c r="D1225" s="80">
        <v>11424</v>
      </c>
      <c r="E1225" s="479">
        <v>13.951613888108644</v>
      </c>
      <c r="F1225" s="80">
        <v>4135</v>
      </c>
      <c r="G1225" s="100"/>
      <c r="H1225" s="399"/>
      <c r="I1225" s="1045"/>
      <c r="J1225" s="1045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429"/>
      <c r="AC1225" s="429"/>
      <c r="AD1225" s="429"/>
      <c r="AE1225" s="429"/>
      <c r="AF1225" s="429"/>
      <c r="AG1225" s="429"/>
      <c r="AH1225" s="429"/>
      <c r="AI1225" s="429"/>
      <c r="AJ1225" s="429"/>
      <c r="AK1225" s="429"/>
      <c r="AL1225" s="429"/>
      <c r="AM1225" s="429"/>
      <c r="AN1225" s="429"/>
      <c r="AO1225" s="429"/>
      <c r="AP1225" s="429"/>
      <c r="AQ1225" s="429"/>
      <c r="AR1225" s="429"/>
      <c r="AS1225" s="429"/>
      <c r="AT1225" s="429"/>
      <c r="AU1225" s="429"/>
      <c r="AV1225" s="429"/>
      <c r="AW1225" s="429"/>
      <c r="AX1225" s="429"/>
      <c r="AY1225" s="429"/>
      <c r="AZ1225" s="429"/>
      <c r="BA1225" s="429"/>
      <c r="BB1225" s="429"/>
      <c r="BC1225" s="429"/>
      <c r="BD1225" s="429"/>
      <c r="BE1225" s="429"/>
      <c r="BF1225" s="429"/>
      <c r="BG1225" s="429"/>
      <c r="BH1225" s="429"/>
      <c r="BI1225" s="429"/>
      <c r="BJ1225" s="429"/>
      <c r="BK1225" s="429"/>
      <c r="BL1225" s="429"/>
      <c r="BM1225" s="429"/>
      <c r="BN1225" s="429"/>
      <c r="BO1225" s="429"/>
      <c r="BP1225" s="429"/>
      <c r="BQ1225" s="429"/>
      <c r="BR1225" s="429"/>
      <c r="BS1225" s="429"/>
      <c r="BT1225" s="429"/>
      <c r="BU1225" s="429"/>
      <c r="BV1225" s="429"/>
      <c r="BW1225" s="429"/>
      <c r="BX1225" s="429"/>
      <c r="BY1225" s="429"/>
      <c r="BZ1225" s="429"/>
      <c r="CA1225" s="429"/>
      <c r="CB1225" s="429"/>
      <c r="CC1225" s="429"/>
      <c r="CD1225" s="429"/>
      <c r="CE1225" s="429"/>
      <c r="CF1225" s="429"/>
      <c r="CG1225" s="429"/>
      <c r="CH1225" s="429"/>
      <c r="CI1225" s="429"/>
      <c r="CJ1225" s="429"/>
      <c r="CK1225" s="429"/>
      <c r="CL1225" s="429"/>
      <c r="CM1225" s="429"/>
      <c r="CN1225" s="429"/>
      <c r="CO1225" s="429"/>
      <c r="CP1225" s="429"/>
    </row>
    <row r="1226" spans="1:94" s="1145" customFormat="1" ht="12.75">
      <c r="A1226" s="1153" t="s">
        <v>1760</v>
      </c>
      <c r="B1226" s="80">
        <v>81883</v>
      </c>
      <c r="C1226" s="80">
        <v>80000</v>
      </c>
      <c r="D1226" s="80">
        <v>11424</v>
      </c>
      <c r="E1226" s="479">
        <v>13.951613888108644</v>
      </c>
      <c r="F1226" s="80">
        <v>4135</v>
      </c>
      <c r="G1226" s="100"/>
      <c r="H1226" s="399"/>
      <c r="I1226" s="1045"/>
      <c r="J1226" s="1045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429"/>
      <c r="AC1226" s="429"/>
      <c r="AD1226" s="429"/>
      <c r="AE1226" s="429"/>
      <c r="AF1226" s="429"/>
      <c r="AG1226" s="429"/>
      <c r="AH1226" s="429"/>
      <c r="AI1226" s="429"/>
      <c r="AJ1226" s="429"/>
      <c r="AK1226" s="429"/>
      <c r="AL1226" s="429"/>
      <c r="AM1226" s="429"/>
      <c r="AN1226" s="429"/>
      <c r="AO1226" s="429"/>
      <c r="AP1226" s="429"/>
      <c r="AQ1226" s="429"/>
      <c r="AR1226" s="429"/>
      <c r="AS1226" s="429"/>
      <c r="AT1226" s="429"/>
      <c r="AU1226" s="429"/>
      <c r="AV1226" s="429"/>
      <c r="AW1226" s="429"/>
      <c r="AX1226" s="429"/>
      <c r="AY1226" s="429"/>
      <c r="AZ1226" s="429"/>
      <c r="BA1226" s="429"/>
      <c r="BB1226" s="429"/>
      <c r="BC1226" s="429"/>
      <c r="BD1226" s="429"/>
      <c r="BE1226" s="429"/>
      <c r="BF1226" s="429"/>
      <c r="BG1226" s="429"/>
      <c r="BH1226" s="429"/>
      <c r="BI1226" s="429"/>
      <c r="BJ1226" s="429"/>
      <c r="BK1226" s="429"/>
      <c r="BL1226" s="429"/>
      <c r="BM1226" s="429"/>
      <c r="BN1226" s="429"/>
      <c r="BO1226" s="429"/>
      <c r="BP1226" s="429"/>
      <c r="BQ1226" s="429"/>
      <c r="BR1226" s="429"/>
      <c r="BS1226" s="429"/>
      <c r="BT1226" s="429"/>
      <c r="BU1226" s="429"/>
      <c r="BV1226" s="429"/>
      <c r="BW1226" s="429"/>
      <c r="BX1226" s="429"/>
      <c r="BY1226" s="429"/>
      <c r="BZ1226" s="429"/>
      <c r="CA1226" s="429"/>
      <c r="CB1226" s="429"/>
      <c r="CC1226" s="429"/>
      <c r="CD1226" s="429"/>
      <c r="CE1226" s="429"/>
      <c r="CF1226" s="429"/>
      <c r="CG1226" s="429"/>
      <c r="CH1226" s="429"/>
      <c r="CI1226" s="429"/>
      <c r="CJ1226" s="429"/>
      <c r="CK1226" s="429"/>
      <c r="CL1226" s="429"/>
      <c r="CM1226" s="429"/>
      <c r="CN1226" s="429"/>
      <c r="CO1226" s="429"/>
      <c r="CP1226" s="429"/>
    </row>
    <row r="1227" spans="1:94" s="1145" customFormat="1" ht="12.75">
      <c r="A1227" s="330" t="s">
        <v>1341</v>
      </c>
      <c r="B1227" s="80"/>
      <c r="C1227" s="80"/>
      <c r="D1227" s="80"/>
      <c r="E1227" s="479"/>
      <c r="F1227" s="80"/>
      <c r="G1227" s="100"/>
      <c r="H1227" s="399"/>
      <c r="I1227" s="1045"/>
      <c r="J1227" s="1045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429"/>
      <c r="AC1227" s="429"/>
      <c r="AD1227" s="429"/>
      <c r="AE1227" s="429"/>
      <c r="AF1227" s="429"/>
      <c r="AG1227" s="429"/>
      <c r="AH1227" s="429"/>
      <c r="AI1227" s="429"/>
      <c r="AJ1227" s="429"/>
      <c r="AK1227" s="429"/>
      <c r="AL1227" s="429"/>
      <c r="AM1227" s="429"/>
      <c r="AN1227" s="429"/>
      <c r="AO1227" s="429"/>
      <c r="AP1227" s="429"/>
      <c r="AQ1227" s="429"/>
      <c r="AR1227" s="429"/>
      <c r="AS1227" s="429"/>
      <c r="AT1227" s="429"/>
      <c r="AU1227" s="429"/>
      <c r="AV1227" s="429"/>
      <c r="AW1227" s="429"/>
      <c r="AX1227" s="429"/>
      <c r="AY1227" s="429"/>
      <c r="AZ1227" s="429"/>
      <c r="BA1227" s="429"/>
      <c r="BB1227" s="429"/>
      <c r="BC1227" s="429"/>
      <c r="BD1227" s="429"/>
      <c r="BE1227" s="429"/>
      <c r="BF1227" s="429"/>
      <c r="BG1227" s="429"/>
      <c r="BH1227" s="429"/>
      <c r="BI1227" s="429"/>
      <c r="BJ1227" s="429"/>
      <c r="BK1227" s="429"/>
      <c r="BL1227" s="429"/>
      <c r="BM1227" s="429"/>
      <c r="BN1227" s="429"/>
      <c r="BO1227" s="429"/>
      <c r="BP1227" s="429"/>
      <c r="BQ1227" s="429"/>
      <c r="BR1227" s="429"/>
      <c r="BS1227" s="429"/>
      <c r="BT1227" s="429"/>
      <c r="BU1227" s="429"/>
      <c r="BV1227" s="429"/>
      <c r="BW1227" s="429"/>
      <c r="BX1227" s="429"/>
      <c r="BY1227" s="429"/>
      <c r="BZ1227" s="429"/>
      <c r="CA1227" s="429"/>
      <c r="CB1227" s="429"/>
      <c r="CC1227" s="429"/>
      <c r="CD1227" s="429"/>
      <c r="CE1227" s="429"/>
      <c r="CF1227" s="429"/>
      <c r="CG1227" s="429"/>
      <c r="CH1227" s="429"/>
      <c r="CI1227" s="429"/>
      <c r="CJ1227" s="429"/>
      <c r="CK1227" s="429"/>
      <c r="CL1227" s="429"/>
      <c r="CM1227" s="429"/>
      <c r="CN1227" s="429"/>
      <c r="CO1227" s="429"/>
      <c r="CP1227" s="429"/>
    </row>
    <row r="1228" spans="1:94" s="1145" customFormat="1" ht="12.75">
      <c r="A1228" s="1140" t="s">
        <v>1311</v>
      </c>
      <c r="B1228" s="80">
        <v>255080</v>
      </c>
      <c r="C1228" s="80">
        <v>193760</v>
      </c>
      <c r="D1228" s="80">
        <v>193760</v>
      </c>
      <c r="E1228" s="479">
        <v>75.96048298572997</v>
      </c>
      <c r="F1228" s="80">
        <v>21628</v>
      </c>
      <c r="G1228" s="100"/>
      <c r="H1228" s="399"/>
      <c r="I1228" s="1045"/>
      <c r="J1228" s="1045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429"/>
      <c r="AC1228" s="429"/>
      <c r="AD1228" s="429"/>
      <c r="AE1228" s="429"/>
      <c r="AF1228" s="429"/>
      <c r="AG1228" s="429"/>
      <c r="AH1228" s="429"/>
      <c r="AI1228" s="429"/>
      <c r="AJ1228" s="429"/>
      <c r="AK1228" s="429"/>
      <c r="AL1228" s="429"/>
      <c r="AM1228" s="429"/>
      <c r="AN1228" s="429"/>
      <c r="AO1228" s="429"/>
      <c r="AP1228" s="429"/>
      <c r="AQ1228" s="429"/>
      <c r="AR1228" s="429"/>
      <c r="AS1228" s="429"/>
      <c r="AT1228" s="429"/>
      <c r="AU1228" s="429"/>
      <c r="AV1228" s="429"/>
      <c r="AW1228" s="429"/>
      <c r="AX1228" s="429"/>
      <c r="AY1228" s="429"/>
      <c r="AZ1228" s="429"/>
      <c r="BA1228" s="429"/>
      <c r="BB1228" s="429"/>
      <c r="BC1228" s="429"/>
      <c r="BD1228" s="429"/>
      <c r="BE1228" s="429"/>
      <c r="BF1228" s="429"/>
      <c r="BG1228" s="429"/>
      <c r="BH1228" s="429"/>
      <c r="BI1228" s="429"/>
      <c r="BJ1228" s="429"/>
      <c r="BK1228" s="429"/>
      <c r="BL1228" s="429"/>
      <c r="BM1228" s="429"/>
      <c r="BN1228" s="429"/>
      <c r="BO1228" s="429"/>
      <c r="BP1228" s="429"/>
      <c r="BQ1228" s="429"/>
      <c r="BR1228" s="429"/>
      <c r="BS1228" s="429"/>
      <c r="BT1228" s="429"/>
      <c r="BU1228" s="429"/>
      <c r="BV1228" s="429"/>
      <c r="BW1228" s="429"/>
      <c r="BX1228" s="429"/>
      <c r="BY1228" s="429"/>
      <c r="BZ1228" s="429"/>
      <c r="CA1228" s="429"/>
      <c r="CB1228" s="429"/>
      <c r="CC1228" s="429"/>
      <c r="CD1228" s="429"/>
      <c r="CE1228" s="429"/>
      <c r="CF1228" s="429"/>
      <c r="CG1228" s="429"/>
      <c r="CH1228" s="429"/>
      <c r="CI1228" s="429"/>
      <c r="CJ1228" s="429"/>
      <c r="CK1228" s="429"/>
      <c r="CL1228" s="429"/>
      <c r="CM1228" s="429"/>
      <c r="CN1228" s="429"/>
      <c r="CO1228" s="429"/>
      <c r="CP1228" s="429"/>
    </row>
    <row r="1229" spans="1:94" s="1145" customFormat="1" ht="12.75">
      <c r="A1229" s="1142" t="s">
        <v>1312</v>
      </c>
      <c r="B1229" s="80">
        <v>255080</v>
      </c>
      <c r="C1229" s="80">
        <v>193760</v>
      </c>
      <c r="D1229" s="80">
        <v>193760</v>
      </c>
      <c r="E1229" s="479">
        <v>75.96048298572997</v>
      </c>
      <c r="F1229" s="80">
        <v>21628</v>
      </c>
      <c r="G1229" s="100"/>
      <c r="H1229" s="399"/>
      <c r="I1229" s="1045"/>
      <c r="J1229" s="1045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429"/>
      <c r="AC1229" s="429"/>
      <c r="AD1229" s="429"/>
      <c r="AE1229" s="429"/>
      <c r="AF1229" s="429"/>
      <c r="AG1229" s="429"/>
      <c r="AH1229" s="429"/>
      <c r="AI1229" s="429"/>
      <c r="AJ1229" s="429"/>
      <c r="AK1229" s="429"/>
      <c r="AL1229" s="429"/>
      <c r="AM1229" s="429"/>
      <c r="AN1229" s="429"/>
      <c r="AO1229" s="429"/>
      <c r="AP1229" s="429"/>
      <c r="AQ1229" s="429"/>
      <c r="AR1229" s="429"/>
      <c r="AS1229" s="429"/>
      <c r="AT1229" s="429"/>
      <c r="AU1229" s="429"/>
      <c r="AV1229" s="429"/>
      <c r="AW1229" s="429"/>
      <c r="AX1229" s="429"/>
      <c r="AY1229" s="429"/>
      <c r="AZ1229" s="429"/>
      <c r="BA1229" s="429"/>
      <c r="BB1229" s="429"/>
      <c r="BC1229" s="429"/>
      <c r="BD1229" s="429"/>
      <c r="BE1229" s="429"/>
      <c r="BF1229" s="429"/>
      <c r="BG1229" s="429"/>
      <c r="BH1229" s="429"/>
      <c r="BI1229" s="429"/>
      <c r="BJ1229" s="429"/>
      <c r="BK1229" s="429"/>
      <c r="BL1229" s="429"/>
      <c r="BM1229" s="429"/>
      <c r="BN1229" s="429"/>
      <c r="BO1229" s="429"/>
      <c r="BP1229" s="429"/>
      <c r="BQ1229" s="429"/>
      <c r="BR1229" s="429"/>
      <c r="BS1229" s="429"/>
      <c r="BT1229" s="429"/>
      <c r="BU1229" s="429"/>
      <c r="BV1229" s="429"/>
      <c r="BW1229" s="429"/>
      <c r="BX1229" s="429"/>
      <c r="BY1229" s="429"/>
      <c r="BZ1229" s="429"/>
      <c r="CA1229" s="429"/>
      <c r="CB1229" s="429"/>
      <c r="CC1229" s="429"/>
      <c r="CD1229" s="429"/>
      <c r="CE1229" s="429"/>
      <c r="CF1229" s="429"/>
      <c r="CG1229" s="429"/>
      <c r="CH1229" s="429"/>
      <c r="CI1229" s="429"/>
      <c r="CJ1229" s="429"/>
      <c r="CK1229" s="429"/>
      <c r="CL1229" s="429"/>
      <c r="CM1229" s="429"/>
      <c r="CN1229" s="429"/>
      <c r="CO1229" s="429"/>
      <c r="CP1229" s="429"/>
    </row>
    <row r="1230" spans="1:94" s="1145" customFormat="1" ht="12.75">
      <c r="A1230" s="1156" t="s">
        <v>985</v>
      </c>
      <c r="B1230" s="80">
        <v>255080</v>
      </c>
      <c r="C1230" s="80">
        <v>193760</v>
      </c>
      <c r="D1230" s="80">
        <v>161419</v>
      </c>
      <c r="E1230" s="479">
        <v>63.28171554022267</v>
      </c>
      <c r="F1230" s="80">
        <v>21155</v>
      </c>
      <c r="G1230" s="100"/>
      <c r="H1230" s="399"/>
      <c r="I1230" s="1045"/>
      <c r="J1230" s="1045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429"/>
      <c r="AC1230" s="429"/>
      <c r="AD1230" s="429"/>
      <c r="AE1230" s="429"/>
      <c r="AF1230" s="429"/>
      <c r="AG1230" s="429"/>
      <c r="AH1230" s="429"/>
      <c r="AI1230" s="429"/>
      <c r="AJ1230" s="429"/>
      <c r="AK1230" s="429"/>
      <c r="AL1230" s="429"/>
      <c r="AM1230" s="429"/>
      <c r="AN1230" s="429"/>
      <c r="AO1230" s="429"/>
      <c r="AP1230" s="429"/>
      <c r="AQ1230" s="429"/>
      <c r="AR1230" s="429"/>
      <c r="AS1230" s="429"/>
      <c r="AT1230" s="429"/>
      <c r="AU1230" s="429"/>
      <c r="AV1230" s="429"/>
      <c r="AW1230" s="429"/>
      <c r="AX1230" s="429"/>
      <c r="AY1230" s="429"/>
      <c r="AZ1230" s="429"/>
      <c r="BA1230" s="429"/>
      <c r="BB1230" s="429"/>
      <c r="BC1230" s="429"/>
      <c r="BD1230" s="429"/>
      <c r="BE1230" s="429"/>
      <c r="BF1230" s="429"/>
      <c r="BG1230" s="429"/>
      <c r="BH1230" s="429"/>
      <c r="BI1230" s="429"/>
      <c r="BJ1230" s="429"/>
      <c r="BK1230" s="429"/>
      <c r="BL1230" s="429"/>
      <c r="BM1230" s="429"/>
      <c r="BN1230" s="429"/>
      <c r="BO1230" s="429"/>
      <c r="BP1230" s="429"/>
      <c r="BQ1230" s="429"/>
      <c r="BR1230" s="429"/>
      <c r="BS1230" s="429"/>
      <c r="BT1230" s="429"/>
      <c r="BU1230" s="429"/>
      <c r="BV1230" s="429"/>
      <c r="BW1230" s="429"/>
      <c r="BX1230" s="429"/>
      <c r="BY1230" s="429"/>
      <c r="BZ1230" s="429"/>
      <c r="CA1230" s="429"/>
      <c r="CB1230" s="429"/>
      <c r="CC1230" s="429"/>
      <c r="CD1230" s="429"/>
      <c r="CE1230" s="429"/>
      <c r="CF1230" s="429"/>
      <c r="CG1230" s="429"/>
      <c r="CH1230" s="429"/>
      <c r="CI1230" s="429"/>
      <c r="CJ1230" s="429"/>
      <c r="CK1230" s="429"/>
      <c r="CL1230" s="429"/>
      <c r="CM1230" s="429"/>
      <c r="CN1230" s="429"/>
      <c r="CO1230" s="429"/>
      <c r="CP1230" s="429"/>
    </row>
    <row r="1231" spans="1:94" s="1145" customFormat="1" ht="12.75">
      <c r="A1231" s="1142" t="s">
        <v>987</v>
      </c>
      <c r="B1231" s="80">
        <v>250480</v>
      </c>
      <c r="C1231" s="80">
        <v>189760</v>
      </c>
      <c r="D1231" s="80">
        <v>159719</v>
      </c>
      <c r="E1231" s="479">
        <v>63.7651708719259</v>
      </c>
      <c r="F1231" s="80">
        <v>20920</v>
      </c>
      <c r="G1231" s="100"/>
      <c r="H1231" s="399"/>
      <c r="I1231" s="1045"/>
      <c r="J1231" s="1045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429"/>
      <c r="AC1231" s="429"/>
      <c r="AD1231" s="429"/>
      <c r="AE1231" s="429"/>
      <c r="AF1231" s="429"/>
      <c r="AG1231" s="429"/>
      <c r="AH1231" s="429"/>
      <c r="AI1231" s="429"/>
      <c r="AJ1231" s="429"/>
      <c r="AK1231" s="429"/>
      <c r="AL1231" s="429"/>
      <c r="AM1231" s="429"/>
      <c r="AN1231" s="429"/>
      <c r="AO1231" s="429"/>
      <c r="AP1231" s="429"/>
      <c r="AQ1231" s="429"/>
      <c r="AR1231" s="429"/>
      <c r="AS1231" s="429"/>
      <c r="AT1231" s="429"/>
      <c r="AU1231" s="429"/>
      <c r="AV1231" s="429"/>
      <c r="AW1231" s="429"/>
      <c r="AX1231" s="429"/>
      <c r="AY1231" s="429"/>
      <c r="AZ1231" s="429"/>
      <c r="BA1231" s="429"/>
      <c r="BB1231" s="429"/>
      <c r="BC1231" s="429"/>
      <c r="BD1231" s="429"/>
      <c r="BE1231" s="429"/>
      <c r="BF1231" s="429"/>
      <c r="BG1231" s="429"/>
      <c r="BH1231" s="429"/>
      <c r="BI1231" s="429"/>
      <c r="BJ1231" s="429"/>
      <c r="BK1231" s="429"/>
      <c r="BL1231" s="429"/>
      <c r="BM1231" s="429"/>
      <c r="BN1231" s="429"/>
      <c r="BO1231" s="429"/>
      <c r="BP1231" s="429"/>
      <c r="BQ1231" s="429"/>
      <c r="BR1231" s="429"/>
      <c r="BS1231" s="429"/>
      <c r="BT1231" s="429"/>
      <c r="BU1231" s="429"/>
      <c r="BV1231" s="429"/>
      <c r="BW1231" s="429"/>
      <c r="BX1231" s="429"/>
      <c r="BY1231" s="429"/>
      <c r="BZ1231" s="429"/>
      <c r="CA1231" s="429"/>
      <c r="CB1231" s="429"/>
      <c r="CC1231" s="429"/>
      <c r="CD1231" s="429"/>
      <c r="CE1231" s="429"/>
      <c r="CF1231" s="429"/>
      <c r="CG1231" s="429"/>
      <c r="CH1231" s="429"/>
      <c r="CI1231" s="429"/>
      <c r="CJ1231" s="429"/>
      <c r="CK1231" s="429"/>
      <c r="CL1231" s="429"/>
      <c r="CM1231" s="429"/>
      <c r="CN1231" s="429"/>
      <c r="CO1231" s="429"/>
      <c r="CP1231" s="429"/>
    </row>
    <row r="1232" spans="1:94" s="1145" customFormat="1" ht="12.75">
      <c r="A1232" s="1153" t="s">
        <v>1496</v>
      </c>
      <c r="B1232" s="80">
        <v>153880</v>
      </c>
      <c r="C1232" s="80">
        <v>117310</v>
      </c>
      <c r="D1232" s="80">
        <v>98619</v>
      </c>
      <c r="E1232" s="479">
        <v>64.08825058487133</v>
      </c>
      <c r="F1232" s="80">
        <v>12670</v>
      </c>
      <c r="G1232" s="100"/>
      <c r="H1232" s="399"/>
      <c r="I1232" s="1045"/>
      <c r="J1232" s="1045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429"/>
      <c r="AC1232" s="429"/>
      <c r="AD1232" s="429"/>
      <c r="AE1232" s="429"/>
      <c r="AF1232" s="429"/>
      <c r="AG1232" s="429"/>
      <c r="AH1232" s="429"/>
      <c r="AI1232" s="429"/>
      <c r="AJ1232" s="429"/>
      <c r="AK1232" s="429"/>
      <c r="AL1232" s="429"/>
      <c r="AM1232" s="429"/>
      <c r="AN1232" s="429"/>
      <c r="AO1232" s="429"/>
      <c r="AP1232" s="429"/>
      <c r="AQ1232" s="429"/>
      <c r="AR1232" s="429"/>
      <c r="AS1232" s="429"/>
      <c r="AT1232" s="429"/>
      <c r="AU1232" s="429"/>
      <c r="AV1232" s="429"/>
      <c r="AW1232" s="429"/>
      <c r="AX1232" s="429"/>
      <c r="AY1232" s="429"/>
      <c r="AZ1232" s="429"/>
      <c r="BA1232" s="429"/>
      <c r="BB1232" s="429"/>
      <c r="BC1232" s="429"/>
      <c r="BD1232" s="429"/>
      <c r="BE1232" s="429"/>
      <c r="BF1232" s="429"/>
      <c r="BG1232" s="429"/>
      <c r="BH1232" s="429"/>
      <c r="BI1232" s="429"/>
      <c r="BJ1232" s="429"/>
      <c r="BK1232" s="429"/>
      <c r="BL1232" s="429"/>
      <c r="BM1232" s="429"/>
      <c r="BN1232" s="429"/>
      <c r="BO1232" s="429"/>
      <c r="BP1232" s="429"/>
      <c r="BQ1232" s="429"/>
      <c r="BR1232" s="429"/>
      <c r="BS1232" s="429"/>
      <c r="BT1232" s="429"/>
      <c r="BU1232" s="429"/>
      <c r="BV1232" s="429"/>
      <c r="BW1232" s="429"/>
      <c r="BX1232" s="429"/>
      <c r="BY1232" s="429"/>
      <c r="BZ1232" s="429"/>
      <c r="CA1232" s="429"/>
      <c r="CB1232" s="429"/>
      <c r="CC1232" s="429"/>
      <c r="CD1232" s="429"/>
      <c r="CE1232" s="429"/>
      <c r="CF1232" s="429"/>
      <c r="CG1232" s="429"/>
      <c r="CH1232" s="429"/>
      <c r="CI1232" s="429"/>
      <c r="CJ1232" s="429"/>
      <c r="CK1232" s="429"/>
      <c r="CL1232" s="429"/>
      <c r="CM1232" s="429"/>
      <c r="CN1232" s="429"/>
      <c r="CO1232" s="429"/>
      <c r="CP1232" s="429"/>
    </row>
    <row r="1233" spans="1:94" s="1145" customFormat="1" ht="12.75">
      <c r="A1233" s="1153" t="s">
        <v>3</v>
      </c>
      <c r="B1233" s="80">
        <v>96600</v>
      </c>
      <c r="C1233" s="80">
        <v>72450</v>
      </c>
      <c r="D1233" s="80">
        <v>61100</v>
      </c>
      <c r="E1233" s="479">
        <v>63.25051759834368</v>
      </c>
      <c r="F1233" s="80">
        <v>8250</v>
      </c>
      <c r="G1233" s="100"/>
      <c r="H1233" s="399"/>
      <c r="I1233" s="1045"/>
      <c r="J1233" s="1045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429"/>
      <c r="AC1233" s="429"/>
      <c r="AD1233" s="429"/>
      <c r="AE1233" s="429"/>
      <c r="AF1233" s="429"/>
      <c r="AG1233" s="429"/>
      <c r="AH1233" s="429"/>
      <c r="AI1233" s="429"/>
      <c r="AJ1233" s="429"/>
      <c r="AK1233" s="429"/>
      <c r="AL1233" s="429"/>
      <c r="AM1233" s="429"/>
      <c r="AN1233" s="429"/>
      <c r="AO1233" s="429"/>
      <c r="AP1233" s="429"/>
      <c r="AQ1233" s="429"/>
      <c r="AR1233" s="429"/>
      <c r="AS1233" s="429"/>
      <c r="AT1233" s="429"/>
      <c r="AU1233" s="429"/>
      <c r="AV1233" s="429"/>
      <c r="AW1233" s="429"/>
      <c r="AX1233" s="429"/>
      <c r="AY1233" s="429"/>
      <c r="AZ1233" s="429"/>
      <c r="BA1233" s="429"/>
      <c r="BB1233" s="429"/>
      <c r="BC1233" s="429"/>
      <c r="BD1233" s="429"/>
      <c r="BE1233" s="429"/>
      <c r="BF1233" s="429"/>
      <c r="BG1233" s="429"/>
      <c r="BH1233" s="429"/>
      <c r="BI1233" s="429"/>
      <c r="BJ1233" s="429"/>
      <c r="BK1233" s="429"/>
      <c r="BL1233" s="429"/>
      <c r="BM1233" s="429"/>
      <c r="BN1233" s="429"/>
      <c r="BO1233" s="429"/>
      <c r="BP1233" s="429"/>
      <c r="BQ1233" s="429"/>
      <c r="BR1233" s="429"/>
      <c r="BS1233" s="429"/>
      <c r="BT1233" s="429"/>
      <c r="BU1233" s="429"/>
      <c r="BV1233" s="429"/>
      <c r="BW1233" s="429"/>
      <c r="BX1233" s="429"/>
      <c r="BY1233" s="429"/>
      <c r="BZ1233" s="429"/>
      <c r="CA1233" s="429"/>
      <c r="CB1233" s="429"/>
      <c r="CC1233" s="429"/>
      <c r="CD1233" s="429"/>
      <c r="CE1233" s="429"/>
      <c r="CF1233" s="429"/>
      <c r="CG1233" s="429"/>
      <c r="CH1233" s="429"/>
      <c r="CI1233" s="429"/>
      <c r="CJ1233" s="429"/>
      <c r="CK1233" s="429"/>
      <c r="CL1233" s="429"/>
      <c r="CM1233" s="429"/>
      <c r="CN1233" s="429"/>
      <c r="CO1233" s="429"/>
      <c r="CP1233" s="429"/>
    </row>
    <row r="1234" spans="1:94" s="1145" customFormat="1" ht="12.75">
      <c r="A1234" s="1154" t="s">
        <v>14</v>
      </c>
      <c r="B1234" s="80">
        <v>96600</v>
      </c>
      <c r="C1234" s="80">
        <v>72450</v>
      </c>
      <c r="D1234" s="80">
        <v>61100</v>
      </c>
      <c r="E1234" s="479">
        <v>63.25051759834368</v>
      </c>
      <c r="F1234" s="80">
        <v>8250</v>
      </c>
      <c r="G1234" s="100"/>
      <c r="H1234" s="399"/>
      <c r="I1234" s="1045"/>
      <c r="J1234" s="1045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429"/>
      <c r="AC1234" s="429"/>
      <c r="AD1234" s="429"/>
      <c r="AE1234" s="429"/>
      <c r="AF1234" s="429"/>
      <c r="AG1234" s="429"/>
      <c r="AH1234" s="429"/>
      <c r="AI1234" s="429"/>
      <c r="AJ1234" s="429"/>
      <c r="AK1234" s="429"/>
      <c r="AL1234" s="429"/>
      <c r="AM1234" s="429"/>
      <c r="AN1234" s="429"/>
      <c r="AO1234" s="429"/>
      <c r="AP1234" s="429"/>
      <c r="AQ1234" s="429"/>
      <c r="AR1234" s="429"/>
      <c r="AS1234" s="429"/>
      <c r="AT1234" s="429"/>
      <c r="AU1234" s="429"/>
      <c r="AV1234" s="429"/>
      <c r="AW1234" s="429"/>
      <c r="AX1234" s="429"/>
      <c r="AY1234" s="429"/>
      <c r="AZ1234" s="429"/>
      <c r="BA1234" s="429"/>
      <c r="BB1234" s="429"/>
      <c r="BC1234" s="429"/>
      <c r="BD1234" s="429"/>
      <c r="BE1234" s="429"/>
      <c r="BF1234" s="429"/>
      <c r="BG1234" s="429"/>
      <c r="BH1234" s="429"/>
      <c r="BI1234" s="429"/>
      <c r="BJ1234" s="429"/>
      <c r="BK1234" s="429"/>
      <c r="BL1234" s="429"/>
      <c r="BM1234" s="429"/>
      <c r="BN1234" s="429"/>
      <c r="BO1234" s="429"/>
      <c r="BP1234" s="429"/>
      <c r="BQ1234" s="429"/>
      <c r="BR1234" s="429"/>
      <c r="BS1234" s="429"/>
      <c r="BT1234" s="429"/>
      <c r="BU1234" s="429"/>
      <c r="BV1234" s="429"/>
      <c r="BW1234" s="429"/>
      <c r="BX1234" s="429"/>
      <c r="BY1234" s="429"/>
      <c r="BZ1234" s="429"/>
      <c r="CA1234" s="429"/>
      <c r="CB1234" s="429"/>
      <c r="CC1234" s="429"/>
      <c r="CD1234" s="429"/>
      <c r="CE1234" s="429"/>
      <c r="CF1234" s="429"/>
      <c r="CG1234" s="429"/>
      <c r="CH1234" s="429"/>
      <c r="CI1234" s="429"/>
      <c r="CJ1234" s="429"/>
      <c r="CK1234" s="429"/>
      <c r="CL1234" s="429"/>
      <c r="CM1234" s="429"/>
      <c r="CN1234" s="429"/>
      <c r="CO1234" s="429"/>
      <c r="CP1234" s="429"/>
    </row>
    <row r="1235" spans="1:94" s="1145" customFormat="1" ht="12.75">
      <c r="A1235" s="1141" t="s">
        <v>971</v>
      </c>
      <c r="B1235" s="264">
        <v>4600</v>
      </c>
      <c r="C1235" s="264">
        <v>4000</v>
      </c>
      <c r="D1235" s="264">
        <v>1700</v>
      </c>
      <c r="E1235" s="479">
        <v>36.95652173913043</v>
      </c>
      <c r="F1235" s="80">
        <v>235</v>
      </c>
      <c r="G1235" s="100"/>
      <c r="H1235" s="399"/>
      <c r="I1235" s="1045"/>
      <c r="J1235" s="1045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429"/>
      <c r="AC1235" s="429"/>
      <c r="AD1235" s="429"/>
      <c r="AE1235" s="429"/>
      <c r="AF1235" s="429"/>
      <c r="AG1235" s="429"/>
      <c r="AH1235" s="429"/>
      <c r="AI1235" s="429"/>
      <c r="AJ1235" s="429"/>
      <c r="AK1235" s="429"/>
      <c r="AL1235" s="429"/>
      <c r="AM1235" s="429"/>
      <c r="AN1235" s="429"/>
      <c r="AO1235" s="429"/>
      <c r="AP1235" s="429"/>
      <c r="AQ1235" s="429"/>
      <c r="AR1235" s="429"/>
      <c r="AS1235" s="429"/>
      <c r="AT1235" s="429"/>
      <c r="AU1235" s="429"/>
      <c r="AV1235" s="429"/>
      <c r="AW1235" s="429"/>
      <c r="AX1235" s="429"/>
      <c r="AY1235" s="429"/>
      <c r="AZ1235" s="429"/>
      <c r="BA1235" s="429"/>
      <c r="BB1235" s="429"/>
      <c r="BC1235" s="429"/>
      <c r="BD1235" s="429"/>
      <c r="BE1235" s="429"/>
      <c r="BF1235" s="429"/>
      <c r="BG1235" s="429"/>
      <c r="BH1235" s="429"/>
      <c r="BI1235" s="429"/>
      <c r="BJ1235" s="429"/>
      <c r="BK1235" s="429"/>
      <c r="BL1235" s="429"/>
      <c r="BM1235" s="429"/>
      <c r="BN1235" s="429"/>
      <c r="BO1235" s="429"/>
      <c r="BP1235" s="429"/>
      <c r="BQ1235" s="429"/>
      <c r="BR1235" s="429"/>
      <c r="BS1235" s="429"/>
      <c r="BT1235" s="429"/>
      <c r="BU1235" s="429"/>
      <c r="BV1235" s="429"/>
      <c r="BW1235" s="429"/>
      <c r="BX1235" s="429"/>
      <c r="BY1235" s="429"/>
      <c r="BZ1235" s="429"/>
      <c r="CA1235" s="429"/>
      <c r="CB1235" s="429"/>
      <c r="CC1235" s="429"/>
      <c r="CD1235" s="429"/>
      <c r="CE1235" s="429"/>
      <c r="CF1235" s="429"/>
      <c r="CG1235" s="429"/>
      <c r="CH1235" s="429"/>
      <c r="CI1235" s="429"/>
      <c r="CJ1235" s="429"/>
      <c r="CK1235" s="429"/>
      <c r="CL1235" s="429"/>
      <c r="CM1235" s="429"/>
      <c r="CN1235" s="429"/>
      <c r="CO1235" s="429"/>
      <c r="CP1235" s="429"/>
    </row>
    <row r="1236" spans="1:94" s="1145" customFormat="1" ht="12.75">
      <c r="A1236" s="1143" t="s">
        <v>1756</v>
      </c>
      <c r="B1236" s="264">
        <v>4600</v>
      </c>
      <c r="C1236" s="264">
        <v>4000</v>
      </c>
      <c r="D1236" s="264">
        <v>1700</v>
      </c>
      <c r="E1236" s="479">
        <v>36.95652173913043</v>
      </c>
      <c r="F1236" s="80">
        <v>235</v>
      </c>
      <c r="G1236" s="100"/>
      <c r="H1236" s="399"/>
      <c r="I1236" s="1045"/>
      <c r="J1236" s="1045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429"/>
      <c r="AC1236" s="429"/>
      <c r="AD1236" s="429"/>
      <c r="AE1236" s="429"/>
      <c r="AF1236" s="429"/>
      <c r="AG1236" s="429"/>
      <c r="AH1236" s="429"/>
      <c r="AI1236" s="429"/>
      <c r="AJ1236" s="429"/>
      <c r="AK1236" s="429"/>
      <c r="AL1236" s="429"/>
      <c r="AM1236" s="429"/>
      <c r="AN1236" s="429"/>
      <c r="AO1236" s="429"/>
      <c r="AP1236" s="429"/>
      <c r="AQ1236" s="429"/>
      <c r="AR1236" s="429"/>
      <c r="AS1236" s="429"/>
      <c r="AT1236" s="429"/>
      <c r="AU1236" s="429"/>
      <c r="AV1236" s="429"/>
      <c r="AW1236" s="429"/>
      <c r="AX1236" s="429"/>
      <c r="AY1236" s="429"/>
      <c r="AZ1236" s="429"/>
      <c r="BA1236" s="429"/>
      <c r="BB1236" s="429"/>
      <c r="BC1236" s="429"/>
      <c r="BD1236" s="429"/>
      <c r="BE1236" s="429"/>
      <c r="BF1236" s="429"/>
      <c r="BG1236" s="429"/>
      <c r="BH1236" s="429"/>
      <c r="BI1236" s="429"/>
      <c r="BJ1236" s="429"/>
      <c r="BK1236" s="429"/>
      <c r="BL1236" s="429"/>
      <c r="BM1236" s="429"/>
      <c r="BN1236" s="429"/>
      <c r="BO1236" s="429"/>
      <c r="BP1236" s="429"/>
      <c r="BQ1236" s="429"/>
      <c r="BR1236" s="429"/>
      <c r="BS1236" s="429"/>
      <c r="BT1236" s="429"/>
      <c r="BU1236" s="429"/>
      <c r="BV1236" s="429"/>
      <c r="BW1236" s="429"/>
      <c r="BX1236" s="429"/>
      <c r="BY1236" s="429"/>
      <c r="BZ1236" s="429"/>
      <c r="CA1236" s="429"/>
      <c r="CB1236" s="429"/>
      <c r="CC1236" s="429"/>
      <c r="CD1236" s="429"/>
      <c r="CE1236" s="429"/>
      <c r="CF1236" s="429"/>
      <c r="CG1236" s="429"/>
      <c r="CH1236" s="429"/>
      <c r="CI1236" s="429"/>
      <c r="CJ1236" s="429"/>
      <c r="CK1236" s="429"/>
      <c r="CL1236" s="429"/>
      <c r="CM1236" s="429"/>
      <c r="CN1236" s="429"/>
      <c r="CO1236" s="429"/>
      <c r="CP1236" s="429"/>
    </row>
    <row r="1237" spans="1:94" s="1145" customFormat="1" ht="12.75">
      <c r="A1237" s="330" t="s">
        <v>1348</v>
      </c>
      <c r="B1237" s="80"/>
      <c r="C1237" s="80"/>
      <c r="D1237" s="80"/>
      <c r="E1237" s="479"/>
      <c r="F1237" s="80"/>
      <c r="G1237" s="100"/>
      <c r="H1237" s="399"/>
      <c r="I1237" s="1045"/>
      <c r="J1237" s="1045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429"/>
      <c r="AC1237" s="429"/>
      <c r="AD1237" s="429"/>
      <c r="AE1237" s="429"/>
      <c r="AF1237" s="429"/>
      <c r="AG1237" s="429"/>
      <c r="AH1237" s="429"/>
      <c r="AI1237" s="429"/>
      <c r="AJ1237" s="429"/>
      <c r="AK1237" s="429"/>
      <c r="AL1237" s="429"/>
      <c r="AM1237" s="429"/>
      <c r="AN1237" s="429"/>
      <c r="AO1237" s="429"/>
      <c r="AP1237" s="429"/>
      <c r="AQ1237" s="429"/>
      <c r="AR1237" s="429"/>
      <c r="AS1237" s="429"/>
      <c r="AT1237" s="429"/>
      <c r="AU1237" s="429"/>
      <c r="AV1237" s="429"/>
      <c r="AW1237" s="429"/>
      <c r="AX1237" s="429"/>
      <c r="AY1237" s="429"/>
      <c r="AZ1237" s="429"/>
      <c r="BA1237" s="429"/>
      <c r="BB1237" s="429"/>
      <c r="BC1237" s="429"/>
      <c r="BD1237" s="429"/>
      <c r="BE1237" s="429"/>
      <c r="BF1237" s="429"/>
      <c r="BG1237" s="429"/>
      <c r="BH1237" s="429"/>
      <c r="BI1237" s="429"/>
      <c r="BJ1237" s="429"/>
      <c r="BK1237" s="429"/>
      <c r="BL1237" s="429"/>
      <c r="BM1237" s="429"/>
      <c r="BN1237" s="429"/>
      <c r="BO1237" s="429"/>
      <c r="BP1237" s="429"/>
      <c r="BQ1237" s="429"/>
      <c r="BR1237" s="429"/>
      <c r="BS1237" s="429"/>
      <c r="BT1237" s="429"/>
      <c r="BU1237" s="429"/>
      <c r="BV1237" s="429"/>
      <c r="BW1237" s="429"/>
      <c r="BX1237" s="429"/>
      <c r="BY1237" s="429"/>
      <c r="BZ1237" s="429"/>
      <c r="CA1237" s="429"/>
      <c r="CB1237" s="429"/>
      <c r="CC1237" s="429"/>
      <c r="CD1237" s="429"/>
      <c r="CE1237" s="429"/>
      <c r="CF1237" s="429"/>
      <c r="CG1237" s="429"/>
      <c r="CH1237" s="429"/>
      <c r="CI1237" s="429"/>
      <c r="CJ1237" s="429"/>
      <c r="CK1237" s="429"/>
      <c r="CL1237" s="429"/>
      <c r="CM1237" s="429"/>
      <c r="CN1237" s="429"/>
      <c r="CO1237" s="429"/>
      <c r="CP1237" s="429"/>
    </row>
    <row r="1238" spans="1:94" s="1145" customFormat="1" ht="12.75">
      <c r="A1238" s="1140" t="s">
        <v>1311</v>
      </c>
      <c r="B1238" s="80">
        <v>123156</v>
      </c>
      <c r="C1238" s="80">
        <v>70001</v>
      </c>
      <c r="D1238" s="80">
        <v>64150</v>
      </c>
      <c r="E1238" s="479">
        <v>52.08840819773296</v>
      </c>
      <c r="F1238" s="80">
        <v>1558</v>
      </c>
      <c r="G1238" s="100"/>
      <c r="H1238" s="399"/>
      <c r="I1238" s="1045"/>
      <c r="J1238" s="1045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429"/>
      <c r="AC1238" s="429"/>
      <c r="AD1238" s="429"/>
      <c r="AE1238" s="429"/>
      <c r="AF1238" s="429"/>
      <c r="AG1238" s="429"/>
      <c r="AH1238" s="429"/>
      <c r="AI1238" s="429"/>
      <c r="AJ1238" s="429"/>
      <c r="AK1238" s="429"/>
      <c r="AL1238" s="429"/>
      <c r="AM1238" s="429"/>
      <c r="AN1238" s="429"/>
      <c r="AO1238" s="429"/>
      <c r="AP1238" s="429"/>
      <c r="AQ1238" s="429"/>
      <c r="AR1238" s="429"/>
      <c r="AS1238" s="429"/>
      <c r="AT1238" s="429"/>
      <c r="AU1238" s="429"/>
      <c r="AV1238" s="429"/>
      <c r="AW1238" s="429"/>
      <c r="AX1238" s="429"/>
      <c r="AY1238" s="429"/>
      <c r="AZ1238" s="429"/>
      <c r="BA1238" s="429"/>
      <c r="BB1238" s="429"/>
      <c r="BC1238" s="429"/>
      <c r="BD1238" s="429"/>
      <c r="BE1238" s="429"/>
      <c r="BF1238" s="429"/>
      <c r="BG1238" s="429"/>
      <c r="BH1238" s="429"/>
      <c r="BI1238" s="429"/>
      <c r="BJ1238" s="429"/>
      <c r="BK1238" s="429"/>
      <c r="BL1238" s="429"/>
      <c r="BM1238" s="429"/>
      <c r="BN1238" s="429"/>
      <c r="BO1238" s="429"/>
      <c r="BP1238" s="429"/>
      <c r="BQ1238" s="429"/>
      <c r="BR1238" s="429"/>
      <c r="BS1238" s="429"/>
      <c r="BT1238" s="429"/>
      <c r="BU1238" s="429"/>
      <c r="BV1238" s="429"/>
      <c r="BW1238" s="429"/>
      <c r="BX1238" s="429"/>
      <c r="BY1238" s="429"/>
      <c r="BZ1238" s="429"/>
      <c r="CA1238" s="429"/>
      <c r="CB1238" s="429"/>
      <c r="CC1238" s="429"/>
      <c r="CD1238" s="429"/>
      <c r="CE1238" s="429"/>
      <c r="CF1238" s="429"/>
      <c r="CG1238" s="429"/>
      <c r="CH1238" s="429"/>
      <c r="CI1238" s="429"/>
      <c r="CJ1238" s="429"/>
      <c r="CK1238" s="429"/>
      <c r="CL1238" s="429"/>
      <c r="CM1238" s="429"/>
      <c r="CN1238" s="429"/>
      <c r="CO1238" s="429"/>
      <c r="CP1238" s="429"/>
    </row>
    <row r="1239" spans="1:94" s="1145" customFormat="1" ht="12.75">
      <c r="A1239" s="1142" t="s">
        <v>1312</v>
      </c>
      <c r="B1239" s="80">
        <v>68225</v>
      </c>
      <c r="C1239" s="80">
        <v>59592</v>
      </c>
      <c r="D1239" s="80">
        <v>59592</v>
      </c>
      <c r="E1239" s="479">
        <v>87.34628068889702</v>
      </c>
      <c r="F1239" s="80">
        <v>1558</v>
      </c>
      <c r="G1239" s="100"/>
      <c r="H1239" s="399"/>
      <c r="I1239" s="1045"/>
      <c r="J1239" s="1045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429"/>
      <c r="AC1239" s="429"/>
      <c r="AD1239" s="429"/>
      <c r="AE1239" s="429"/>
      <c r="AF1239" s="429"/>
      <c r="AG1239" s="429"/>
      <c r="AH1239" s="429"/>
      <c r="AI1239" s="429"/>
      <c r="AJ1239" s="429"/>
      <c r="AK1239" s="429"/>
      <c r="AL1239" s="429"/>
      <c r="AM1239" s="429"/>
      <c r="AN1239" s="429"/>
      <c r="AO1239" s="429"/>
      <c r="AP1239" s="429"/>
      <c r="AQ1239" s="429"/>
      <c r="AR1239" s="429"/>
      <c r="AS1239" s="429"/>
      <c r="AT1239" s="429"/>
      <c r="AU1239" s="429"/>
      <c r="AV1239" s="429"/>
      <c r="AW1239" s="429"/>
      <c r="AX1239" s="429"/>
      <c r="AY1239" s="429"/>
      <c r="AZ1239" s="429"/>
      <c r="BA1239" s="429"/>
      <c r="BB1239" s="429"/>
      <c r="BC1239" s="429"/>
      <c r="BD1239" s="429"/>
      <c r="BE1239" s="429"/>
      <c r="BF1239" s="429"/>
      <c r="BG1239" s="429"/>
      <c r="BH1239" s="429"/>
      <c r="BI1239" s="429"/>
      <c r="BJ1239" s="429"/>
      <c r="BK1239" s="429"/>
      <c r="BL1239" s="429"/>
      <c r="BM1239" s="429"/>
      <c r="BN1239" s="429"/>
      <c r="BO1239" s="429"/>
      <c r="BP1239" s="429"/>
      <c r="BQ1239" s="429"/>
      <c r="BR1239" s="429"/>
      <c r="BS1239" s="429"/>
      <c r="BT1239" s="429"/>
      <c r="BU1239" s="429"/>
      <c r="BV1239" s="429"/>
      <c r="BW1239" s="429"/>
      <c r="BX1239" s="429"/>
      <c r="BY1239" s="429"/>
      <c r="BZ1239" s="429"/>
      <c r="CA1239" s="429"/>
      <c r="CB1239" s="429"/>
      <c r="CC1239" s="429"/>
      <c r="CD1239" s="429"/>
      <c r="CE1239" s="429"/>
      <c r="CF1239" s="429"/>
      <c r="CG1239" s="429"/>
      <c r="CH1239" s="429"/>
      <c r="CI1239" s="429"/>
      <c r="CJ1239" s="429"/>
      <c r="CK1239" s="429"/>
      <c r="CL1239" s="429"/>
      <c r="CM1239" s="429"/>
      <c r="CN1239" s="429"/>
      <c r="CO1239" s="429"/>
      <c r="CP1239" s="429"/>
    </row>
    <row r="1240" spans="1:94" s="1145" customFormat="1" ht="12.75">
      <c r="A1240" s="1142" t="s">
        <v>692</v>
      </c>
      <c r="B1240" s="80">
        <v>54931</v>
      </c>
      <c r="C1240" s="80">
        <v>10409</v>
      </c>
      <c r="D1240" s="80">
        <v>4558</v>
      </c>
      <c r="E1240" s="479">
        <v>8.297682547195572</v>
      </c>
      <c r="F1240" s="80">
        <v>0</v>
      </c>
      <c r="G1240" s="100"/>
      <c r="H1240" s="399"/>
      <c r="I1240" s="1045"/>
      <c r="J1240" s="1045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429"/>
      <c r="AC1240" s="429"/>
      <c r="AD1240" s="429"/>
      <c r="AE1240" s="429"/>
      <c r="AF1240" s="429"/>
      <c r="AG1240" s="429"/>
      <c r="AH1240" s="429"/>
      <c r="AI1240" s="429"/>
      <c r="AJ1240" s="429"/>
      <c r="AK1240" s="429"/>
      <c r="AL1240" s="429"/>
      <c r="AM1240" s="429"/>
      <c r="AN1240" s="429"/>
      <c r="AO1240" s="429"/>
      <c r="AP1240" s="429"/>
      <c r="AQ1240" s="429"/>
      <c r="AR1240" s="429"/>
      <c r="AS1240" s="429"/>
      <c r="AT1240" s="429"/>
      <c r="AU1240" s="429"/>
      <c r="AV1240" s="429"/>
      <c r="AW1240" s="429"/>
      <c r="AX1240" s="429"/>
      <c r="AY1240" s="429"/>
      <c r="AZ1240" s="429"/>
      <c r="BA1240" s="429"/>
      <c r="BB1240" s="429"/>
      <c r="BC1240" s="429"/>
      <c r="BD1240" s="429"/>
      <c r="BE1240" s="429"/>
      <c r="BF1240" s="429"/>
      <c r="BG1240" s="429"/>
      <c r="BH1240" s="429"/>
      <c r="BI1240" s="429"/>
      <c r="BJ1240" s="429"/>
      <c r="BK1240" s="429"/>
      <c r="BL1240" s="429"/>
      <c r="BM1240" s="429"/>
      <c r="BN1240" s="429"/>
      <c r="BO1240" s="429"/>
      <c r="BP1240" s="429"/>
      <c r="BQ1240" s="429"/>
      <c r="BR1240" s="429"/>
      <c r="BS1240" s="429"/>
      <c r="BT1240" s="429"/>
      <c r="BU1240" s="429"/>
      <c r="BV1240" s="429"/>
      <c r="BW1240" s="429"/>
      <c r="BX1240" s="429"/>
      <c r="BY1240" s="429"/>
      <c r="BZ1240" s="429"/>
      <c r="CA1240" s="429"/>
      <c r="CB1240" s="429"/>
      <c r="CC1240" s="429"/>
      <c r="CD1240" s="429"/>
      <c r="CE1240" s="429"/>
      <c r="CF1240" s="429"/>
      <c r="CG1240" s="429"/>
      <c r="CH1240" s="429"/>
      <c r="CI1240" s="429"/>
      <c r="CJ1240" s="429"/>
      <c r="CK1240" s="429"/>
      <c r="CL1240" s="429"/>
      <c r="CM1240" s="429"/>
      <c r="CN1240" s="429"/>
      <c r="CO1240" s="429"/>
      <c r="CP1240" s="429"/>
    </row>
    <row r="1241" spans="1:94" s="1145" customFormat="1" ht="12.75">
      <c r="A1241" s="1140" t="s">
        <v>960</v>
      </c>
      <c r="B1241" s="80">
        <v>123156</v>
      </c>
      <c r="C1241" s="80">
        <v>70001</v>
      </c>
      <c r="D1241" s="80">
        <v>25911</v>
      </c>
      <c r="E1241" s="479">
        <v>21.03916983338205</v>
      </c>
      <c r="F1241" s="80">
        <v>4307</v>
      </c>
      <c r="G1241" s="100"/>
      <c r="H1241" s="399"/>
      <c r="I1241" s="1045"/>
      <c r="J1241" s="1045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429"/>
      <c r="AC1241" s="429"/>
      <c r="AD1241" s="429"/>
      <c r="AE1241" s="429"/>
      <c r="AF1241" s="429"/>
      <c r="AG1241" s="429"/>
      <c r="AH1241" s="429"/>
      <c r="AI1241" s="429"/>
      <c r="AJ1241" s="429"/>
      <c r="AK1241" s="429"/>
      <c r="AL1241" s="429"/>
      <c r="AM1241" s="429"/>
      <c r="AN1241" s="429"/>
      <c r="AO1241" s="429"/>
      <c r="AP1241" s="429"/>
      <c r="AQ1241" s="429"/>
      <c r="AR1241" s="429"/>
      <c r="AS1241" s="429"/>
      <c r="AT1241" s="429"/>
      <c r="AU1241" s="429"/>
      <c r="AV1241" s="429"/>
      <c r="AW1241" s="429"/>
      <c r="AX1241" s="429"/>
      <c r="AY1241" s="429"/>
      <c r="AZ1241" s="429"/>
      <c r="BA1241" s="429"/>
      <c r="BB1241" s="429"/>
      <c r="BC1241" s="429"/>
      <c r="BD1241" s="429"/>
      <c r="BE1241" s="429"/>
      <c r="BF1241" s="429"/>
      <c r="BG1241" s="429"/>
      <c r="BH1241" s="429"/>
      <c r="BI1241" s="429"/>
      <c r="BJ1241" s="429"/>
      <c r="BK1241" s="429"/>
      <c r="BL1241" s="429"/>
      <c r="BM1241" s="429"/>
      <c r="BN1241" s="429"/>
      <c r="BO1241" s="429"/>
      <c r="BP1241" s="429"/>
      <c r="BQ1241" s="429"/>
      <c r="BR1241" s="429"/>
      <c r="BS1241" s="429"/>
      <c r="BT1241" s="429"/>
      <c r="BU1241" s="429"/>
      <c r="BV1241" s="429"/>
      <c r="BW1241" s="429"/>
      <c r="BX1241" s="429"/>
      <c r="BY1241" s="429"/>
      <c r="BZ1241" s="429"/>
      <c r="CA1241" s="429"/>
      <c r="CB1241" s="429"/>
      <c r="CC1241" s="429"/>
      <c r="CD1241" s="429"/>
      <c r="CE1241" s="429"/>
      <c r="CF1241" s="429"/>
      <c r="CG1241" s="429"/>
      <c r="CH1241" s="429"/>
      <c r="CI1241" s="429"/>
      <c r="CJ1241" s="429"/>
      <c r="CK1241" s="429"/>
      <c r="CL1241" s="429"/>
      <c r="CM1241" s="429"/>
      <c r="CN1241" s="429"/>
      <c r="CO1241" s="429"/>
      <c r="CP1241" s="429"/>
    </row>
    <row r="1242" spans="1:94" s="1145" customFormat="1" ht="12.75">
      <c r="A1242" s="1142" t="s">
        <v>987</v>
      </c>
      <c r="B1242" s="80">
        <v>121897</v>
      </c>
      <c r="C1242" s="80">
        <v>68742</v>
      </c>
      <c r="D1242" s="80">
        <v>25911</v>
      </c>
      <c r="E1242" s="479">
        <v>21.25647062684069</v>
      </c>
      <c r="F1242" s="80">
        <v>4307</v>
      </c>
      <c r="G1242" s="100"/>
      <c r="H1242" s="399"/>
      <c r="I1242" s="1045"/>
      <c r="J1242" s="1045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429"/>
      <c r="AC1242" s="429"/>
      <c r="AD1242" s="429"/>
      <c r="AE1242" s="429"/>
      <c r="AF1242" s="429"/>
      <c r="AG1242" s="429"/>
      <c r="AH1242" s="429"/>
      <c r="AI1242" s="429"/>
      <c r="AJ1242" s="429"/>
      <c r="AK1242" s="429"/>
      <c r="AL1242" s="429"/>
      <c r="AM1242" s="429"/>
      <c r="AN1242" s="429"/>
      <c r="AO1242" s="429"/>
      <c r="AP1242" s="429"/>
      <c r="AQ1242" s="429"/>
      <c r="AR1242" s="429"/>
      <c r="AS1242" s="429"/>
      <c r="AT1242" s="429"/>
      <c r="AU1242" s="429"/>
      <c r="AV1242" s="429"/>
      <c r="AW1242" s="429"/>
      <c r="AX1242" s="429"/>
      <c r="AY1242" s="429"/>
      <c r="AZ1242" s="429"/>
      <c r="BA1242" s="429"/>
      <c r="BB1242" s="429"/>
      <c r="BC1242" s="429"/>
      <c r="BD1242" s="429"/>
      <c r="BE1242" s="429"/>
      <c r="BF1242" s="429"/>
      <c r="BG1242" s="429"/>
      <c r="BH1242" s="429"/>
      <c r="BI1242" s="429"/>
      <c r="BJ1242" s="429"/>
      <c r="BK1242" s="429"/>
      <c r="BL1242" s="429"/>
      <c r="BM1242" s="429"/>
      <c r="BN1242" s="429"/>
      <c r="BO1242" s="429"/>
      <c r="BP1242" s="429"/>
      <c r="BQ1242" s="429"/>
      <c r="BR1242" s="429"/>
      <c r="BS1242" s="429"/>
      <c r="BT1242" s="429"/>
      <c r="BU1242" s="429"/>
      <c r="BV1242" s="429"/>
      <c r="BW1242" s="429"/>
      <c r="BX1242" s="429"/>
      <c r="BY1242" s="429"/>
      <c r="BZ1242" s="429"/>
      <c r="CA1242" s="429"/>
      <c r="CB1242" s="429"/>
      <c r="CC1242" s="429"/>
      <c r="CD1242" s="429"/>
      <c r="CE1242" s="429"/>
      <c r="CF1242" s="429"/>
      <c r="CG1242" s="429"/>
      <c r="CH1242" s="429"/>
      <c r="CI1242" s="429"/>
      <c r="CJ1242" s="429"/>
      <c r="CK1242" s="429"/>
      <c r="CL1242" s="429"/>
      <c r="CM1242" s="429"/>
      <c r="CN1242" s="429"/>
      <c r="CO1242" s="429"/>
      <c r="CP1242" s="429"/>
    </row>
    <row r="1243" spans="1:94" s="1145" customFormat="1" ht="12.75">
      <c r="A1243" s="1153" t="s">
        <v>1496</v>
      </c>
      <c r="B1243" s="80">
        <v>66966</v>
      </c>
      <c r="C1243" s="80">
        <v>58333</v>
      </c>
      <c r="D1243" s="80">
        <v>25911</v>
      </c>
      <c r="E1243" s="479">
        <v>38.6927694651017</v>
      </c>
      <c r="F1243" s="80">
        <v>4706</v>
      </c>
      <c r="G1243" s="100"/>
      <c r="H1243" s="399"/>
      <c r="I1243" s="1045"/>
      <c r="J1243" s="1045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429"/>
      <c r="AC1243" s="429"/>
      <c r="AD1243" s="429"/>
      <c r="AE1243" s="429"/>
      <c r="AF1243" s="429"/>
      <c r="AG1243" s="429"/>
      <c r="AH1243" s="429"/>
      <c r="AI1243" s="429"/>
      <c r="AJ1243" s="429"/>
      <c r="AK1243" s="429"/>
      <c r="AL1243" s="429"/>
      <c r="AM1243" s="429"/>
      <c r="AN1243" s="429"/>
      <c r="AO1243" s="429"/>
      <c r="AP1243" s="429"/>
      <c r="AQ1243" s="429"/>
      <c r="AR1243" s="429"/>
      <c r="AS1243" s="429"/>
      <c r="AT1243" s="429"/>
      <c r="AU1243" s="429"/>
      <c r="AV1243" s="429"/>
      <c r="AW1243" s="429"/>
      <c r="AX1243" s="429"/>
      <c r="AY1243" s="429"/>
      <c r="AZ1243" s="429"/>
      <c r="BA1243" s="429"/>
      <c r="BB1243" s="429"/>
      <c r="BC1243" s="429"/>
      <c r="BD1243" s="429"/>
      <c r="BE1243" s="429"/>
      <c r="BF1243" s="429"/>
      <c r="BG1243" s="429"/>
      <c r="BH1243" s="429"/>
      <c r="BI1243" s="429"/>
      <c r="BJ1243" s="429"/>
      <c r="BK1243" s="429"/>
      <c r="BL1243" s="429"/>
      <c r="BM1243" s="429"/>
      <c r="BN1243" s="429"/>
      <c r="BO1243" s="429"/>
      <c r="BP1243" s="429"/>
      <c r="BQ1243" s="429"/>
      <c r="BR1243" s="429"/>
      <c r="BS1243" s="429"/>
      <c r="BT1243" s="429"/>
      <c r="BU1243" s="429"/>
      <c r="BV1243" s="429"/>
      <c r="BW1243" s="429"/>
      <c r="BX1243" s="429"/>
      <c r="BY1243" s="429"/>
      <c r="BZ1243" s="429"/>
      <c r="CA1243" s="429"/>
      <c r="CB1243" s="429"/>
      <c r="CC1243" s="429"/>
      <c r="CD1243" s="429"/>
      <c r="CE1243" s="429"/>
      <c r="CF1243" s="429"/>
      <c r="CG1243" s="429"/>
      <c r="CH1243" s="429"/>
      <c r="CI1243" s="429"/>
      <c r="CJ1243" s="429"/>
      <c r="CK1243" s="429"/>
      <c r="CL1243" s="429"/>
      <c r="CM1243" s="429"/>
      <c r="CN1243" s="429"/>
      <c r="CO1243" s="429"/>
      <c r="CP1243" s="429"/>
    </row>
    <row r="1244" spans="1:94" s="1145" customFormat="1" ht="12.75">
      <c r="A1244" s="1153" t="s">
        <v>3</v>
      </c>
      <c r="B1244" s="80">
        <v>54931</v>
      </c>
      <c r="C1244" s="80">
        <v>10409</v>
      </c>
      <c r="D1244" s="80">
        <v>0</v>
      </c>
      <c r="E1244" s="479">
        <v>0</v>
      </c>
      <c r="F1244" s="80">
        <v>-399</v>
      </c>
      <c r="G1244" s="100"/>
      <c r="H1244" s="399"/>
      <c r="I1244" s="1045"/>
      <c r="J1244" s="1045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429"/>
      <c r="AC1244" s="429"/>
      <c r="AD1244" s="429"/>
      <c r="AE1244" s="429"/>
      <c r="AF1244" s="429"/>
      <c r="AG1244" s="429"/>
      <c r="AH1244" s="429"/>
      <c r="AI1244" s="429"/>
      <c r="AJ1244" s="429"/>
      <c r="AK1244" s="429"/>
      <c r="AL1244" s="429"/>
      <c r="AM1244" s="429"/>
      <c r="AN1244" s="429"/>
      <c r="AO1244" s="429"/>
      <c r="AP1244" s="429"/>
      <c r="AQ1244" s="429"/>
      <c r="AR1244" s="429"/>
      <c r="AS1244" s="429"/>
      <c r="AT1244" s="429"/>
      <c r="AU1244" s="429"/>
      <c r="AV1244" s="429"/>
      <c r="AW1244" s="429"/>
      <c r="AX1244" s="429"/>
      <c r="AY1244" s="429"/>
      <c r="AZ1244" s="429"/>
      <c r="BA1244" s="429"/>
      <c r="BB1244" s="429"/>
      <c r="BC1244" s="429"/>
      <c r="BD1244" s="429"/>
      <c r="BE1244" s="429"/>
      <c r="BF1244" s="429"/>
      <c r="BG1244" s="429"/>
      <c r="BH1244" s="429"/>
      <c r="BI1244" s="429"/>
      <c r="BJ1244" s="429"/>
      <c r="BK1244" s="429"/>
      <c r="BL1244" s="429"/>
      <c r="BM1244" s="429"/>
      <c r="BN1244" s="429"/>
      <c r="BO1244" s="429"/>
      <c r="BP1244" s="429"/>
      <c r="BQ1244" s="429"/>
      <c r="BR1244" s="429"/>
      <c r="BS1244" s="429"/>
      <c r="BT1244" s="429"/>
      <c r="BU1244" s="429"/>
      <c r="BV1244" s="429"/>
      <c r="BW1244" s="429"/>
      <c r="BX1244" s="429"/>
      <c r="BY1244" s="429"/>
      <c r="BZ1244" s="429"/>
      <c r="CA1244" s="429"/>
      <c r="CB1244" s="429"/>
      <c r="CC1244" s="429"/>
      <c r="CD1244" s="429"/>
      <c r="CE1244" s="429"/>
      <c r="CF1244" s="429"/>
      <c r="CG1244" s="429"/>
      <c r="CH1244" s="429"/>
      <c r="CI1244" s="429"/>
      <c r="CJ1244" s="429"/>
      <c r="CK1244" s="429"/>
      <c r="CL1244" s="429"/>
      <c r="CM1244" s="429"/>
      <c r="CN1244" s="429"/>
      <c r="CO1244" s="429"/>
      <c r="CP1244" s="429"/>
    </row>
    <row r="1245" spans="1:94" s="1145" customFormat="1" ht="12.75">
      <c r="A1245" s="1154" t="s">
        <v>24</v>
      </c>
      <c r="B1245" s="80">
        <v>54931</v>
      </c>
      <c r="C1245" s="80">
        <v>10409</v>
      </c>
      <c r="D1245" s="80">
        <v>0</v>
      </c>
      <c r="E1245" s="479">
        <v>0</v>
      </c>
      <c r="F1245" s="80">
        <v>-399</v>
      </c>
      <c r="G1245" s="100"/>
      <c r="H1245" s="399"/>
      <c r="I1245" s="1045"/>
      <c r="J1245" s="1045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429"/>
      <c r="AC1245" s="429"/>
      <c r="AD1245" s="429"/>
      <c r="AE1245" s="429"/>
      <c r="AF1245" s="429"/>
      <c r="AG1245" s="429"/>
      <c r="AH1245" s="429"/>
      <c r="AI1245" s="429"/>
      <c r="AJ1245" s="429"/>
      <c r="AK1245" s="429"/>
      <c r="AL1245" s="429"/>
      <c r="AM1245" s="429"/>
      <c r="AN1245" s="429"/>
      <c r="AO1245" s="429"/>
      <c r="AP1245" s="429"/>
      <c r="AQ1245" s="429"/>
      <c r="AR1245" s="429"/>
      <c r="AS1245" s="429"/>
      <c r="AT1245" s="429"/>
      <c r="AU1245" s="429"/>
      <c r="AV1245" s="429"/>
      <c r="AW1245" s="429"/>
      <c r="AX1245" s="429"/>
      <c r="AY1245" s="429"/>
      <c r="AZ1245" s="429"/>
      <c r="BA1245" s="429"/>
      <c r="BB1245" s="429"/>
      <c r="BC1245" s="429"/>
      <c r="BD1245" s="429"/>
      <c r="BE1245" s="429"/>
      <c r="BF1245" s="429"/>
      <c r="BG1245" s="429"/>
      <c r="BH1245" s="429"/>
      <c r="BI1245" s="429"/>
      <c r="BJ1245" s="429"/>
      <c r="BK1245" s="429"/>
      <c r="BL1245" s="429"/>
      <c r="BM1245" s="429"/>
      <c r="BN1245" s="429"/>
      <c r="BO1245" s="429"/>
      <c r="BP1245" s="429"/>
      <c r="BQ1245" s="429"/>
      <c r="BR1245" s="429"/>
      <c r="BS1245" s="429"/>
      <c r="BT1245" s="429"/>
      <c r="BU1245" s="429"/>
      <c r="BV1245" s="429"/>
      <c r="BW1245" s="429"/>
      <c r="BX1245" s="429"/>
      <c r="BY1245" s="429"/>
      <c r="BZ1245" s="429"/>
      <c r="CA1245" s="429"/>
      <c r="CB1245" s="429"/>
      <c r="CC1245" s="429"/>
      <c r="CD1245" s="429"/>
      <c r="CE1245" s="429"/>
      <c r="CF1245" s="429"/>
      <c r="CG1245" s="429"/>
      <c r="CH1245" s="429"/>
      <c r="CI1245" s="429"/>
      <c r="CJ1245" s="429"/>
      <c r="CK1245" s="429"/>
      <c r="CL1245" s="429"/>
      <c r="CM1245" s="429"/>
      <c r="CN1245" s="429"/>
      <c r="CO1245" s="429"/>
      <c r="CP1245" s="429"/>
    </row>
    <row r="1246" spans="1:94" s="1145" customFormat="1" ht="12.75">
      <c r="A1246" s="1142" t="s">
        <v>971</v>
      </c>
      <c r="B1246" s="80">
        <v>1259</v>
      </c>
      <c r="C1246" s="80">
        <v>1259</v>
      </c>
      <c r="D1246" s="80">
        <v>0</v>
      </c>
      <c r="E1246" s="479">
        <v>0</v>
      </c>
      <c r="F1246" s="80">
        <v>0</v>
      </c>
      <c r="G1246" s="100"/>
      <c r="H1246" s="399"/>
      <c r="I1246" s="1045"/>
      <c r="J1246" s="1045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429"/>
      <c r="AC1246" s="429"/>
      <c r="AD1246" s="429"/>
      <c r="AE1246" s="429"/>
      <c r="AF1246" s="429"/>
      <c r="AG1246" s="429"/>
      <c r="AH1246" s="429"/>
      <c r="AI1246" s="429"/>
      <c r="AJ1246" s="429"/>
      <c r="AK1246" s="429"/>
      <c r="AL1246" s="429"/>
      <c r="AM1246" s="429"/>
      <c r="AN1246" s="429"/>
      <c r="AO1246" s="429"/>
      <c r="AP1246" s="429"/>
      <c r="AQ1246" s="429"/>
      <c r="AR1246" s="429"/>
      <c r="AS1246" s="429"/>
      <c r="AT1246" s="429"/>
      <c r="AU1246" s="429"/>
      <c r="AV1246" s="429"/>
      <c r="AW1246" s="429"/>
      <c r="AX1246" s="429"/>
      <c r="AY1246" s="429"/>
      <c r="AZ1246" s="429"/>
      <c r="BA1246" s="429"/>
      <c r="BB1246" s="429"/>
      <c r="BC1246" s="429"/>
      <c r="BD1246" s="429"/>
      <c r="BE1246" s="429"/>
      <c r="BF1246" s="429"/>
      <c r="BG1246" s="429"/>
      <c r="BH1246" s="429"/>
      <c r="BI1246" s="429"/>
      <c r="BJ1246" s="429"/>
      <c r="BK1246" s="429"/>
      <c r="BL1246" s="429"/>
      <c r="BM1246" s="429"/>
      <c r="BN1246" s="429"/>
      <c r="BO1246" s="429"/>
      <c r="BP1246" s="429"/>
      <c r="BQ1246" s="429"/>
      <c r="BR1246" s="429"/>
      <c r="BS1246" s="429"/>
      <c r="BT1246" s="429"/>
      <c r="BU1246" s="429"/>
      <c r="BV1246" s="429"/>
      <c r="BW1246" s="429"/>
      <c r="BX1246" s="429"/>
      <c r="BY1246" s="429"/>
      <c r="BZ1246" s="429"/>
      <c r="CA1246" s="429"/>
      <c r="CB1246" s="429"/>
      <c r="CC1246" s="429"/>
      <c r="CD1246" s="429"/>
      <c r="CE1246" s="429"/>
      <c r="CF1246" s="429"/>
      <c r="CG1246" s="429"/>
      <c r="CH1246" s="429"/>
      <c r="CI1246" s="429"/>
      <c r="CJ1246" s="429"/>
      <c r="CK1246" s="429"/>
      <c r="CL1246" s="429"/>
      <c r="CM1246" s="429"/>
      <c r="CN1246" s="429"/>
      <c r="CO1246" s="429"/>
      <c r="CP1246" s="429"/>
    </row>
    <row r="1247" spans="1:94" s="1145" customFormat="1" ht="12.75">
      <c r="A1247" s="1153" t="s">
        <v>1756</v>
      </c>
      <c r="B1247" s="80">
        <v>1259</v>
      </c>
      <c r="C1247" s="80">
        <v>1259</v>
      </c>
      <c r="D1247" s="80">
        <v>0</v>
      </c>
      <c r="E1247" s="479">
        <v>0</v>
      </c>
      <c r="F1247" s="80">
        <v>0</v>
      </c>
      <c r="G1247" s="100"/>
      <c r="H1247" s="399"/>
      <c r="I1247" s="1045"/>
      <c r="J1247" s="1045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429"/>
      <c r="AC1247" s="429"/>
      <c r="AD1247" s="429"/>
      <c r="AE1247" s="429"/>
      <c r="AF1247" s="429"/>
      <c r="AG1247" s="429"/>
      <c r="AH1247" s="429"/>
      <c r="AI1247" s="429"/>
      <c r="AJ1247" s="429"/>
      <c r="AK1247" s="429"/>
      <c r="AL1247" s="429"/>
      <c r="AM1247" s="429"/>
      <c r="AN1247" s="429"/>
      <c r="AO1247" s="429"/>
      <c r="AP1247" s="429"/>
      <c r="AQ1247" s="429"/>
      <c r="AR1247" s="429"/>
      <c r="AS1247" s="429"/>
      <c r="AT1247" s="429"/>
      <c r="AU1247" s="429"/>
      <c r="AV1247" s="429"/>
      <c r="AW1247" s="429"/>
      <c r="AX1247" s="429"/>
      <c r="AY1247" s="429"/>
      <c r="AZ1247" s="429"/>
      <c r="BA1247" s="429"/>
      <c r="BB1247" s="429"/>
      <c r="BC1247" s="429"/>
      <c r="BD1247" s="429"/>
      <c r="BE1247" s="429"/>
      <c r="BF1247" s="429"/>
      <c r="BG1247" s="429"/>
      <c r="BH1247" s="429"/>
      <c r="BI1247" s="429"/>
      <c r="BJ1247" s="429"/>
      <c r="BK1247" s="429"/>
      <c r="BL1247" s="429"/>
      <c r="BM1247" s="429"/>
      <c r="BN1247" s="429"/>
      <c r="BO1247" s="429"/>
      <c r="BP1247" s="429"/>
      <c r="BQ1247" s="429"/>
      <c r="BR1247" s="429"/>
      <c r="BS1247" s="429"/>
      <c r="BT1247" s="429"/>
      <c r="BU1247" s="429"/>
      <c r="BV1247" s="429"/>
      <c r="BW1247" s="429"/>
      <c r="BX1247" s="429"/>
      <c r="BY1247" s="429"/>
      <c r="BZ1247" s="429"/>
      <c r="CA1247" s="429"/>
      <c r="CB1247" s="429"/>
      <c r="CC1247" s="429"/>
      <c r="CD1247" s="429"/>
      <c r="CE1247" s="429"/>
      <c r="CF1247" s="429"/>
      <c r="CG1247" s="429"/>
      <c r="CH1247" s="429"/>
      <c r="CI1247" s="429"/>
      <c r="CJ1247" s="429"/>
      <c r="CK1247" s="429"/>
      <c r="CL1247" s="429"/>
      <c r="CM1247" s="429"/>
      <c r="CN1247" s="429"/>
      <c r="CO1247" s="429"/>
      <c r="CP1247" s="429"/>
    </row>
    <row r="1248" spans="1:94" s="1145" customFormat="1" ht="12.75">
      <c r="A1248" s="330" t="s">
        <v>1352</v>
      </c>
      <c r="B1248" s="80"/>
      <c r="C1248" s="80"/>
      <c r="D1248" s="80"/>
      <c r="E1248" s="479"/>
      <c r="F1248" s="80"/>
      <c r="G1248" s="100"/>
      <c r="H1248" s="399"/>
      <c r="I1248" s="1045"/>
      <c r="J1248" s="1045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429"/>
      <c r="AC1248" s="429"/>
      <c r="AD1248" s="429"/>
      <c r="AE1248" s="429"/>
      <c r="AF1248" s="429"/>
      <c r="AG1248" s="429"/>
      <c r="AH1248" s="429"/>
      <c r="AI1248" s="429"/>
      <c r="AJ1248" s="429"/>
      <c r="AK1248" s="429"/>
      <c r="AL1248" s="429"/>
      <c r="AM1248" s="429"/>
      <c r="AN1248" s="429"/>
      <c r="AO1248" s="429"/>
      <c r="AP1248" s="429"/>
      <c r="AQ1248" s="429"/>
      <c r="AR1248" s="429"/>
      <c r="AS1248" s="429"/>
      <c r="AT1248" s="429"/>
      <c r="AU1248" s="429"/>
      <c r="AV1248" s="429"/>
      <c r="AW1248" s="429"/>
      <c r="AX1248" s="429"/>
      <c r="AY1248" s="429"/>
      <c r="AZ1248" s="429"/>
      <c r="BA1248" s="429"/>
      <c r="BB1248" s="429"/>
      <c r="BC1248" s="429"/>
      <c r="BD1248" s="429"/>
      <c r="BE1248" s="429"/>
      <c r="BF1248" s="429"/>
      <c r="BG1248" s="429"/>
      <c r="BH1248" s="429"/>
      <c r="BI1248" s="429"/>
      <c r="BJ1248" s="429"/>
      <c r="BK1248" s="429"/>
      <c r="BL1248" s="429"/>
      <c r="BM1248" s="429"/>
      <c r="BN1248" s="429"/>
      <c r="BO1248" s="429"/>
      <c r="BP1248" s="429"/>
      <c r="BQ1248" s="429"/>
      <c r="BR1248" s="429"/>
      <c r="BS1248" s="429"/>
      <c r="BT1248" s="429"/>
      <c r="BU1248" s="429"/>
      <c r="BV1248" s="429"/>
      <c r="BW1248" s="429"/>
      <c r="BX1248" s="429"/>
      <c r="BY1248" s="429"/>
      <c r="BZ1248" s="429"/>
      <c r="CA1248" s="429"/>
      <c r="CB1248" s="429"/>
      <c r="CC1248" s="429"/>
      <c r="CD1248" s="429"/>
      <c r="CE1248" s="429"/>
      <c r="CF1248" s="429"/>
      <c r="CG1248" s="429"/>
      <c r="CH1248" s="429"/>
      <c r="CI1248" s="429"/>
      <c r="CJ1248" s="429"/>
      <c r="CK1248" s="429"/>
      <c r="CL1248" s="429"/>
      <c r="CM1248" s="429"/>
      <c r="CN1248" s="429"/>
      <c r="CO1248" s="429"/>
      <c r="CP1248" s="429"/>
    </row>
    <row r="1249" spans="1:94" s="1145" customFormat="1" ht="12.75">
      <c r="A1249" s="1140" t="s">
        <v>1311</v>
      </c>
      <c r="B1249" s="80">
        <v>195294</v>
      </c>
      <c r="C1249" s="80">
        <v>112946</v>
      </c>
      <c r="D1249" s="80">
        <v>78690</v>
      </c>
      <c r="E1249" s="479">
        <v>40.29309656210636</v>
      </c>
      <c r="F1249" s="80">
        <v>6685</v>
      </c>
      <c r="G1249" s="100"/>
      <c r="H1249" s="399"/>
      <c r="I1249" s="1045"/>
      <c r="J1249" s="1045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429"/>
      <c r="AC1249" s="429"/>
      <c r="AD1249" s="429"/>
      <c r="AE1249" s="429"/>
      <c r="AF1249" s="429"/>
      <c r="AG1249" s="429"/>
      <c r="AH1249" s="429"/>
      <c r="AI1249" s="429"/>
      <c r="AJ1249" s="429"/>
      <c r="AK1249" s="429"/>
      <c r="AL1249" s="429"/>
      <c r="AM1249" s="429"/>
      <c r="AN1249" s="429"/>
      <c r="AO1249" s="429"/>
      <c r="AP1249" s="429"/>
      <c r="AQ1249" s="429"/>
      <c r="AR1249" s="429"/>
      <c r="AS1249" s="429"/>
      <c r="AT1249" s="429"/>
      <c r="AU1249" s="429"/>
      <c r="AV1249" s="429"/>
      <c r="AW1249" s="429"/>
      <c r="AX1249" s="429"/>
      <c r="AY1249" s="429"/>
      <c r="AZ1249" s="429"/>
      <c r="BA1249" s="429"/>
      <c r="BB1249" s="429"/>
      <c r="BC1249" s="429"/>
      <c r="BD1249" s="429"/>
      <c r="BE1249" s="429"/>
      <c r="BF1249" s="429"/>
      <c r="BG1249" s="429"/>
      <c r="BH1249" s="429"/>
      <c r="BI1249" s="429"/>
      <c r="BJ1249" s="429"/>
      <c r="BK1249" s="429"/>
      <c r="BL1249" s="429"/>
      <c r="BM1249" s="429"/>
      <c r="BN1249" s="429"/>
      <c r="BO1249" s="429"/>
      <c r="BP1249" s="429"/>
      <c r="BQ1249" s="429"/>
      <c r="BR1249" s="429"/>
      <c r="BS1249" s="429"/>
      <c r="BT1249" s="429"/>
      <c r="BU1249" s="429"/>
      <c r="BV1249" s="429"/>
      <c r="BW1249" s="429"/>
      <c r="BX1249" s="429"/>
      <c r="BY1249" s="429"/>
      <c r="BZ1249" s="429"/>
      <c r="CA1249" s="429"/>
      <c r="CB1249" s="429"/>
      <c r="CC1249" s="429"/>
      <c r="CD1249" s="429"/>
      <c r="CE1249" s="429"/>
      <c r="CF1249" s="429"/>
      <c r="CG1249" s="429"/>
      <c r="CH1249" s="429"/>
      <c r="CI1249" s="429"/>
      <c r="CJ1249" s="429"/>
      <c r="CK1249" s="429"/>
      <c r="CL1249" s="429"/>
      <c r="CM1249" s="429"/>
      <c r="CN1249" s="429"/>
      <c r="CO1249" s="429"/>
      <c r="CP1249" s="429"/>
    </row>
    <row r="1250" spans="1:94" s="1145" customFormat="1" ht="12.75">
      <c r="A1250" s="1141" t="s">
        <v>1312</v>
      </c>
      <c r="B1250" s="80">
        <v>74329</v>
      </c>
      <c r="C1250" s="80">
        <v>56375</v>
      </c>
      <c r="D1250" s="80">
        <v>56375</v>
      </c>
      <c r="E1250" s="479">
        <v>75.84522864561612</v>
      </c>
      <c r="F1250" s="80">
        <v>5985</v>
      </c>
      <c r="G1250" s="100"/>
      <c r="H1250" s="399"/>
      <c r="I1250" s="1045"/>
      <c r="J1250" s="1045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429"/>
      <c r="AC1250" s="429"/>
      <c r="AD1250" s="429"/>
      <c r="AE1250" s="429"/>
      <c r="AF1250" s="429"/>
      <c r="AG1250" s="429"/>
      <c r="AH1250" s="429"/>
      <c r="AI1250" s="429"/>
      <c r="AJ1250" s="429"/>
      <c r="AK1250" s="429"/>
      <c r="AL1250" s="429"/>
      <c r="AM1250" s="429"/>
      <c r="AN1250" s="429"/>
      <c r="AO1250" s="429"/>
      <c r="AP1250" s="429"/>
      <c r="AQ1250" s="429"/>
      <c r="AR1250" s="429"/>
      <c r="AS1250" s="429"/>
      <c r="AT1250" s="429"/>
      <c r="AU1250" s="429"/>
      <c r="AV1250" s="429"/>
      <c r="AW1250" s="429"/>
      <c r="AX1250" s="429"/>
      <c r="AY1250" s="429"/>
      <c r="AZ1250" s="429"/>
      <c r="BA1250" s="429"/>
      <c r="BB1250" s="429"/>
      <c r="BC1250" s="429"/>
      <c r="BD1250" s="429"/>
      <c r="BE1250" s="429"/>
      <c r="BF1250" s="429"/>
      <c r="BG1250" s="429"/>
      <c r="BH1250" s="429"/>
      <c r="BI1250" s="429"/>
      <c r="BJ1250" s="429"/>
      <c r="BK1250" s="429"/>
      <c r="BL1250" s="429"/>
      <c r="BM1250" s="429"/>
      <c r="BN1250" s="429"/>
      <c r="BO1250" s="429"/>
      <c r="BP1250" s="429"/>
      <c r="BQ1250" s="429"/>
      <c r="BR1250" s="429"/>
      <c r="BS1250" s="429"/>
      <c r="BT1250" s="429"/>
      <c r="BU1250" s="429"/>
      <c r="BV1250" s="429"/>
      <c r="BW1250" s="429"/>
      <c r="BX1250" s="429"/>
      <c r="BY1250" s="429"/>
      <c r="BZ1250" s="429"/>
      <c r="CA1250" s="429"/>
      <c r="CB1250" s="429"/>
      <c r="CC1250" s="429"/>
      <c r="CD1250" s="429"/>
      <c r="CE1250" s="429"/>
      <c r="CF1250" s="429"/>
      <c r="CG1250" s="429"/>
      <c r="CH1250" s="429"/>
      <c r="CI1250" s="429"/>
      <c r="CJ1250" s="429"/>
      <c r="CK1250" s="429"/>
      <c r="CL1250" s="429"/>
      <c r="CM1250" s="429"/>
      <c r="CN1250" s="429"/>
      <c r="CO1250" s="429"/>
      <c r="CP1250" s="429"/>
    </row>
    <row r="1251" spans="1:94" s="1145" customFormat="1" ht="12.75">
      <c r="A1251" s="1141" t="s">
        <v>692</v>
      </c>
      <c r="B1251" s="80">
        <v>120965</v>
      </c>
      <c r="C1251" s="80">
        <v>56571</v>
      </c>
      <c r="D1251" s="80">
        <v>22315</v>
      </c>
      <c r="E1251" s="479">
        <v>18.447484809655684</v>
      </c>
      <c r="F1251" s="80">
        <v>700</v>
      </c>
      <c r="G1251" s="100"/>
      <c r="H1251" s="399"/>
      <c r="I1251" s="1045"/>
      <c r="J1251" s="1045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429"/>
      <c r="AC1251" s="429"/>
      <c r="AD1251" s="429"/>
      <c r="AE1251" s="429"/>
      <c r="AF1251" s="429"/>
      <c r="AG1251" s="429"/>
      <c r="AH1251" s="429"/>
      <c r="AI1251" s="429"/>
      <c r="AJ1251" s="429"/>
      <c r="AK1251" s="429"/>
      <c r="AL1251" s="429"/>
      <c r="AM1251" s="429"/>
      <c r="AN1251" s="429"/>
      <c r="AO1251" s="429"/>
      <c r="AP1251" s="429"/>
      <c r="AQ1251" s="429"/>
      <c r="AR1251" s="429"/>
      <c r="AS1251" s="429"/>
      <c r="AT1251" s="429"/>
      <c r="AU1251" s="429"/>
      <c r="AV1251" s="429"/>
      <c r="AW1251" s="429"/>
      <c r="AX1251" s="429"/>
      <c r="AY1251" s="429"/>
      <c r="AZ1251" s="429"/>
      <c r="BA1251" s="429"/>
      <c r="BB1251" s="429"/>
      <c r="BC1251" s="429"/>
      <c r="BD1251" s="429"/>
      <c r="BE1251" s="429"/>
      <c r="BF1251" s="429"/>
      <c r="BG1251" s="429"/>
      <c r="BH1251" s="429"/>
      <c r="BI1251" s="429"/>
      <c r="BJ1251" s="429"/>
      <c r="BK1251" s="429"/>
      <c r="BL1251" s="429"/>
      <c r="BM1251" s="429"/>
      <c r="BN1251" s="429"/>
      <c r="BO1251" s="429"/>
      <c r="BP1251" s="429"/>
      <c r="BQ1251" s="429"/>
      <c r="BR1251" s="429"/>
      <c r="BS1251" s="429"/>
      <c r="BT1251" s="429"/>
      <c r="BU1251" s="429"/>
      <c r="BV1251" s="429"/>
      <c r="BW1251" s="429"/>
      <c r="BX1251" s="429"/>
      <c r="BY1251" s="429"/>
      <c r="BZ1251" s="429"/>
      <c r="CA1251" s="429"/>
      <c r="CB1251" s="429"/>
      <c r="CC1251" s="429"/>
      <c r="CD1251" s="429"/>
      <c r="CE1251" s="429"/>
      <c r="CF1251" s="429"/>
      <c r="CG1251" s="429"/>
      <c r="CH1251" s="429"/>
      <c r="CI1251" s="429"/>
      <c r="CJ1251" s="429"/>
      <c r="CK1251" s="429"/>
      <c r="CL1251" s="429"/>
      <c r="CM1251" s="429"/>
      <c r="CN1251" s="429"/>
      <c r="CO1251" s="429"/>
      <c r="CP1251" s="429"/>
    </row>
    <row r="1252" spans="1:94" s="1145" customFormat="1" ht="12.75">
      <c r="A1252" s="1140" t="s">
        <v>985</v>
      </c>
      <c r="B1252" s="80">
        <v>195294</v>
      </c>
      <c r="C1252" s="80">
        <v>112946</v>
      </c>
      <c r="D1252" s="80">
        <v>56048</v>
      </c>
      <c r="E1252" s="479">
        <v>28.699294397165296</v>
      </c>
      <c r="F1252" s="80">
        <v>6653</v>
      </c>
      <c r="G1252" s="100"/>
      <c r="H1252" s="399"/>
      <c r="I1252" s="1045"/>
      <c r="J1252" s="1045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429"/>
      <c r="AC1252" s="429"/>
      <c r="AD1252" s="429"/>
      <c r="AE1252" s="429"/>
      <c r="AF1252" s="429"/>
      <c r="AG1252" s="429"/>
      <c r="AH1252" s="429"/>
      <c r="AI1252" s="429"/>
      <c r="AJ1252" s="429"/>
      <c r="AK1252" s="429"/>
      <c r="AL1252" s="429"/>
      <c r="AM1252" s="429"/>
      <c r="AN1252" s="429"/>
      <c r="AO1252" s="429"/>
      <c r="AP1252" s="429"/>
      <c r="AQ1252" s="429"/>
      <c r="AR1252" s="429"/>
      <c r="AS1252" s="429"/>
      <c r="AT1252" s="429"/>
      <c r="AU1252" s="429"/>
      <c r="AV1252" s="429"/>
      <c r="AW1252" s="429"/>
      <c r="AX1252" s="429"/>
      <c r="AY1252" s="429"/>
      <c r="AZ1252" s="429"/>
      <c r="BA1252" s="429"/>
      <c r="BB1252" s="429"/>
      <c r="BC1252" s="429"/>
      <c r="BD1252" s="429"/>
      <c r="BE1252" s="429"/>
      <c r="BF1252" s="429"/>
      <c r="BG1252" s="429"/>
      <c r="BH1252" s="429"/>
      <c r="BI1252" s="429"/>
      <c r="BJ1252" s="429"/>
      <c r="BK1252" s="429"/>
      <c r="BL1252" s="429"/>
      <c r="BM1252" s="429"/>
      <c r="BN1252" s="429"/>
      <c r="BO1252" s="429"/>
      <c r="BP1252" s="429"/>
      <c r="BQ1252" s="429"/>
      <c r="BR1252" s="429"/>
      <c r="BS1252" s="429"/>
      <c r="BT1252" s="429"/>
      <c r="BU1252" s="429"/>
      <c r="BV1252" s="429"/>
      <c r="BW1252" s="429"/>
      <c r="BX1252" s="429"/>
      <c r="BY1252" s="429"/>
      <c r="BZ1252" s="429"/>
      <c r="CA1252" s="429"/>
      <c r="CB1252" s="429"/>
      <c r="CC1252" s="429"/>
      <c r="CD1252" s="429"/>
      <c r="CE1252" s="429"/>
      <c r="CF1252" s="429"/>
      <c r="CG1252" s="429"/>
      <c r="CH1252" s="429"/>
      <c r="CI1252" s="429"/>
      <c r="CJ1252" s="429"/>
      <c r="CK1252" s="429"/>
      <c r="CL1252" s="429"/>
      <c r="CM1252" s="429"/>
      <c r="CN1252" s="429"/>
      <c r="CO1252" s="429"/>
      <c r="CP1252" s="429"/>
    </row>
    <row r="1253" spans="1:94" s="1145" customFormat="1" ht="12.75">
      <c r="A1253" s="1141" t="s">
        <v>987</v>
      </c>
      <c r="B1253" s="80">
        <v>187362</v>
      </c>
      <c r="C1253" s="80">
        <v>105414</v>
      </c>
      <c r="D1253" s="80">
        <v>56048</v>
      </c>
      <c r="E1253" s="479">
        <v>29.91428357938109</v>
      </c>
      <c r="F1253" s="80">
        <v>6653</v>
      </c>
      <c r="G1253" s="100"/>
      <c r="H1253" s="399"/>
      <c r="I1253" s="1045"/>
      <c r="J1253" s="1045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429"/>
      <c r="AC1253" s="429"/>
      <c r="AD1253" s="429"/>
      <c r="AE1253" s="429"/>
      <c r="AF1253" s="429"/>
      <c r="AG1253" s="429"/>
      <c r="AH1253" s="429"/>
      <c r="AI1253" s="429"/>
      <c r="AJ1253" s="429"/>
      <c r="AK1253" s="429"/>
      <c r="AL1253" s="429"/>
      <c r="AM1253" s="429"/>
      <c r="AN1253" s="429"/>
      <c r="AO1253" s="429"/>
      <c r="AP1253" s="429"/>
      <c r="AQ1253" s="429"/>
      <c r="AR1253" s="429"/>
      <c r="AS1253" s="429"/>
      <c r="AT1253" s="429"/>
      <c r="AU1253" s="429"/>
      <c r="AV1253" s="429"/>
      <c r="AW1253" s="429"/>
      <c r="AX1253" s="429"/>
      <c r="AY1253" s="429"/>
      <c r="AZ1253" s="429"/>
      <c r="BA1253" s="429"/>
      <c r="BB1253" s="429"/>
      <c r="BC1253" s="429"/>
      <c r="BD1253" s="429"/>
      <c r="BE1253" s="429"/>
      <c r="BF1253" s="429"/>
      <c r="BG1253" s="429"/>
      <c r="BH1253" s="429"/>
      <c r="BI1253" s="429"/>
      <c r="BJ1253" s="429"/>
      <c r="BK1253" s="429"/>
      <c r="BL1253" s="429"/>
      <c r="BM1253" s="429"/>
      <c r="BN1253" s="429"/>
      <c r="BO1253" s="429"/>
      <c r="BP1253" s="429"/>
      <c r="BQ1253" s="429"/>
      <c r="BR1253" s="429"/>
      <c r="BS1253" s="429"/>
      <c r="BT1253" s="429"/>
      <c r="BU1253" s="429"/>
      <c r="BV1253" s="429"/>
      <c r="BW1253" s="429"/>
      <c r="BX1253" s="429"/>
      <c r="BY1253" s="429"/>
      <c r="BZ1253" s="429"/>
      <c r="CA1253" s="429"/>
      <c r="CB1253" s="429"/>
      <c r="CC1253" s="429"/>
      <c r="CD1253" s="429"/>
      <c r="CE1253" s="429"/>
      <c r="CF1253" s="429"/>
      <c r="CG1253" s="429"/>
      <c r="CH1253" s="429"/>
      <c r="CI1253" s="429"/>
      <c r="CJ1253" s="429"/>
      <c r="CK1253" s="429"/>
      <c r="CL1253" s="429"/>
      <c r="CM1253" s="429"/>
      <c r="CN1253" s="429"/>
      <c r="CO1253" s="429"/>
      <c r="CP1253" s="429"/>
    </row>
    <row r="1254" spans="1:94" s="1145" customFormat="1" ht="12.75">
      <c r="A1254" s="1143" t="s">
        <v>1496</v>
      </c>
      <c r="B1254" s="80">
        <v>187362</v>
      </c>
      <c r="C1254" s="80">
        <v>105414</v>
      </c>
      <c r="D1254" s="80">
        <v>56048</v>
      </c>
      <c r="E1254" s="479">
        <v>29.91428357938109</v>
      </c>
      <c r="F1254" s="80">
        <v>6653</v>
      </c>
      <c r="G1254" s="100"/>
      <c r="H1254" s="399"/>
      <c r="I1254" s="1045"/>
      <c r="J1254" s="1045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429"/>
      <c r="AC1254" s="429"/>
      <c r="AD1254" s="429"/>
      <c r="AE1254" s="429"/>
      <c r="AF1254" s="429"/>
      <c r="AG1254" s="429"/>
      <c r="AH1254" s="429"/>
      <c r="AI1254" s="429"/>
      <c r="AJ1254" s="429"/>
      <c r="AK1254" s="429"/>
      <c r="AL1254" s="429"/>
      <c r="AM1254" s="429"/>
      <c r="AN1254" s="429"/>
      <c r="AO1254" s="429"/>
      <c r="AP1254" s="429"/>
      <c r="AQ1254" s="429"/>
      <c r="AR1254" s="429"/>
      <c r="AS1254" s="429"/>
      <c r="AT1254" s="429"/>
      <c r="AU1254" s="429"/>
      <c r="AV1254" s="429"/>
      <c r="AW1254" s="429"/>
      <c r="AX1254" s="429"/>
      <c r="AY1254" s="429"/>
      <c r="AZ1254" s="429"/>
      <c r="BA1254" s="429"/>
      <c r="BB1254" s="429"/>
      <c r="BC1254" s="429"/>
      <c r="BD1254" s="429"/>
      <c r="BE1254" s="429"/>
      <c r="BF1254" s="429"/>
      <c r="BG1254" s="429"/>
      <c r="BH1254" s="429"/>
      <c r="BI1254" s="429"/>
      <c r="BJ1254" s="429"/>
      <c r="BK1254" s="429"/>
      <c r="BL1254" s="429"/>
      <c r="BM1254" s="429"/>
      <c r="BN1254" s="429"/>
      <c r="BO1254" s="429"/>
      <c r="BP1254" s="429"/>
      <c r="BQ1254" s="429"/>
      <c r="BR1254" s="429"/>
      <c r="BS1254" s="429"/>
      <c r="BT1254" s="429"/>
      <c r="BU1254" s="429"/>
      <c r="BV1254" s="429"/>
      <c r="BW1254" s="429"/>
      <c r="BX1254" s="429"/>
      <c r="BY1254" s="429"/>
      <c r="BZ1254" s="429"/>
      <c r="CA1254" s="429"/>
      <c r="CB1254" s="429"/>
      <c r="CC1254" s="429"/>
      <c r="CD1254" s="429"/>
      <c r="CE1254" s="429"/>
      <c r="CF1254" s="429"/>
      <c r="CG1254" s="429"/>
      <c r="CH1254" s="429"/>
      <c r="CI1254" s="429"/>
      <c r="CJ1254" s="429"/>
      <c r="CK1254" s="429"/>
      <c r="CL1254" s="429"/>
      <c r="CM1254" s="429"/>
      <c r="CN1254" s="429"/>
      <c r="CO1254" s="429"/>
      <c r="CP1254" s="429"/>
    </row>
    <row r="1255" spans="1:94" s="1145" customFormat="1" ht="12.75">
      <c r="A1255" s="1142" t="s">
        <v>971</v>
      </c>
      <c r="B1255" s="80">
        <v>7932</v>
      </c>
      <c r="C1255" s="80">
        <v>7532</v>
      </c>
      <c r="D1255" s="80">
        <v>0</v>
      </c>
      <c r="E1255" s="479">
        <v>0</v>
      </c>
      <c r="F1255" s="80">
        <v>0</v>
      </c>
      <c r="G1255" s="100"/>
      <c r="H1255" s="399"/>
      <c r="I1255" s="1045"/>
      <c r="J1255" s="1045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429"/>
      <c r="AC1255" s="429"/>
      <c r="AD1255" s="429"/>
      <c r="AE1255" s="429"/>
      <c r="AF1255" s="429"/>
      <c r="AG1255" s="429"/>
      <c r="AH1255" s="429"/>
      <c r="AI1255" s="429"/>
      <c r="AJ1255" s="429"/>
      <c r="AK1255" s="429"/>
      <c r="AL1255" s="429"/>
      <c r="AM1255" s="429"/>
      <c r="AN1255" s="429"/>
      <c r="AO1255" s="429"/>
      <c r="AP1255" s="429"/>
      <c r="AQ1255" s="429"/>
      <c r="AR1255" s="429"/>
      <c r="AS1255" s="429"/>
      <c r="AT1255" s="429"/>
      <c r="AU1255" s="429"/>
      <c r="AV1255" s="429"/>
      <c r="AW1255" s="429"/>
      <c r="AX1255" s="429"/>
      <c r="AY1255" s="429"/>
      <c r="AZ1255" s="429"/>
      <c r="BA1255" s="429"/>
      <c r="BB1255" s="429"/>
      <c r="BC1255" s="429"/>
      <c r="BD1255" s="429"/>
      <c r="BE1255" s="429"/>
      <c r="BF1255" s="429"/>
      <c r="BG1255" s="429"/>
      <c r="BH1255" s="429"/>
      <c r="BI1255" s="429"/>
      <c r="BJ1255" s="429"/>
      <c r="BK1255" s="429"/>
      <c r="BL1255" s="429"/>
      <c r="BM1255" s="429"/>
      <c r="BN1255" s="429"/>
      <c r="BO1255" s="429"/>
      <c r="BP1255" s="429"/>
      <c r="BQ1255" s="429"/>
      <c r="BR1255" s="429"/>
      <c r="BS1255" s="429"/>
      <c r="BT1255" s="429"/>
      <c r="BU1255" s="429"/>
      <c r="BV1255" s="429"/>
      <c r="BW1255" s="429"/>
      <c r="BX1255" s="429"/>
      <c r="BY1255" s="429"/>
      <c r="BZ1255" s="429"/>
      <c r="CA1255" s="429"/>
      <c r="CB1255" s="429"/>
      <c r="CC1255" s="429"/>
      <c r="CD1255" s="429"/>
      <c r="CE1255" s="429"/>
      <c r="CF1255" s="429"/>
      <c r="CG1255" s="429"/>
      <c r="CH1255" s="429"/>
      <c r="CI1255" s="429"/>
      <c r="CJ1255" s="429"/>
      <c r="CK1255" s="429"/>
      <c r="CL1255" s="429"/>
      <c r="CM1255" s="429"/>
      <c r="CN1255" s="429"/>
      <c r="CO1255" s="429"/>
      <c r="CP1255" s="429"/>
    </row>
    <row r="1256" spans="1:94" s="1145" customFormat="1" ht="12.75">
      <c r="A1256" s="1153" t="s">
        <v>1756</v>
      </c>
      <c r="B1256" s="80">
        <v>7932</v>
      </c>
      <c r="C1256" s="80">
        <v>7532</v>
      </c>
      <c r="D1256" s="80">
        <v>0</v>
      </c>
      <c r="E1256" s="479">
        <v>0</v>
      </c>
      <c r="F1256" s="80">
        <v>0</v>
      </c>
      <c r="G1256" s="100"/>
      <c r="H1256" s="399"/>
      <c r="I1256" s="1045"/>
      <c r="J1256" s="1045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429"/>
      <c r="AC1256" s="429"/>
      <c r="AD1256" s="429"/>
      <c r="AE1256" s="429"/>
      <c r="AF1256" s="429"/>
      <c r="AG1256" s="429"/>
      <c r="AH1256" s="429"/>
      <c r="AI1256" s="429"/>
      <c r="AJ1256" s="429"/>
      <c r="AK1256" s="429"/>
      <c r="AL1256" s="429"/>
      <c r="AM1256" s="429"/>
      <c r="AN1256" s="429"/>
      <c r="AO1256" s="429"/>
      <c r="AP1256" s="429"/>
      <c r="AQ1256" s="429"/>
      <c r="AR1256" s="429"/>
      <c r="AS1256" s="429"/>
      <c r="AT1256" s="429"/>
      <c r="AU1256" s="429"/>
      <c r="AV1256" s="429"/>
      <c r="AW1256" s="429"/>
      <c r="AX1256" s="429"/>
      <c r="AY1256" s="429"/>
      <c r="AZ1256" s="429"/>
      <c r="BA1256" s="429"/>
      <c r="BB1256" s="429"/>
      <c r="BC1256" s="429"/>
      <c r="BD1256" s="429"/>
      <c r="BE1256" s="429"/>
      <c r="BF1256" s="429"/>
      <c r="BG1256" s="429"/>
      <c r="BH1256" s="429"/>
      <c r="BI1256" s="429"/>
      <c r="BJ1256" s="429"/>
      <c r="BK1256" s="429"/>
      <c r="BL1256" s="429"/>
      <c r="BM1256" s="429"/>
      <c r="BN1256" s="429"/>
      <c r="BO1256" s="429"/>
      <c r="BP1256" s="429"/>
      <c r="BQ1256" s="429"/>
      <c r="BR1256" s="429"/>
      <c r="BS1256" s="429"/>
      <c r="BT1256" s="429"/>
      <c r="BU1256" s="429"/>
      <c r="BV1256" s="429"/>
      <c r="BW1256" s="429"/>
      <c r="BX1256" s="429"/>
      <c r="BY1256" s="429"/>
      <c r="BZ1256" s="429"/>
      <c r="CA1256" s="429"/>
      <c r="CB1256" s="429"/>
      <c r="CC1256" s="429"/>
      <c r="CD1256" s="429"/>
      <c r="CE1256" s="429"/>
      <c r="CF1256" s="429"/>
      <c r="CG1256" s="429"/>
      <c r="CH1256" s="429"/>
      <c r="CI1256" s="429"/>
      <c r="CJ1256" s="429"/>
      <c r="CK1256" s="429"/>
      <c r="CL1256" s="429"/>
      <c r="CM1256" s="429"/>
      <c r="CN1256" s="429"/>
      <c r="CO1256" s="429"/>
      <c r="CP1256" s="429"/>
    </row>
    <row r="1257" spans="1:99" s="378" customFormat="1" ht="12" customHeight="1">
      <c r="A1257" s="330" t="s">
        <v>1357</v>
      </c>
      <c r="B1257" s="80"/>
      <c r="C1257" s="80"/>
      <c r="D1257" s="80"/>
      <c r="E1257" s="479"/>
      <c r="F1257" s="80"/>
      <c r="G1257" s="427"/>
      <c r="H1257" s="399"/>
      <c r="I1257" s="1045"/>
      <c r="J1257" s="1045"/>
      <c r="K1257" s="427"/>
      <c r="L1257" s="427"/>
      <c r="M1257" s="427"/>
      <c r="N1257" s="427"/>
      <c r="O1257" s="427"/>
      <c r="P1257" s="427"/>
      <c r="Q1257" s="427"/>
      <c r="R1257" s="427"/>
      <c r="S1257" s="427"/>
      <c r="T1257" s="427"/>
      <c r="U1257" s="427"/>
      <c r="V1257" s="427"/>
      <c r="W1257" s="427"/>
      <c r="X1257" s="427"/>
      <c r="Y1257" s="427"/>
      <c r="Z1257" s="427"/>
      <c r="AA1257" s="427"/>
      <c r="AB1257" s="427"/>
      <c r="AC1257" s="427"/>
      <c r="AD1257" s="427"/>
      <c r="AE1257" s="427"/>
      <c r="AF1257" s="427"/>
      <c r="AG1257" s="427"/>
      <c r="AH1257" s="427"/>
      <c r="AI1257" s="427"/>
      <c r="AJ1257" s="427"/>
      <c r="AK1257" s="427"/>
      <c r="AL1257" s="427"/>
      <c r="AM1257" s="427"/>
      <c r="AN1257" s="427"/>
      <c r="AO1257" s="427"/>
      <c r="AP1257" s="427"/>
      <c r="AQ1257" s="427"/>
      <c r="AR1257" s="427"/>
      <c r="AS1257" s="427"/>
      <c r="AT1257" s="427"/>
      <c r="AU1257" s="427"/>
      <c r="AV1257" s="427"/>
      <c r="AW1257" s="427"/>
      <c r="AX1257" s="427"/>
      <c r="AY1257" s="427"/>
      <c r="AZ1257" s="427"/>
      <c r="BA1257" s="427"/>
      <c r="BB1257" s="427"/>
      <c r="BC1257" s="427"/>
      <c r="BD1257" s="427"/>
      <c r="BE1257" s="427"/>
      <c r="BF1257" s="427"/>
      <c r="BG1257" s="427"/>
      <c r="BH1257" s="427"/>
      <c r="BI1257" s="427"/>
      <c r="BJ1257" s="427"/>
      <c r="BK1257" s="427"/>
      <c r="BL1257" s="427"/>
      <c r="BM1257" s="427"/>
      <c r="BN1257" s="427"/>
      <c r="BO1257" s="427"/>
      <c r="BP1257" s="427"/>
      <c r="BQ1257" s="427"/>
      <c r="BR1257" s="427"/>
      <c r="BS1257" s="427"/>
      <c r="BT1257" s="427"/>
      <c r="BU1257" s="427"/>
      <c r="BV1257" s="427"/>
      <c r="BW1257" s="427"/>
      <c r="BX1257" s="427"/>
      <c r="BY1257" s="427"/>
      <c r="BZ1257" s="427"/>
      <c r="CA1257" s="427"/>
      <c r="CB1257" s="427"/>
      <c r="CC1257" s="427"/>
      <c r="CD1257" s="427"/>
      <c r="CE1257" s="427"/>
      <c r="CF1257" s="427"/>
      <c r="CG1257" s="427"/>
      <c r="CH1257" s="427"/>
      <c r="CI1257" s="427"/>
      <c r="CJ1257" s="427"/>
      <c r="CK1257" s="427"/>
      <c r="CL1257" s="427"/>
      <c r="CM1257" s="427"/>
      <c r="CN1257" s="427"/>
      <c r="CO1257" s="427"/>
      <c r="CP1257" s="427"/>
      <c r="CQ1257" s="427"/>
      <c r="CR1257" s="427"/>
      <c r="CS1257" s="427"/>
      <c r="CT1257" s="427"/>
      <c r="CU1257" s="427"/>
    </row>
    <row r="1258" spans="1:99" s="378" customFormat="1" ht="12" customHeight="1">
      <c r="A1258" s="1156" t="s">
        <v>1311</v>
      </c>
      <c r="B1258" s="80">
        <v>2424884</v>
      </c>
      <c r="C1258" s="80">
        <v>1806900</v>
      </c>
      <c r="D1258" s="80">
        <v>1834879</v>
      </c>
      <c r="E1258" s="479">
        <v>75.66873301980631</v>
      </c>
      <c r="F1258" s="80">
        <v>8499</v>
      </c>
      <c r="G1258" s="427"/>
      <c r="H1258" s="399"/>
      <c r="I1258" s="1045"/>
      <c r="J1258" s="1045"/>
      <c r="K1258" s="427"/>
      <c r="L1258" s="427"/>
      <c r="M1258" s="427"/>
      <c r="N1258" s="427"/>
      <c r="O1258" s="427"/>
      <c r="P1258" s="427"/>
      <c r="Q1258" s="427"/>
      <c r="R1258" s="427"/>
      <c r="S1258" s="427"/>
      <c r="T1258" s="427"/>
      <c r="U1258" s="427"/>
      <c r="V1258" s="427"/>
      <c r="W1258" s="427"/>
      <c r="X1258" s="427"/>
      <c r="Y1258" s="427"/>
      <c r="Z1258" s="427"/>
      <c r="AA1258" s="427"/>
      <c r="AB1258" s="427"/>
      <c r="AC1258" s="427"/>
      <c r="AD1258" s="427"/>
      <c r="AE1258" s="427"/>
      <c r="AF1258" s="427"/>
      <c r="AG1258" s="427"/>
      <c r="AH1258" s="427"/>
      <c r="AI1258" s="427"/>
      <c r="AJ1258" s="427"/>
      <c r="AK1258" s="427"/>
      <c r="AL1258" s="427"/>
      <c r="AM1258" s="427"/>
      <c r="AN1258" s="427"/>
      <c r="AO1258" s="427"/>
      <c r="AP1258" s="427"/>
      <c r="AQ1258" s="427"/>
      <c r="AR1258" s="427"/>
      <c r="AS1258" s="427"/>
      <c r="AT1258" s="427"/>
      <c r="AU1258" s="427"/>
      <c r="AV1258" s="427"/>
      <c r="AW1258" s="427"/>
      <c r="AX1258" s="427"/>
      <c r="AY1258" s="427"/>
      <c r="AZ1258" s="427"/>
      <c r="BA1258" s="427"/>
      <c r="BB1258" s="427"/>
      <c r="BC1258" s="427"/>
      <c r="BD1258" s="427"/>
      <c r="BE1258" s="427"/>
      <c r="BF1258" s="427"/>
      <c r="BG1258" s="427"/>
      <c r="BH1258" s="427"/>
      <c r="BI1258" s="427"/>
      <c r="BJ1258" s="427"/>
      <c r="BK1258" s="427"/>
      <c r="BL1258" s="427"/>
      <c r="BM1258" s="427"/>
      <c r="BN1258" s="427"/>
      <c r="BO1258" s="427"/>
      <c r="BP1258" s="427"/>
      <c r="BQ1258" s="427"/>
      <c r="BR1258" s="427"/>
      <c r="BS1258" s="427"/>
      <c r="BT1258" s="427"/>
      <c r="BU1258" s="427"/>
      <c r="BV1258" s="427"/>
      <c r="BW1258" s="427"/>
      <c r="BX1258" s="427"/>
      <c r="BY1258" s="427"/>
      <c r="BZ1258" s="427"/>
      <c r="CA1258" s="427"/>
      <c r="CB1258" s="427"/>
      <c r="CC1258" s="427"/>
      <c r="CD1258" s="427"/>
      <c r="CE1258" s="427"/>
      <c r="CF1258" s="427"/>
      <c r="CG1258" s="427"/>
      <c r="CH1258" s="427"/>
      <c r="CI1258" s="427"/>
      <c r="CJ1258" s="427"/>
      <c r="CK1258" s="427"/>
      <c r="CL1258" s="427"/>
      <c r="CM1258" s="427"/>
      <c r="CN1258" s="427"/>
      <c r="CO1258" s="427"/>
      <c r="CP1258" s="427"/>
      <c r="CQ1258" s="427"/>
      <c r="CR1258" s="427"/>
      <c r="CS1258" s="427"/>
      <c r="CT1258" s="427"/>
      <c r="CU1258" s="427"/>
    </row>
    <row r="1259" spans="1:99" s="378" customFormat="1" ht="12" customHeight="1">
      <c r="A1259" s="1142" t="s">
        <v>1312</v>
      </c>
      <c r="B1259" s="80">
        <v>1249510</v>
      </c>
      <c r="C1259" s="80">
        <v>1210656</v>
      </c>
      <c r="D1259" s="80">
        <v>1210656</v>
      </c>
      <c r="E1259" s="479">
        <v>96.89046106073582</v>
      </c>
      <c r="F1259" s="80">
        <v>0</v>
      </c>
      <c r="G1259" s="427"/>
      <c r="H1259" s="399"/>
      <c r="I1259" s="1045"/>
      <c r="J1259" s="1045"/>
      <c r="K1259" s="427"/>
      <c r="L1259" s="427"/>
      <c r="M1259" s="427"/>
      <c r="N1259" s="427"/>
      <c r="O1259" s="427"/>
      <c r="P1259" s="427"/>
      <c r="Q1259" s="427"/>
      <c r="R1259" s="427"/>
      <c r="S1259" s="427"/>
      <c r="T1259" s="427"/>
      <c r="U1259" s="427"/>
      <c r="V1259" s="427"/>
      <c r="W1259" s="427"/>
      <c r="X1259" s="427"/>
      <c r="Y1259" s="427"/>
      <c r="Z1259" s="427"/>
      <c r="AA1259" s="427"/>
      <c r="AB1259" s="427"/>
      <c r="AC1259" s="427"/>
      <c r="AD1259" s="427"/>
      <c r="AE1259" s="427"/>
      <c r="AF1259" s="427"/>
      <c r="AG1259" s="427"/>
      <c r="AH1259" s="427"/>
      <c r="AI1259" s="427"/>
      <c r="AJ1259" s="427"/>
      <c r="AK1259" s="427"/>
      <c r="AL1259" s="427"/>
      <c r="AM1259" s="427"/>
      <c r="AN1259" s="427"/>
      <c r="AO1259" s="427"/>
      <c r="AP1259" s="427"/>
      <c r="AQ1259" s="427"/>
      <c r="AR1259" s="427"/>
      <c r="AS1259" s="427"/>
      <c r="AT1259" s="427"/>
      <c r="AU1259" s="427"/>
      <c r="AV1259" s="427"/>
      <c r="AW1259" s="427"/>
      <c r="AX1259" s="427"/>
      <c r="AY1259" s="427"/>
      <c r="AZ1259" s="427"/>
      <c r="BA1259" s="427"/>
      <c r="BB1259" s="427"/>
      <c r="BC1259" s="427"/>
      <c r="BD1259" s="427"/>
      <c r="BE1259" s="427"/>
      <c r="BF1259" s="427"/>
      <c r="BG1259" s="427"/>
      <c r="BH1259" s="427"/>
      <c r="BI1259" s="427"/>
      <c r="BJ1259" s="427"/>
      <c r="BK1259" s="427"/>
      <c r="BL1259" s="427"/>
      <c r="BM1259" s="427"/>
      <c r="BN1259" s="427"/>
      <c r="BO1259" s="427"/>
      <c r="BP1259" s="427"/>
      <c r="BQ1259" s="427"/>
      <c r="BR1259" s="427"/>
      <c r="BS1259" s="427"/>
      <c r="BT1259" s="427"/>
      <c r="BU1259" s="427"/>
      <c r="BV1259" s="427"/>
      <c r="BW1259" s="427"/>
      <c r="BX1259" s="427"/>
      <c r="BY1259" s="427"/>
      <c r="BZ1259" s="427"/>
      <c r="CA1259" s="427"/>
      <c r="CB1259" s="427"/>
      <c r="CC1259" s="427"/>
      <c r="CD1259" s="427"/>
      <c r="CE1259" s="427"/>
      <c r="CF1259" s="427"/>
      <c r="CG1259" s="427"/>
      <c r="CH1259" s="427"/>
      <c r="CI1259" s="427"/>
      <c r="CJ1259" s="427"/>
      <c r="CK1259" s="427"/>
      <c r="CL1259" s="427"/>
      <c r="CM1259" s="427"/>
      <c r="CN1259" s="427"/>
      <c r="CO1259" s="427"/>
      <c r="CP1259" s="427"/>
      <c r="CQ1259" s="427"/>
      <c r="CR1259" s="427"/>
      <c r="CS1259" s="427"/>
      <c r="CT1259" s="427"/>
      <c r="CU1259" s="427"/>
    </row>
    <row r="1260" spans="1:99" s="378" customFormat="1" ht="12" customHeight="1">
      <c r="A1260" s="1141" t="s">
        <v>691</v>
      </c>
      <c r="B1260" s="264">
        <v>1175374</v>
      </c>
      <c r="C1260" s="264">
        <v>596244</v>
      </c>
      <c r="D1260" s="264">
        <v>624223</v>
      </c>
      <c r="E1260" s="479">
        <v>53.10845739313614</v>
      </c>
      <c r="F1260" s="80">
        <v>8499</v>
      </c>
      <c r="G1260" s="427"/>
      <c r="H1260" s="399"/>
      <c r="I1260" s="1045"/>
      <c r="J1260" s="1045"/>
      <c r="K1260" s="427"/>
      <c r="L1260" s="427"/>
      <c r="M1260" s="427"/>
      <c r="N1260" s="427"/>
      <c r="O1260" s="427"/>
      <c r="P1260" s="427"/>
      <c r="Q1260" s="427"/>
      <c r="R1260" s="427"/>
      <c r="S1260" s="427"/>
      <c r="T1260" s="427"/>
      <c r="U1260" s="427"/>
      <c r="V1260" s="427"/>
      <c r="W1260" s="427"/>
      <c r="X1260" s="427"/>
      <c r="Y1260" s="427"/>
      <c r="Z1260" s="427"/>
      <c r="AA1260" s="427"/>
      <c r="AB1260" s="427"/>
      <c r="AC1260" s="427"/>
      <c r="AD1260" s="427"/>
      <c r="AE1260" s="427"/>
      <c r="AF1260" s="427"/>
      <c r="AG1260" s="427"/>
      <c r="AH1260" s="427"/>
      <c r="AI1260" s="427"/>
      <c r="AJ1260" s="427"/>
      <c r="AK1260" s="427"/>
      <c r="AL1260" s="427"/>
      <c r="AM1260" s="427"/>
      <c r="AN1260" s="427"/>
      <c r="AO1260" s="427"/>
      <c r="AP1260" s="427"/>
      <c r="AQ1260" s="427"/>
      <c r="AR1260" s="427"/>
      <c r="AS1260" s="427"/>
      <c r="AT1260" s="427"/>
      <c r="AU1260" s="427"/>
      <c r="AV1260" s="427"/>
      <c r="AW1260" s="427"/>
      <c r="AX1260" s="427"/>
      <c r="AY1260" s="427"/>
      <c r="AZ1260" s="427"/>
      <c r="BA1260" s="427"/>
      <c r="BB1260" s="427"/>
      <c r="BC1260" s="427"/>
      <c r="BD1260" s="427"/>
      <c r="BE1260" s="427"/>
      <c r="BF1260" s="427"/>
      <c r="BG1260" s="427"/>
      <c r="BH1260" s="427"/>
      <c r="BI1260" s="427"/>
      <c r="BJ1260" s="427"/>
      <c r="BK1260" s="427"/>
      <c r="BL1260" s="427"/>
      <c r="BM1260" s="427"/>
      <c r="BN1260" s="427"/>
      <c r="BO1260" s="427"/>
      <c r="BP1260" s="427"/>
      <c r="BQ1260" s="427"/>
      <c r="BR1260" s="427"/>
      <c r="BS1260" s="427"/>
      <c r="BT1260" s="427"/>
      <c r="BU1260" s="427"/>
      <c r="BV1260" s="427"/>
      <c r="BW1260" s="427"/>
      <c r="BX1260" s="427"/>
      <c r="BY1260" s="427"/>
      <c r="BZ1260" s="427"/>
      <c r="CA1260" s="427"/>
      <c r="CB1260" s="427"/>
      <c r="CC1260" s="427"/>
      <c r="CD1260" s="427"/>
      <c r="CE1260" s="427"/>
      <c r="CF1260" s="427"/>
      <c r="CG1260" s="427"/>
      <c r="CH1260" s="427"/>
      <c r="CI1260" s="427"/>
      <c r="CJ1260" s="427"/>
      <c r="CK1260" s="427"/>
      <c r="CL1260" s="427"/>
      <c r="CM1260" s="427"/>
      <c r="CN1260" s="427"/>
      <c r="CO1260" s="427"/>
      <c r="CP1260" s="427"/>
      <c r="CQ1260" s="427"/>
      <c r="CR1260" s="427"/>
      <c r="CS1260" s="427"/>
      <c r="CT1260" s="427"/>
      <c r="CU1260" s="427"/>
    </row>
    <row r="1261" spans="1:99" s="378" customFormat="1" ht="12" customHeight="1">
      <c r="A1261" s="1156" t="s">
        <v>960</v>
      </c>
      <c r="B1261" s="80">
        <v>2424884</v>
      </c>
      <c r="C1261" s="80">
        <v>1806900</v>
      </c>
      <c r="D1261" s="80">
        <v>1784582</v>
      </c>
      <c r="E1261" s="479">
        <v>73.59453070744827</v>
      </c>
      <c r="F1261" s="80">
        <v>1024</v>
      </c>
      <c r="G1261" s="427"/>
      <c r="H1261" s="399"/>
      <c r="I1261" s="1045"/>
      <c r="J1261" s="1045"/>
      <c r="K1261" s="427"/>
      <c r="L1261" s="427"/>
      <c r="M1261" s="427"/>
      <c r="N1261" s="427"/>
      <c r="O1261" s="427"/>
      <c r="P1261" s="427"/>
      <c r="Q1261" s="427"/>
      <c r="R1261" s="427"/>
      <c r="S1261" s="427"/>
      <c r="T1261" s="427"/>
      <c r="U1261" s="427"/>
      <c r="V1261" s="427"/>
      <c r="W1261" s="427"/>
      <c r="X1261" s="427"/>
      <c r="Y1261" s="427"/>
      <c r="Z1261" s="427"/>
      <c r="AA1261" s="427"/>
      <c r="AB1261" s="427"/>
      <c r="AC1261" s="427"/>
      <c r="AD1261" s="427"/>
      <c r="AE1261" s="427"/>
      <c r="AF1261" s="427"/>
      <c r="AG1261" s="427"/>
      <c r="AH1261" s="427"/>
      <c r="AI1261" s="427"/>
      <c r="AJ1261" s="427"/>
      <c r="AK1261" s="427"/>
      <c r="AL1261" s="427"/>
      <c r="AM1261" s="427"/>
      <c r="AN1261" s="427"/>
      <c r="AO1261" s="427"/>
      <c r="AP1261" s="427"/>
      <c r="AQ1261" s="427"/>
      <c r="AR1261" s="427"/>
      <c r="AS1261" s="427"/>
      <c r="AT1261" s="427"/>
      <c r="AU1261" s="427"/>
      <c r="AV1261" s="427"/>
      <c r="AW1261" s="427"/>
      <c r="AX1261" s="427"/>
      <c r="AY1261" s="427"/>
      <c r="AZ1261" s="427"/>
      <c r="BA1261" s="427"/>
      <c r="BB1261" s="427"/>
      <c r="BC1261" s="427"/>
      <c r="BD1261" s="427"/>
      <c r="BE1261" s="427"/>
      <c r="BF1261" s="427"/>
      <c r="BG1261" s="427"/>
      <c r="BH1261" s="427"/>
      <c r="BI1261" s="427"/>
      <c r="BJ1261" s="427"/>
      <c r="BK1261" s="427"/>
      <c r="BL1261" s="427"/>
      <c r="BM1261" s="427"/>
      <c r="BN1261" s="427"/>
      <c r="BO1261" s="427"/>
      <c r="BP1261" s="427"/>
      <c r="BQ1261" s="427"/>
      <c r="BR1261" s="427"/>
      <c r="BS1261" s="427"/>
      <c r="BT1261" s="427"/>
      <c r="BU1261" s="427"/>
      <c r="BV1261" s="427"/>
      <c r="BW1261" s="427"/>
      <c r="BX1261" s="427"/>
      <c r="BY1261" s="427"/>
      <c r="BZ1261" s="427"/>
      <c r="CA1261" s="427"/>
      <c r="CB1261" s="427"/>
      <c r="CC1261" s="427"/>
      <c r="CD1261" s="427"/>
      <c r="CE1261" s="427"/>
      <c r="CF1261" s="427"/>
      <c r="CG1261" s="427"/>
      <c r="CH1261" s="427"/>
      <c r="CI1261" s="427"/>
      <c r="CJ1261" s="427"/>
      <c r="CK1261" s="427"/>
      <c r="CL1261" s="427"/>
      <c r="CM1261" s="427"/>
      <c r="CN1261" s="427"/>
      <c r="CO1261" s="427"/>
      <c r="CP1261" s="427"/>
      <c r="CQ1261" s="427"/>
      <c r="CR1261" s="427"/>
      <c r="CS1261" s="427"/>
      <c r="CT1261" s="427"/>
      <c r="CU1261" s="427"/>
    </row>
    <row r="1262" spans="1:99" s="378" customFormat="1" ht="12" customHeight="1">
      <c r="A1262" s="1142" t="s">
        <v>987</v>
      </c>
      <c r="B1262" s="80">
        <v>2424884</v>
      </c>
      <c r="C1262" s="80">
        <v>1806900</v>
      </c>
      <c r="D1262" s="80">
        <v>1784582</v>
      </c>
      <c r="E1262" s="479">
        <v>73.59453070744827</v>
      </c>
      <c r="F1262" s="80">
        <v>1024</v>
      </c>
      <c r="G1262" s="427"/>
      <c r="H1262" s="399"/>
      <c r="I1262" s="1045"/>
      <c r="J1262" s="1045"/>
      <c r="K1262" s="427"/>
      <c r="L1262" s="427"/>
      <c r="M1262" s="427"/>
      <c r="N1262" s="427"/>
      <c r="O1262" s="427"/>
      <c r="P1262" s="427"/>
      <c r="Q1262" s="427"/>
      <c r="R1262" s="427"/>
      <c r="S1262" s="427"/>
      <c r="T1262" s="427"/>
      <c r="U1262" s="427"/>
      <c r="V1262" s="427"/>
      <c r="W1262" s="427"/>
      <c r="X1262" s="427"/>
      <c r="Y1262" s="427"/>
      <c r="Z1262" s="427"/>
      <c r="AA1262" s="427"/>
      <c r="AB1262" s="427"/>
      <c r="AC1262" s="427"/>
      <c r="AD1262" s="427"/>
      <c r="AE1262" s="427"/>
      <c r="AF1262" s="427"/>
      <c r="AG1262" s="427"/>
      <c r="AH1262" s="427"/>
      <c r="AI1262" s="427"/>
      <c r="AJ1262" s="427"/>
      <c r="AK1262" s="427"/>
      <c r="AL1262" s="427"/>
      <c r="AM1262" s="427"/>
      <c r="AN1262" s="427"/>
      <c r="AO1262" s="427"/>
      <c r="AP1262" s="427"/>
      <c r="AQ1262" s="427"/>
      <c r="AR1262" s="427"/>
      <c r="AS1262" s="427"/>
      <c r="AT1262" s="427"/>
      <c r="AU1262" s="427"/>
      <c r="AV1262" s="427"/>
      <c r="AW1262" s="427"/>
      <c r="AX1262" s="427"/>
      <c r="AY1262" s="427"/>
      <c r="AZ1262" s="427"/>
      <c r="BA1262" s="427"/>
      <c r="BB1262" s="427"/>
      <c r="BC1262" s="427"/>
      <c r="BD1262" s="427"/>
      <c r="BE1262" s="427"/>
      <c r="BF1262" s="427"/>
      <c r="BG1262" s="427"/>
      <c r="BH1262" s="427"/>
      <c r="BI1262" s="427"/>
      <c r="BJ1262" s="427"/>
      <c r="BK1262" s="427"/>
      <c r="BL1262" s="427"/>
      <c r="BM1262" s="427"/>
      <c r="BN1262" s="427"/>
      <c r="BO1262" s="427"/>
      <c r="BP1262" s="427"/>
      <c r="BQ1262" s="427"/>
      <c r="BR1262" s="427"/>
      <c r="BS1262" s="427"/>
      <c r="BT1262" s="427"/>
      <c r="BU1262" s="427"/>
      <c r="BV1262" s="427"/>
      <c r="BW1262" s="427"/>
      <c r="BX1262" s="427"/>
      <c r="BY1262" s="427"/>
      <c r="BZ1262" s="427"/>
      <c r="CA1262" s="427"/>
      <c r="CB1262" s="427"/>
      <c r="CC1262" s="427"/>
      <c r="CD1262" s="427"/>
      <c r="CE1262" s="427"/>
      <c r="CF1262" s="427"/>
      <c r="CG1262" s="427"/>
      <c r="CH1262" s="427"/>
      <c r="CI1262" s="427"/>
      <c r="CJ1262" s="427"/>
      <c r="CK1262" s="427"/>
      <c r="CL1262" s="427"/>
      <c r="CM1262" s="427"/>
      <c r="CN1262" s="427"/>
      <c r="CO1262" s="427"/>
      <c r="CP1262" s="427"/>
      <c r="CQ1262" s="427"/>
      <c r="CR1262" s="427"/>
      <c r="CS1262" s="427"/>
      <c r="CT1262" s="427"/>
      <c r="CU1262" s="427"/>
    </row>
    <row r="1263" spans="1:99" s="378" customFormat="1" ht="12" customHeight="1">
      <c r="A1263" s="1153" t="s">
        <v>1496</v>
      </c>
      <c r="B1263" s="80">
        <v>1911163</v>
      </c>
      <c r="C1263" s="80">
        <v>1376020</v>
      </c>
      <c r="D1263" s="80">
        <v>1370685</v>
      </c>
      <c r="E1263" s="479">
        <v>71.71994225505621</v>
      </c>
      <c r="F1263" s="80">
        <v>0</v>
      </c>
      <c r="G1263" s="427"/>
      <c r="H1263" s="399"/>
      <c r="I1263" s="1045"/>
      <c r="J1263" s="1045"/>
      <c r="K1263" s="427"/>
      <c r="L1263" s="427"/>
      <c r="M1263" s="427"/>
      <c r="N1263" s="427"/>
      <c r="O1263" s="427"/>
      <c r="P1263" s="427"/>
      <c r="Q1263" s="427"/>
      <c r="R1263" s="427"/>
      <c r="S1263" s="427"/>
      <c r="T1263" s="427"/>
      <c r="U1263" s="427"/>
      <c r="V1263" s="427"/>
      <c r="W1263" s="427"/>
      <c r="X1263" s="427"/>
      <c r="Y1263" s="427"/>
      <c r="Z1263" s="427"/>
      <c r="AA1263" s="427"/>
      <c r="AB1263" s="427"/>
      <c r="AC1263" s="427"/>
      <c r="AD1263" s="427"/>
      <c r="AE1263" s="427"/>
      <c r="AF1263" s="427"/>
      <c r="AG1263" s="427"/>
      <c r="AH1263" s="427"/>
      <c r="AI1263" s="427"/>
      <c r="AJ1263" s="427"/>
      <c r="AK1263" s="427"/>
      <c r="AL1263" s="427"/>
      <c r="AM1263" s="427"/>
      <c r="AN1263" s="427"/>
      <c r="AO1263" s="427"/>
      <c r="AP1263" s="427"/>
      <c r="AQ1263" s="427"/>
      <c r="AR1263" s="427"/>
      <c r="AS1263" s="427"/>
      <c r="AT1263" s="427"/>
      <c r="AU1263" s="427"/>
      <c r="AV1263" s="427"/>
      <c r="AW1263" s="427"/>
      <c r="AX1263" s="427"/>
      <c r="AY1263" s="427"/>
      <c r="AZ1263" s="427"/>
      <c r="BA1263" s="427"/>
      <c r="BB1263" s="427"/>
      <c r="BC1263" s="427"/>
      <c r="BD1263" s="427"/>
      <c r="BE1263" s="427"/>
      <c r="BF1263" s="427"/>
      <c r="BG1263" s="427"/>
      <c r="BH1263" s="427"/>
      <c r="BI1263" s="427"/>
      <c r="BJ1263" s="427"/>
      <c r="BK1263" s="427"/>
      <c r="BL1263" s="427"/>
      <c r="BM1263" s="427"/>
      <c r="BN1263" s="427"/>
      <c r="BO1263" s="427"/>
      <c r="BP1263" s="427"/>
      <c r="BQ1263" s="427"/>
      <c r="BR1263" s="427"/>
      <c r="BS1263" s="427"/>
      <c r="BT1263" s="427"/>
      <c r="BU1263" s="427"/>
      <c r="BV1263" s="427"/>
      <c r="BW1263" s="427"/>
      <c r="BX1263" s="427"/>
      <c r="BY1263" s="427"/>
      <c r="BZ1263" s="427"/>
      <c r="CA1263" s="427"/>
      <c r="CB1263" s="427"/>
      <c r="CC1263" s="427"/>
      <c r="CD1263" s="427"/>
      <c r="CE1263" s="427"/>
      <c r="CF1263" s="427"/>
      <c r="CG1263" s="427"/>
      <c r="CH1263" s="427"/>
      <c r="CI1263" s="427"/>
      <c r="CJ1263" s="427"/>
      <c r="CK1263" s="427"/>
      <c r="CL1263" s="427"/>
      <c r="CM1263" s="427"/>
      <c r="CN1263" s="427"/>
      <c r="CO1263" s="427"/>
      <c r="CP1263" s="427"/>
      <c r="CQ1263" s="427"/>
      <c r="CR1263" s="427"/>
      <c r="CS1263" s="427"/>
      <c r="CT1263" s="427"/>
      <c r="CU1263" s="427"/>
    </row>
    <row r="1264" spans="1:99" s="378" customFormat="1" ht="12" customHeight="1">
      <c r="A1264" s="1153" t="s">
        <v>964</v>
      </c>
      <c r="B1264" s="80">
        <v>454055</v>
      </c>
      <c r="C1264" s="80">
        <v>410068</v>
      </c>
      <c r="D1264" s="80">
        <v>396071</v>
      </c>
      <c r="E1264" s="479">
        <v>87.22974089042076</v>
      </c>
      <c r="F1264" s="80">
        <v>0</v>
      </c>
      <c r="G1264" s="427"/>
      <c r="H1264" s="399"/>
      <c r="I1264" s="1045"/>
      <c r="J1264" s="1045"/>
      <c r="K1264" s="427"/>
      <c r="L1264" s="427"/>
      <c r="M1264" s="427"/>
      <c r="N1264" s="427"/>
      <c r="O1264" s="427"/>
      <c r="P1264" s="427"/>
      <c r="Q1264" s="427"/>
      <c r="R1264" s="427"/>
      <c r="S1264" s="427"/>
      <c r="T1264" s="427"/>
      <c r="U1264" s="427"/>
      <c r="V1264" s="427"/>
      <c r="W1264" s="427"/>
      <c r="X1264" s="427"/>
      <c r="Y1264" s="427"/>
      <c r="Z1264" s="427"/>
      <c r="AA1264" s="427"/>
      <c r="AB1264" s="427"/>
      <c r="AC1264" s="427"/>
      <c r="AD1264" s="427"/>
      <c r="AE1264" s="427"/>
      <c r="AF1264" s="427"/>
      <c r="AG1264" s="427"/>
      <c r="AH1264" s="427"/>
      <c r="AI1264" s="427"/>
      <c r="AJ1264" s="427"/>
      <c r="AK1264" s="427"/>
      <c r="AL1264" s="427"/>
      <c r="AM1264" s="427"/>
      <c r="AN1264" s="427"/>
      <c r="AO1264" s="427"/>
      <c r="AP1264" s="427"/>
      <c r="AQ1264" s="427"/>
      <c r="AR1264" s="427"/>
      <c r="AS1264" s="427"/>
      <c r="AT1264" s="427"/>
      <c r="AU1264" s="427"/>
      <c r="AV1264" s="427"/>
      <c r="AW1264" s="427"/>
      <c r="AX1264" s="427"/>
      <c r="AY1264" s="427"/>
      <c r="AZ1264" s="427"/>
      <c r="BA1264" s="427"/>
      <c r="BB1264" s="427"/>
      <c r="BC1264" s="427"/>
      <c r="BD1264" s="427"/>
      <c r="BE1264" s="427"/>
      <c r="BF1264" s="427"/>
      <c r="BG1264" s="427"/>
      <c r="BH1264" s="427"/>
      <c r="BI1264" s="427"/>
      <c r="BJ1264" s="427"/>
      <c r="BK1264" s="427"/>
      <c r="BL1264" s="427"/>
      <c r="BM1264" s="427"/>
      <c r="BN1264" s="427"/>
      <c r="BO1264" s="427"/>
      <c r="BP1264" s="427"/>
      <c r="BQ1264" s="427"/>
      <c r="BR1264" s="427"/>
      <c r="BS1264" s="427"/>
      <c r="BT1264" s="427"/>
      <c r="BU1264" s="427"/>
      <c r="BV1264" s="427"/>
      <c r="BW1264" s="427"/>
      <c r="BX1264" s="427"/>
      <c r="BY1264" s="427"/>
      <c r="BZ1264" s="427"/>
      <c r="CA1264" s="427"/>
      <c r="CB1264" s="427"/>
      <c r="CC1264" s="427"/>
      <c r="CD1264" s="427"/>
      <c r="CE1264" s="427"/>
      <c r="CF1264" s="427"/>
      <c r="CG1264" s="427"/>
      <c r="CH1264" s="427"/>
      <c r="CI1264" s="427"/>
      <c r="CJ1264" s="427"/>
      <c r="CK1264" s="427"/>
      <c r="CL1264" s="427"/>
      <c r="CM1264" s="427"/>
      <c r="CN1264" s="427"/>
      <c r="CO1264" s="427"/>
      <c r="CP1264" s="427"/>
      <c r="CQ1264" s="427"/>
      <c r="CR1264" s="427"/>
      <c r="CS1264" s="427"/>
      <c r="CT1264" s="427"/>
      <c r="CU1264" s="427"/>
    </row>
    <row r="1265" spans="1:99" s="378" customFormat="1" ht="12" customHeight="1">
      <c r="A1265" s="1153" t="s">
        <v>3</v>
      </c>
      <c r="B1265" s="80">
        <v>59666</v>
      </c>
      <c r="C1265" s="80">
        <v>20812</v>
      </c>
      <c r="D1265" s="80">
        <v>17826</v>
      </c>
      <c r="E1265" s="479">
        <v>29.876311467167234</v>
      </c>
      <c r="F1265" s="80">
        <v>1024</v>
      </c>
      <c r="G1265" s="427"/>
      <c r="H1265" s="399"/>
      <c r="I1265" s="1045"/>
      <c r="J1265" s="1045"/>
      <c r="K1265" s="427"/>
      <c r="L1265" s="427"/>
      <c r="M1265" s="427"/>
      <c r="N1265" s="427"/>
      <c r="O1265" s="427"/>
      <c r="P1265" s="427"/>
      <c r="Q1265" s="427"/>
      <c r="R1265" s="427"/>
      <c r="S1265" s="427"/>
      <c r="T1265" s="427"/>
      <c r="U1265" s="427"/>
      <c r="V1265" s="427"/>
      <c r="W1265" s="427"/>
      <c r="X1265" s="427"/>
      <c r="Y1265" s="427"/>
      <c r="Z1265" s="427"/>
      <c r="AA1265" s="427"/>
      <c r="AB1265" s="427"/>
      <c r="AC1265" s="427"/>
      <c r="AD1265" s="427"/>
      <c r="AE1265" s="427"/>
      <c r="AF1265" s="427"/>
      <c r="AG1265" s="427"/>
      <c r="AH1265" s="427"/>
      <c r="AI1265" s="427"/>
      <c r="AJ1265" s="427"/>
      <c r="AK1265" s="427"/>
      <c r="AL1265" s="427"/>
      <c r="AM1265" s="427"/>
      <c r="AN1265" s="427"/>
      <c r="AO1265" s="427"/>
      <c r="AP1265" s="427"/>
      <c r="AQ1265" s="427"/>
      <c r="AR1265" s="427"/>
      <c r="AS1265" s="427"/>
      <c r="AT1265" s="427"/>
      <c r="AU1265" s="427"/>
      <c r="AV1265" s="427"/>
      <c r="AW1265" s="427"/>
      <c r="AX1265" s="427"/>
      <c r="AY1265" s="427"/>
      <c r="AZ1265" s="427"/>
      <c r="BA1265" s="427"/>
      <c r="BB1265" s="427"/>
      <c r="BC1265" s="427"/>
      <c r="BD1265" s="427"/>
      <c r="BE1265" s="427"/>
      <c r="BF1265" s="427"/>
      <c r="BG1265" s="427"/>
      <c r="BH1265" s="427"/>
      <c r="BI1265" s="427"/>
      <c r="BJ1265" s="427"/>
      <c r="BK1265" s="427"/>
      <c r="BL1265" s="427"/>
      <c r="BM1265" s="427"/>
      <c r="BN1265" s="427"/>
      <c r="BO1265" s="427"/>
      <c r="BP1265" s="427"/>
      <c r="BQ1265" s="427"/>
      <c r="BR1265" s="427"/>
      <c r="BS1265" s="427"/>
      <c r="BT1265" s="427"/>
      <c r="BU1265" s="427"/>
      <c r="BV1265" s="427"/>
      <c r="BW1265" s="427"/>
      <c r="BX1265" s="427"/>
      <c r="BY1265" s="427"/>
      <c r="BZ1265" s="427"/>
      <c r="CA1265" s="427"/>
      <c r="CB1265" s="427"/>
      <c r="CC1265" s="427"/>
      <c r="CD1265" s="427"/>
      <c r="CE1265" s="427"/>
      <c r="CF1265" s="427"/>
      <c r="CG1265" s="427"/>
      <c r="CH1265" s="427"/>
      <c r="CI1265" s="427"/>
      <c r="CJ1265" s="427"/>
      <c r="CK1265" s="427"/>
      <c r="CL1265" s="427"/>
      <c r="CM1265" s="427"/>
      <c r="CN1265" s="427"/>
      <c r="CO1265" s="427"/>
      <c r="CP1265" s="427"/>
      <c r="CQ1265" s="427"/>
      <c r="CR1265" s="427"/>
      <c r="CS1265" s="427"/>
      <c r="CT1265" s="427"/>
      <c r="CU1265" s="427"/>
    </row>
    <row r="1266" spans="1:99" s="378" customFormat="1" ht="12" customHeight="1">
      <c r="A1266" s="1154" t="s">
        <v>1350</v>
      </c>
      <c r="B1266" s="80">
        <v>59666</v>
      </c>
      <c r="C1266" s="80">
        <v>20812</v>
      </c>
      <c r="D1266" s="80">
        <v>17826</v>
      </c>
      <c r="E1266" s="479">
        <v>29.876311467167234</v>
      </c>
      <c r="F1266" s="80">
        <v>1024</v>
      </c>
      <c r="G1266" s="427"/>
      <c r="H1266" s="399"/>
      <c r="I1266" s="1045"/>
      <c r="J1266" s="1045"/>
      <c r="K1266" s="427"/>
      <c r="L1266" s="427"/>
      <c r="M1266" s="427"/>
      <c r="N1266" s="427"/>
      <c r="O1266" s="427"/>
      <c r="P1266" s="427"/>
      <c r="Q1266" s="427"/>
      <c r="R1266" s="427"/>
      <c r="S1266" s="427"/>
      <c r="T1266" s="427"/>
      <c r="U1266" s="427"/>
      <c r="V1266" s="427"/>
      <c r="W1266" s="427"/>
      <c r="X1266" s="427"/>
      <c r="Y1266" s="427"/>
      <c r="Z1266" s="427"/>
      <c r="AA1266" s="427"/>
      <c r="AB1266" s="427"/>
      <c r="AC1266" s="427"/>
      <c r="AD1266" s="427"/>
      <c r="AE1266" s="427"/>
      <c r="AF1266" s="427"/>
      <c r="AG1266" s="427"/>
      <c r="AH1266" s="427"/>
      <c r="AI1266" s="427"/>
      <c r="AJ1266" s="427"/>
      <c r="AK1266" s="427"/>
      <c r="AL1266" s="427"/>
      <c r="AM1266" s="427"/>
      <c r="AN1266" s="427"/>
      <c r="AO1266" s="427"/>
      <c r="AP1266" s="427"/>
      <c r="AQ1266" s="427"/>
      <c r="AR1266" s="427"/>
      <c r="AS1266" s="427"/>
      <c r="AT1266" s="427"/>
      <c r="AU1266" s="427"/>
      <c r="AV1266" s="427"/>
      <c r="AW1266" s="427"/>
      <c r="AX1266" s="427"/>
      <c r="AY1266" s="427"/>
      <c r="AZ1266" s="427"/>
      <c r="BA1266" s="427"/>
      <c r="BB1266" s="427"/>
      <c r="BC1266" s="427"/>
      <c r="BD1266" s="427"/>
      <c r="BE1266" s="427"/>
      <c r="BF1266" s="427"/>
      <c r="BG1266" s="427"/>
      <c r="BH1266" s="427"/>
      <c r="BI1266" s="427"/>
      <c r="BJ1266" s="427"/>
      <c r="BK1266" s="427"/>
      <c r="BL1266" s="427"/>
      <c r="BM1266" s="427"/>
      <c r="BN1266" s="427"/>
      <c r="BO1266" s="427"/>
      <c r="BP1266" s="427"/>
      <c r="BQ1266" s="427"/>
      <c r="BR1266" s="427"/>
      <c r="BS1266" s="427"/>
      <c r="BT1266" s="427"/>
      <c r="BU1266" s="427"/>
      <c r="BV1266" s="427"/>
      <c r="BW1266" s="427"/>
      <c r="BX1266" s="427"/>
      <c r="BY1266" s="427"/>
      <c r="BZ1266" s="427"/>
      <c r="CA1266" s="427"/>
      <c r="CB1266" s="427"/>
      <c r="CC1266" s="427"/>
      <c r="CD1266" s="427"/>
      <c r="CE1266" s="427"/>
      <c r="CF1266" s="427"/>
      <c r="CG1266" s="427"/>
      <c r="CH1266" s="427"/>
      <c r="CI1266" s="427"/>
      <c r="CJ1266" s="427"/>
      <c r="CK1266" s="427"/>
      <c r="CL1266" s="427"/>
      <c r="CM1266" s="427"/>
      <c r="CN1266" s="427"/>
      <c r="CO1266" s="427"/>
      <c r="CP1266" s="427"/>
      <c r="CQ1266" s="427"/>
      <c r="CR1266" s="427"/>
      <c r="CS1266" s="427"/>
      <c r="CT1266" s="427"/>
      <c r="CU1266" s="427"/>
    </row>
    <row r="1267" spans="1:94" s="1145" customFormat="1" ht="12.75">
      <c r="A1267" s="330" t="s">
        <v>1386</v>
      </c>
      <c r="B1267" s="80"/>
      <c r="C1267" s="80"/>
      <c r="D1267" s="80"/>
      <c r="E1267" s="479"/>
      <c r="F1267" s="80"/>
      <c r="G1267" s="100"/>
      <c r="H1267" s="399"/>
      <c r="I1267" s="1045"/>
      <c r="J1267" s="1045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429"/>
      <c r="AC1267" s="429"/>
      <c r="AD1267" s="429"/>
      <c r="AE1267" s="429"/>
      <c r="AF1267" s="429"/>
      <c r="AG1267" s="429"/>
      <c r="AH1267" s="429"/>
      <c r="AI1267" s="429"/>
      <c r="AJ1267" s="429"/>
      <c r="AK1267" s="429"/>
      <c r="AL1267" s="429"/>
      <c r="AM1267" s="429"/>
      <c r="AN1267" s="429"/>
      <c r="AO1267" s="429"/>
      <c r="AP1267" s="429"/>
      <c r="AQ1267" s="429"/>
      <c r="AR1267" s="429"/>
      <c r="AS1267" s="429"/>
      <c r="AT1267" s="429"/>
      <c r="AU1267" s="429"/>
      <c r="AV1267" s="429"/>
      <c r="AW1267" s="429"/>
      <c r="AX1267" s="429"/>
      <c r="AY1267" s="429"/>
      <c r="AZ1267" s="429"/>
      <c r="BA1267" s="429"/>
      <c r="BB1267" s="429"/>
      <c r="BC1267" s="429"/>
      <c r="BD1267" s="429"/>
      <c r="BE1267" s="429"/>
      <c r="BF1267" s="429"/>
      <c r="BG1267" s="429"/>
      <c r="BH1267" s="429"/>
      <c r="BI1267" s="429"/>
      <c r="BJ1267" s="429"/>
      <c r="BK1267" s="429"/>
      <c r="BL1267" s="429"/>
      <c r="BM1267" s="429"/>
      <c r="BN1267" s="429"/>
      <c r="BO1267" s="429"/>
      <c r="BP1267" s="429"/>
      <c r="BQ1267" s="429"/>
      <c r="BR1267" s="429"/>
      <c r="BS1267" s="429"/>
      <c r="BT1267" s="429"/>
      <c r="BU1267" s="429"/>
      <c r="BV1267" s="429"/>
      <c r="BW1267" s="429"/>
      <c r="BX1267" s="429"/>
      <c r="BY1267" s="429"/>
      <c r="BZ1267" s="429"/>
      <c r="CA1267" s="429"/>
      <c r="CB1267" s="429"/>
      <c r="CC1267" s="429"/>
      <c r="CD1267" s="429"/>
      <c r="CE1267" s="429"/>
      <c r="CF1267" s="429"/>
      <c r="CG1267" s="429"/>
      <c r="CH1267" s="429"/>
      <c r="CI1267" s="429"/>
      <c r="CJ1267" s="429"/>
      <c r="CK1267" s="429"/>
      <c r="CL1267" s="429"/>
      <c r="CM1267" s="429"/>
      <c r="CN1267" s="429"/>
      <c r="CO1267" s="429"/>
      <c r="CP1267" s="429"/>
    </row>
    <row r="1268" spans="1:94" s="1145" customFormat="1" ht="12.75">
      <c r="A1268" s="330" t="s">
        <v>1357</v>
      </c>
      <c r="B1268" s="80"/>
      <c r="C1268" s="80"/>
      <c r="D1268" s="80"/>
      <c r="E1268" s="479"/>
      <c r="F1268" s="80"/>
      <c r="G1268" s="100"/>
      <c r="H1268" s="399"/>
      <c r="I1268" s="1045"/>
      <c r="J1268" s="1045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429"/>
      <c r="AC1268" s="429"/>
      <c r="AD1268" s="429"/>
      <c r="AE1268" s="429"/>
      <c r="AF1268" s="429"/>
      <c r="AG1268" s="429"/>
      <c r="AH1268" s="429"/>
      <c r="AI1268" s="429"/>
      <c r="AJ1268" s="429"/>
      <c r="AK1268" s="429"/>
      <c r="AL1268" s="429"/>
      <c r="AM1268" s="429"/>
      <c r="AN1268" s="429"/>
      <c r="AO1268" s="429"/>
      <c r="AP1268" s="429"/>
      <c r="AQ1268" s="429"/>
      <c r="AR1268" s="429"/>
      <c r="AS1268" s="429"/>
      <c r="AT1268" s="429"/>
      <c r="AU1268" s="429"/>
      <c r="AV1268" s="429"/>
      <c r="AW1268" s="429"/>
      <c r="AX1268" s="429"/>
      <c r="AY1268" s="429"/>
      <c r="AZ1268" s="429"/>
      <c r="BA1268" s="429"/>
      <c r="BB1268" s="429"/>
      <c r="BC1268" s="429"/>
      <c r="BD1268" s="429"/>
      <c r="BE1268" s="429"/>
      <c r="BF1268" s="429"/>
      <c r="BG1268" s="429"/>
      <c r="BH1268" s="429"/>
      <c r="BI1268" s="429"/>
      <c r="BJ1268" s="429"/>
      <c r="BK1268" s="429"/>
      <c r="BL1268" s="429"/>
      <c r="BM1268" s="429"/>
      <c r="BN1268" s="429"/>
      <c r="BO1268" s="429"/>
      <c r="BP1268" s="429"/>
      <c r="BQ1268" s="429"/>
      <c r="BR1268" s="429"/>
      <c r="BS1268" s="429"/>
      <c r="BT1268" s="429"/>
      <c r="BU1268" s="429"/>
      <c r="BV1268" s="429"/>
      <c r="BW1268" s="429"/>
      <c r="BX1268" s="429"/>
      <c r="BY1268" s="429"/>
      <c r="BZ1268" s="429"/>
      <c r="CA1268" s="429"/>
      <c r="CB1268" s="429"/>
      <c r="CC1268" s="429"/>
      <c r="CD1268" s="429"/>
      <c r="CE1268" s="429"/>
      <c r="CF1268" s="429"/>
      <c r="CG1268" s="429"/>
      <c r="CH1268" s="429"/>
      <c r="CI1268" s="429"/>
      <c r="CJ1268" s="429"/>
      <c r="CK1268" s="429"/>
      <c r="CL1268" s="429"/>
      <c r="CM1268" s="429"/>
      <c r="CN1268" s="429"/>
      <c r="CO1268" s="429"/>
      <c r="CP1268" s="429"/>
    </row>
    <row r="1269" spans="1:94" s="1145" customFormat="1" ht="12.75">
      <c r="A1269" s="1140" t="s">
        <v>1311</v>
      </c>
      <c r="B1269" s="80">
        <v>774</v>
      </c>
      <c r="C1269" s="80">
        <v>0</v>
      </c>
      <c r="D1269" s="80">
        <v>0</v>
      </c>
      <c r="E1269" s="479">
        <v>0</v>
      </c>
      <c r="F1269" s="80">
        <v>0</v>
      </c>
      <c r="G1269" s="100"/>
      <c r="H1269" s="399"/>
      <c r="I1269" s="1045"/>
      <c r="J1269" s="1045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429"/>
      <c r="AC1269" s="429"/>
      <c r="AD1269" s="429"/>
      <c r="AE1269" s="429"/>
      <c r="AF1269" s="429"/>
      <c r="AG1269" s="429"/>
      <c r="AH1269" s="429"/>
      <c r="AI1269" s="429"/>
      <c r="AJ1269" s="429"/>
      <c r="AK1269" s="429"/>
      <c r="AL1269" s="429"/>
      <c r="AM1269" s="429"/>
      <c r="AN1269" s="429"/>
      <c r="AO1269" s="429"/>
      <c r="AP1269" s="429"/>
      <c r="AQ1269" s="429"/>
      <c r="AR1269" s="429"/>
      <c r="AS1269" s="429"/>
      <c r="AT1269" s="429"/>
      <c r="AU1269" s="429"/>
      <c r="AV1269" s="429"/>
      <c r="AW1269" s="429"/>
      <c r="AX1269" s="429"/>
      <c r="AY1269" s="429"/>
      <c r="AZ1269" s="429"/>
      <c r="BA1269" s="429"/>
      <c r="BB1269" s="429"/>
      <c r="BC1269" s="429"/>
      <c r="BD1269" s="429"/>
      <c r="BE1269" s="429"/>
      <c r="BF1269" s="429"/>
      <c r="BG1269" s="429"/>
      <c r="BH1269" s="429"/>
      <c r="BI1269" s="429"/>
      <c r="BJ1269" s="429"/>
      <c r="BK1269" s="429"/>
      <c r="BL1269" s="429"/>
      <c r="BM1269" s="429"/>
      <c r="BN1269" s="429"/>
      <c r="BO1269" s="429"/>
      <c r="BP1269" s="429"/>
      <c r="BQ1269" s="429"/>
      <c r="BR1269" s="429"/>
      <c r="BS1269" s="429"/>
      <c r="BT1269" s="429"/>
      <c r="BU1269" s="429"/>
      <c r="BV1269" s="429"/>
      <c r="BW1269" s="429"/>
      <c r="BX1269" s="429"/>
      <c r="BY1269" s="429"/>
      <c r="BZ1269" s="429"/>
      <c r="CA1269" s="429"/>
      <c r="CB1269" s="429"/>
      <c r="CC1269" s="429"/>
      <c r="CD1269" s="429"/>
      <c r="CE1269" s="429"/>
      <c r="CF1269" s="429"/>
      <c r="CG1269" s="429"/>
      <c r="CH1269" s="429"/>
      <c r="CI1269" s="429"/>
      <c r="CJ1269" s="429"/>
      <c r="CK1269" s="429"/>
      <c r="CL1269" s="429"/>
      <c r="CM1269" s="429"/>
      <c r="CN1269" s="429"/>
      <c r="CO1269" s="429"/>
      <c r="CP1269" s="429"/>
    </row>
    <row r="1270" spans="1:94" s="1145" customFormat="1" ht="12.75">
      <c r="A1270" s="1141" t="s">
        <v>1312</v>
      </c>
      <c r="B1270" s="80">
        <v>774</v>
      </c>
      <c r="C1270" s="80">
        <v>0</v>
      </c>
      <c r="D1270" s="80">
        <v>0</v>
      </c>
      <c r="E1270" s="479">
        <v>0</v>
      </c>
      <c r="F1270" s="80">
        <v>0</v>
      </c>
      <c r="G1270" s="100"/>
      <c r="H1270" s="399"/>
      <c r="I1270" s="1045"/>
      <c r="J1270" s="1045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429"/>
      <c r="AC1270" s="429"/>
      <c r="AD1270" s="429"/>
      <c r="AE1270" s="429"/>
      <c r="AF1270" s="429"/>
      <c r="AG1270" s="429"/>
      <c r="AH1270" s="429"/>
      <c r="AI1270" s="429"/>
      <c r="AJ1270" s="429"/>
      <c r="AK1270" s="429"/>
      <c r="AL1270" s="429"/>
      <c r="AM1270" s="429"/>
      <c r="AN1270" s="429"/>
      <c r="AO1270" s="429"/>
      <c r="AP1270" s="429"/>
      <c r="AQ1270" s="429"/>
      <c r="AR1270" s="429"/>
      <c r="AS1270" s="429"/>
      <c r="AT1270" s="429"/>
      <c r="AU1270" s="429"/>
      <c r="AV1270" s="429"/>
      <c r="AW1270" s="429"/>
      <c r="AX1270" s="429"/>
      <c r="AY1270" s="429"/>
      <c r="AZ1270" s="429"/>
      <c r="BA1270" s="429"/>
      <c r="BB1270" s="429"/>
      <c r="BC1270" s="429"/>
      <c r="BD1270" s="429"/>
      <c r="BE1270" s="429"/>
      <c r="BF1270" s="429"/>
      <c r="BG1270" s="429"/>
      <c r="BH1270" s="429"/>
      <c r="BI1270" s="429"/>
      <c r="BJ1270" s="429"/>
      <c r="BK1270" s="429"/>
      <c r="BL1270" s="429"/>
      <c r="BM1270" s="429"/>
      <c r="BN1270" s="429"/>
      <c r="BO1270" s="429"/>
      <c r="BP1270" s="429"/>
      <c r="BQ1270" s="429"/>
      <c r="BR1270" s="429"/>
      <c r="BS1270" s="429"/>
      <c r="BT1270" s="429"/>
      <c r="BU1270" s="429"/>
      <c r="BV1270" s="429"/>
      <c r="BW1270" s="429"/>
      <c r="BX1270" s="429"/>
      <c r="BY1270" s="429"/>
      <c r="BZ1270" s="429"/>
      <c r="CA1270" s="429"/>
      <c r="CB1270" s="429"/>
      <c r="CC1270" s="429"/>
      <c r="CD1270" s="429"/>
      <c r="CE1270" s="429"/>
      <c r="CF1270" s="429"/>
      <c r="CG1270" s="429"/>
      <c r="CH1270" s="429"/>
      <c r="CI1270" s="429"/>
      <c r="CJ1270" s="429"/>
      <c r="CK1270" s="429"/>
      <c r="CL1270" s="429"/>
      <c r="CM1270" s="429"/>
      <c r="CN1270" s="429"/>
      <c r="CO1270" s="429"/>
      <c r="CP1270" s="429"/>
    </row>
    <row r="1271" spans="1:94" s="1145" customFormat="1" ht="12.75">
      <c r="A1271" s="1140" t="s">
        <v>960</v>
      </c>
      <c r="B1271" s="80">
        <v>774</v>
      </c>
      <c r="C1271" s="80">
        <v>0</v>
      </c>
      <c r="D1271" s="80">
        <v>0</v>
      </c>
      <c r="E1271" s="479">
        <v>0</v>
      </c>
      <c r="F1271" s="80">
        <v>0</v>
      </c>
      <c r="G1271" s="100"/>
      <c r="H1271" s="399"/>
      <c r="I1271" s="1045"/>
      <c r="J1271" s="1045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429"/>
      <c r="AC1271" s="429"/>
      <c r="AD1271" s="429"/>
      <c r="AE1271" s="429"/>
      <c r="AF1271" s="429"/>
      <c r="AG1271" s="429"/>
      <c r="AH1271" s="429"/>
      <c r="AI1271" s="429"/>
      <c r="AJ1271" s="429"/>
      <c r="AK1271" s="429"/>
      <c r="AL1271" s="429"/>
      <c r="AM1271" s="429"/>
      <c r="AN1271" s="429"/>
      <c r="AO1271" s="429"/>
      <c r="AP1271" s="429"/>
      <c r="AQ1271" s="429"/>
      <c r="AR1271" s="429"/>
      <c r="AS1271" s="429"/>
      <c r="AT1271" s="429"/>
      <c r="AU1271" s="429"/>
      <c r="AV1271" s="429"/>
      <c r="AW1271" s="429"/>
      <c r="AX1271" s="429"/>
      <c r="AY1271" s="429"/>
      <c r="AZ1271" s="429"/>
      <c r="BA1271" s="429"/>
      <c r="BB1271" s="429"/>
      <c r="BC1271" s="429"/>
      <c r="BD1271" s="429"/>
      <c r="BE1271" s="429"/>
      <c r="BF1271" s="429"/>
      <c r="BG1271" s="429"/>
      <c r="BH1271" s="429"/>
      <c r="BI1271" s="429"/>
      <c r="BJ1271" s="429"/>
      <c r="BK1271" s="429"/>
      <c r="BL1271" s="429"/>
      <c r="BM1271" s="429"/>
      <c r="BN1271" s="429"/>
      <c r="BO1271" s="429"/>
      <c r="BP1271" s="429"/>
      <c r="BQ1271" s="429"/>
      <c r="BR1271" s="429"/>
      <c r="BS1271" s="429"/>
      <c r="BT1271" s="429"/>
      <c r="BU1271" s="429"/>
      <c r="BV1271" s="429"/>
      <c r="BW1271" s="429"/>
      <c r="BX1271" s="429"/>
      <c r="BY1271" s="429"/>
      <c r="BZ1271" s="429"/>
      <c r="CA1271" s="429"/>
      <c r="CB1271" s="429"/>
      <c r="CC1271" s="429"/>
      <c r="CD1271" s="429"/>
      <c r="CE1271" s="429"/>
      <c r="CF1271" s="429"/>
      <c r="CG1271" s="429"/>
      <c r="CH1271" s="429"/>
      <c r="CI1271" s="429"/>
      <c r="CJ1271" s="429"/>
      <c r="CK1271" s="429"/>
      <c r="CL1271" s="429"/>
      <c r="CM1271" s="429"/>
      <c r="CN1271" s="429"/>
      <c r="CO1271" s="429"/>
      <c r="CP1271" s="429"/>
    </row>
    <row r="1272" spans="1:94" s="1145" customFormat="1" ht="12.75">
      <c r="A1272" s="1142" t="s">
        <v>987</v>
      </c>
      <c r="B1272" s="80">
        <v>774</v>
      </c>
      <c r="C1272" s="80">
        <v>0</v>
      </c>
      <c r="D1272" s="80">
        <v>0</v>
      </c>
      <c r="E1272" s="479">
        <v>0</v>
      </c>
      <c r="F1272" s="80">
        <v>0</v>
      </c>
      <c r="G1272" s="100"/>
      <c r="H1272" s="399"/>
      <c r="I1272" s="1045"/>
      <c r="J1272" s="1045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429"/>
      <c r="AC1272" s="429"/>
      <c r="AD1272" s="429"/>
      <c r="AE1272" s="429"/>
      <c r="AF1272" s="429"/>
      <c r="AG1272" s="429"/>
      <c r="AH1272" s="429"/>
      <c r="AI1272" s="429"/>
      <c r="AJ1272" s="429"/>
      <c r="AK1272" s="429"/>
      <c r="AL1272" s="429"/>
      <c r="AM1272" s="429"/>
      <c r="AN1272" s="429"/>
      <c r="AO1272" s="429"/>
      <c r="AP1272" s="429"/>
      <c r="AQ1272" s="429"/>
      <c r="AR1272" s="429"/>
      <c r="AS1272" s="429"/>
      <c r="AT1272" s="429"/>
      <c r="AU1272" s="429"/>
      <c r="AV1272" s="429"/>
      <c r="AW1272" s="429"/>
      <c r="AX1272" s="429"/>
      <c r="AY1272" s="429"/>
      <c r="AZ1272" s="429"/>
      <c r="BA1272" s="429"/>
      <c r="BB1272" s="429"/>
      <c r="BC1272" s="429"/>
      <c r="BD1272" s="429"/>
      <c r="BE1272" s="429"/>
      <c r="BF1272" s="429"/>
      <c r="BG1272" s="429"/>
      <c r="BH1272" s="429"/>
      <c r="BI1272" s="429"/>
      <c r="BJ1272" s="429"/>
      <c r="BK1272" s="429"/>
      <c r="BL1272" s="429"/>
      <c r="BM1272" s="429"/>
      <c r="BN1272" s="429"/>
      <c r="BO1272" s="429"/>
      <c r="BP1272" s="429"/>
      <c r="BQ1272" s="429"/>
      <c r="BR1272" s="429"/>
      <c r="BS1272" s="429"/>
      <c r="BT1272" s="429"/>
      <c r="BU1272" s="429"/>
      <c r="BV1272" s="429"/>
      <c r="BW1272" s="429"/>
      <c r="BX1272" s="429"/>
      <c r="BY1272" s="429"/>
      <c r="BZ1272" s="429"/>
      <c r="CA1272" s="429"/>
      <c r="CB1272" s="429"/>
      <c r="CC1272" s="429"/>
      <c r="CD1272" s="429"/>
      <c r="CE1272" s="429"/>
      <c r="CF1272" s="429"/>
      <c r="CG1272" s="429"/>
      <c r="CH1272" s="429"/>
      <c r="CI1272" s="429"/>
      <c r="CJ1272" s="429"/>
      <c r="CK1272" s="429"/>
      <c r="CL1272" s="429"/>
      <c r="CM1272" s="429"/>
      <c r="CN1272" s="429"/>
      <c r="CO1272" s="429"/>
      <c r="CP1272" s="429"/>
    </row>
    <row r="1273" spans="1:94" s="1145" customFormat="1" ht="12.75">
      <c r="A1273" s="1143" t="s">
        <v>3</v>
      </c>
      <c r="B1273" s="80">
        <v>774</v>
      </c>
      <c r="C1273" s="80">
        <v>0</v>
      </c>
      <c r="D1273" s="80">
        <v>0</v>
      </c>
      <c r="E1273" s="479">
        <v>0</v>
      </c>
      <c r="F1273" s="80">
        <v>0</v>
      </c>
      <c r="G1273" s="100"/>
      <c r="H1273" s="399"/>
      <c r="I1273" s="1045"/>
      <c r="J1273" s="1045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429"/>
      <c r="AC1273" s="429"/>
      <c r="AD1273" s="429"/>
      <c r="AE1273" s="429"/>
      <c r="AF1273" s="429"/>
      <c r="AG1273" s="429"/>
      <c r="AH1273" s="429"/>
      <c r="AI1273" s="429"/>
      <c r="AJ1273" s="429"/>
      <c r="AK1273" s="429"/>
      <c r="AL1273" s="429"/>
      <c r="AM1273" s="429"/>
      <c r="AN1273" s="429"/>
      <c r="AO1273" s="429"/>
      <c r="AP1273" s="429"/>
      <c r="AQ1273" s="429"/>
      <c r="AR1273" s="429"/>
      <c r="AS1273" s="429"/>
      <c r="AT1273" s="429"/>
      <c r="AU1273" s="429"/>
      <c r="AV1273" s="429"/>
      <c r="AW1273" s="429"/>
      <c r="AX1273" s="429"/>
      <c r="AY1273" s="429"/>
      <c r="AZ1273" s="429"/>
      <c r="BA1273" s="429"/>
      <c r="BB1273" s="429"/>
      <c r="BC1273" s="429"/>
      <c r="BD1273" s="429"/>
      <c r="BE1273" s="429"/>
      <c r="BF1273" s="429"/>
      <c r="BG1273" s="429"/>
      <c r="BH1273" s="429"/>
      <c r="BI1273" s="429"/>
      <c r="BJ1273" s="429"/>
      <c r="BK1273" s="429"/>
      <c r="BL1273" s="429"/>
      <c r="BM1273" s="429"/>
      <c r="BN1273" s="429"/>
      <c r="BO1273" s="429"/>
      <c r="BP1273" s="429"/>
      <c r="BQ1273" s="429"/>
      <c r="BR1273" s="429"/>
      <c r="BS1273" s="429"/>
      <c r="BT1273" s="429"/>
      <c r="BU1273" s="429"/>
      <c r="BV1273" s="429"/>
      <c r="BW1273" s="429"/>
      <c r="BX1273" s="429"/>
      <c r="BY1273" s="429"/>
      <c r="BZ1273" s="429"/>
      <c r="CA1273" s="429"/>
      <c r="CB1273" s="429"/>
      <c r="CC1273" s="429"/>
      <c r="CD1273" s="429"/>
      <c r="CE1273" s="429"/>
      <c r="CF1273" s="429"/>
      <c r="CG1273" s="429"/>
      <c r="CH1273" s="429"/>
      <c r="CI1273" s="429"/>
      <c r="CJ1273" s="429"/>
      <c r="CK1273" s="429"/>
      <c r="CL1273" s="429"/>
      <c r="CM1273" s="429"/>
      <c r="CN1273" s="429"/>
      <c r="CO1273" s="429"/>
      <c r="CP1273" s="429"/>
    </row>
    <row r="1274" spans="1:94" s="1145" customFormat="1" ht="12.75">
      <c r="A1274" s="1144" t="s">
        <v>1350</v>
      </c>
      <c r="B1274" s="80">
        <v>774</v>
      </c>
      <c r="C1274" s="80">
        <v>0</v>
      </c>
      <c r="D1274" s="80">
        <v>0</v>
      </c>
      <c r="E1274" s="479">
        <v>0</v>
      </c>
      <c r="F1274" s="80">
        <v>0</v>
      </c>
      <c r="G1274" s="100"/>
      <c r="H1274" s="399"/>
      <c r="I1274" s="1045"/>
      <c r="J1274" s="1045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429"/>
      <c r="AC1274" s="429"/>
      <c r="AD1274" s="429"/>
      <c r="AE1274" s="429"/>
      <c r="AF1274" s="429"/>
      <c r="AG1274" s="429"/>
      <c r="AH1274" s="429"/>
      <c r="AI1274" s="429"/>
      <c r="AJ1274" s="429"/>
      <c r="AK1274" s="429"/>
      <c r="AL1274" s="429"/>
      <c r="AM1274" s="429"/>
      <c r="AN1274" s="429"/>
      <c r="AO1274" s="429"/>
      <c r="AP1274" s="429"/>
      <c r="AQ1274" s="429"/>
      <c r="AR1274" s="429"/>
      <c r="AS1274" s="429"/>
      <c r="AT1274" s="429"/>
      <c r="AU1274" s="429"/>
      <c r="AV1274" s="429"/>
      <c r="AW1274" s="429"/>
      <c r="AX1274" s="429"/>
      <c r="AY1274" s="429"/>
      <c r="AZ1274" s="429"/>
      <c r="BA1274" s="429"/>
      <c r="BB1274" s="429"/>
      <c r="BC1274" s="429"/>
      <c r="BD1274" s="429"/>
      <c r="BE1274" s="429"/>
      <c r="BF1274" s="429"/>
      <c r="BG1274" s="429"/>
      <c r="BH1274" s="429"/>
      <c r="BI1274" s="429"/>
      <c r="BJ1274" s="429"/>
      <c r="BK1274" s="429"/>
      <c r="BL1274" s="429"/>
      <c r="BM1274" s="429"/>
      <c r="BN1274" s="429"/>
      <c r="BO1274" s="429"/>
      <c r="BP1274" s="429"/>
      <c r="BQ1274" s="429"/>
      <c r="BR1274" s="429"/>
      <c r="BS1274" s="429"/>
      <c r="BT1274" s="429"/>
      <c r="BU1274" s="429"/>
      <c r="BV1274" s="429"/>
      <c r="BW1274" s="429"/>
      <c r="BX1274" s="429"/>
      <c r="BY1274" s="429"/>
      <c r="BZ1274" s="429"/>
      <c r="CA1274" s="429"/>
      <c r="CB1274" s="429"/>
      <c r="CC1274" s="429"/>
      <c r="CD1274" s="429"/>
      <c r="CE1274" s="429"/>
      <c r="CF1274" s="429"/>
      <c r="CG1274" s="429"/>
      <c r="CH1274" s="429"/>
      <c r="CI1274" s="429"/>
      <c r="CJ1274" s="429"/>
      <c r="CK1274" s="429"/>
      <c r="CL1274" s="429"/>
      <c r="CM1274" s="429"/>
      <c r="CN1274" s="429"/>
      <c r="CO1274" s="429"/>
      <c r="CP1274" s="429"/>
    </row>
    <row r="1275" spans="1:94" s="1145" customFormat="1" ht="12.75">
      <c r="A1275" s="330" t="s">
        <v>1387</v>
      </c>
      <c r="B1275" s="80"/>
      <c r="C1275" s="80"/>
      <c r="D1275" s="80"/>
      <c r="E1275" s="479"/>
      <c r="F1275" s="80"/>
      <c r="G1275" s="100"/>
      <c r="H1275" s="399"/>
      <c r="I1275" s="1045"/>
      <c r="J1275" s="1045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429"/>
      <c r="AC1275" s="429"/>
      <c r="AD1275" s="429"/>
      <c r="AE1275" s="429"/>
      <c r="AF1275" s="429"/>
      <c r="AG1275" s="429"/>
      <c r="AH1275" s="429"/>
      <c r="AI1275" s="429"/>
      <c r="AJ1275" s="429"/>
      <c r="AK1275" s="429"/>
      <c r="AL1275" s="429"/>
      <c r="AM1275" s="429"/>
      <c r="AN1275" s="429"/>
      <c r="AO1275" s="429"/>
      <c r="AP1275" s="429"/>
      <c r="AQ1275" s="429"/>
      <c r="AR1275" s="429"/>
      <c r="AS1275" s="429"/>
      <c r="AT1275" s="429"/>
      <c r="AU1275" s="429"/>
      <c r="AV1275" s="429"/>
      <c r="AW1275" s="429"/>
      <c r="AX1275" s="429"/>
      <c r="AY1275" s="429"/>
      <c r="AZ1275" s="429"/>
      <c r="BA1275" s="429"/>
      <c r="BB1275" s="429"/>
      <c r="BC1275" s="429"/>
      <c r="BD1275" s="429"/>
      <c r="BE1275" s="429"/>
      <c r="BF1275" s="429"/>
      <c r="BG1275" s="429"/>
      <c r="BH1275" s="429"/>
      <c r="BI1275" s="429"/>
      <c r="BJ1275" s="429"/>
      <c r="BK1275" s="429"/>
      <c r="BL1275" s="429"/>
      <c r="BM1275" s="429"/>
      <c r="BN1275" s="429"/>
      <c r="BO1275" s="429"/>
      <c r="BP1275" s="429"/>
      <c r="BQ1275" s="429"/>
      <c r="BR1275" s="429"/>
      <c r="BS1275" s="429"/>
      <c r="BT1275" s="429"/>
      <c r="BU1275" s="429"/>
      <c r="BV1275" s="429"/>
      <c r="BW1275" s="429"/>
      <c r="BX1275" s="429"/>
      <c r="BY1275" s="429"/>
      <c r="BZ1275" s="429"/>
      <c r="CA1275" s="429"/>
      <c r="CB1275" s="429"/>
      <c r="CC1275" s="429"/>
      <c r="CD1275" s="429"/>
      <c r="CE1275" s="429"/>
      <c r="CF1275" s="429"/>
      <c r="CG1275" s="429"/>
      <c r="CH1275" s="429"/>
      <c r="CI1275" s="429"/>
      <c r="CJ1275" s="429"/>
      <c r="CK1275" s="429"/>
      <c r="CL1275" s="429"/>
      <c r="CM1275" s="429"/>
      <c r="CN1275" s="429"/>
      <c r="CO1275" s="429"/>
      <c r="CP1275" s="429"/>
    </row>
    <row r="1276" spans="1:94" s="1145" customFormat="1" ht="12.75">
      <c r="A1276" s="330" t="s">
        <v>1352</v>
      </c>
      <c r="B1276" s="80"/>
      <c r="C1276" s="80"/>
      <c r="D1276" s="80"/>
      <c r="E1276" s="479"/>
      <c r="F1276" s="80"/>
      <c r="G1276" s="100"/>
      <c r="H1276" s="399"/>
      <c r="I1276" s="1045"/>
      <c r="J1276" s="1045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429"/>
      <c r="AC1276" s="429"/>
      <c r="AD1276" s="429"/>
      <c r="AE1276" s="429"/>
      <c r="AF1276" s="429"/>
      <c r="AG1276" s="429"/>
      <c r="AH1276" s="429"/>
      <c r="AI1276" s="429"/>
      <c r="AJ1276" s="429"/>
      <c r="AK1276" s="429"/>
      <c r="AL1276" s="429"/>
      <c r="AM1276" s="429"/>
      <c r="AN1276" s="429"/>
      <c r="AO1276" s="429"/>
      <c r="AP1276" s="429"/>
      <c r="AQ1276" s="429"/>
      <c r="AR1276" s="429"/>
      <c r="AS1276" s="429"/>
      <c r="AT1276" s="429"/>
      <c r="AU1276" s="429"/>
      <c r="AV1276" s="429"/>
      <c r="AW1276" s="429"/>
      <c r="AX1276" s="429"/>
      <c r="AY1276" s="429"/>
      <c r="AZ1276" s="429"/>
      <c r="BA1276" s="429"/>
      <c r="BB1276" s="429"/>
      <c r="BC1276" s="429"/>
      <c r="BD1276" s="429"/>
      <c r="BE1276" s="429"/>
      <c r="BF1276" s="429"/>
      <c r="BG1276" s="429"/>
      <c r="BH1276" s="429"/>
      <c r="BI1276" s="429"/>
      <c r="BJ1276" s="429"/>
      <c r="BK1276" s="429"/>
      <c r="BL1276" s="429"/>
      <c r="BM1276" s="429"/>
      <c r="BN1276" s="429"/>
      <c r="BO1276" s="429"/>
      <c r="BP1276" s="429"/>
      <c r="BQ1276" s="429"/>
      <c r="BR1276" s="429"/>
      <c r="BS1276" s="429"/>
      <c r="BT1276" s="429"/>
      <c r="BU1276" s="429"/>
      <c r="BV1276" s="429"/>
      <c r="BW1276" s="429"/>
      <c r="BX1276" s="429"/>
      <c r="BY1276" s="429"/>
      <c r="BZ1276" s="429"/>
      <c r="CA1276" s="429"/>
      <c r="CB1276" s="429"/>
      <c r="CC1276" s="429"/>
      <c r="CD1276" s="429"/>
      <c r="CE1276" s="429"/>
      <c r="CF1276" s="429"/>
      <c r="CG1276" s="429"/>
      <c r="CH1276" s="429"/>
      <c r="CI1276" s="429"/>
      <c r="CJ1276" s="429"/>
      <c r="CK1276" s="429"/>
      <c r="CL1276" s="429"/>
      <c r="CM1276" s="429"/>
      <c r="CN1276" s="429"/>
      <c r="CO1276" s="429"/>
      <c r="CP1276" s="429"/>
    </row>
    <row r="1277" spans="1:94" s="1145" customFormat="1" ht="12.75">
      <c r="A1277" s="1140" t="s">
        <v>1311</v>
      </c>
      <c r="B1277" s="80">
        <v>332315</v>
      </c>
      <c r="C1277" s="80">
        <v>332315</v>
      </c>
      <c r="D1277" s="80">
        <v>129526</v>
      </c>
      <c r="E1277" s="479">
        <v>38.97687435114274</v>
      </c>
      <c r="F1277" s="80">
        <v>0</v>
      </c>
      <c r="G1277" s="100"/>
      <c r="H1277" s="399"/>
      <c r="I1277" s="1045"/>
      <c r="J1277" s="1045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429"/>
      <c r="AC1277" s="429"/>
      <c r="AD1277" s="429"/>
      <c r="AE1277" s="429"/>
      <c r="AF1277" s="429"/>
      <c r="AG1277" s="429"/>
      <c r="AH1277" s="429"/>
      <c r="AI1277" s="429"/>
      <c r="AJ1277" s="429"/>
      <c r="AK1277" s="429"/>
      <c r="AL1277" s="429"/>
      <c r="AM1277" s="429"/>
      <c r="AN1277" s="429"/>
      <c r="AO1277" s="429"/>
      <c r="AP1277" s="429"/>
      <c r="AQ1277" s="429"/>
      <c r="AR1277" s="429"/>
      <c r="AS1277" s="429"/>
      <c r="AT1277" s="429"/>
      <c r="AU1277" s="429"/>
      <c r="AV1277" s="429"/>
      <c r="AW1277" s="429"/>
      <c r="AX1277" s="429"/>
      <c r="AY1277" s="429"/>
      <c r="AZ1277" s="429"/>
      <c r="BA1277" s="429"/>
      <c r="BB1277" s="429"/>
      <c r="BC1277" s="429"/>
      <c r="BD1277" s="429"/>
      <c r="BE1277" s="429"/>
      <c r="BF1277" s="429"/>
      <c r="BG1277" s="429"/>
      <c r="BH1277" s="429"/>
      <c r="BI1277" s="429"/>
      <c r="BJ1277" s="429"/>
      <c r="BK1277" s="429"/>
      <c r="BL1277" s="429"/>
      <c r="BM1277" s="429"/>
      <c r="BN1277" s="429"/>
      <c r="BO1277" s="429"/>
      <c r="BP1277" s="429"/>
      <c r="BQ1277" s="429"/>
      <c r="BR1277" s="429"/>
      <c r="BS1277" s="429"/>
      <c r="BT1277" s="429"/>
      <c r="BU1277" s="429"/>
      <c r="BV1277" s="429"/>
      <c r="BW1277" s="429"/>
      <c r="BX1277" s="429"/>
      <c r="BY1277" s="429"/>
      <c r="BZ1277" s="429"/>
      <c r="CA1277" s="429"/>
      <c r="CB1277" s="429"/>
      <c r="CC1277" s="429"/>
      <c r="CD1277" s="429"/>
      <c r="CE1277" s="429"/>
      <c r="CF1277" s="429"/>
      <c r="CG1277" s="429"/>
      <c r="CH1277" s="429"/>
      <c r="CI1277" s="429"/>
      <c r="CJ1277" s="429"/>
      <c r="CK1277" s="429"/>
      <c r="CL1277" s="429"/>
      <c r="CM1277" s="429"/>
      <c r="CN1277" s="429"/>
      <c r="CO1277" s="429"/>
      <c r="CP1277" s="429"/>
    </row>
    <row r="1278" spans="1:94" s="1145" customFormat="1" ht="12.75">
      <c r="A1278" s="1141" t="s">
        <v>1312</v>
      </c>
      <c r="B1278" s="80">
        <v>23193</v>
      </c>
      <c r="C1278" s="80">
        <v>23193</v>
      </c>
      <c r="D1278" s="80">
        <v>23193</v>
      </c>
      <c r="E1278" s="479">
        <v>100</v>
      </c>
      <c r="F1278" s="80">
        <v>0</v>
      </c>
      <c r="G1278" s="100"/>
      <c r="H1278" s="399"/>
      <c r="I1278" s="1045"/>
      <c r="J1278" s="1045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429"/>
      <c r="AC1278" s="429"/>
      <c r="AD1278" s="429"/>
      <c r="AE1278" s="429"/>
      <c r="AF1278" s="429"/>
      <c r="AG1278" s="429"/>
      <c r="AH1278" s="429"/>
      <c r="AI1278" s="429"/>
      <c r="AJ1278" s="429"/>
      <c r="AK1278" s="429"/>
      <c r="AL1278" s="429"/>
      <c r="AM1278" s="429"/>
      <c r="AN1278" s="429"/>
      <c r="AO1278" s="429"/>
      <c r="AP1278" s="429"/>
      <c r="AQ1278" s="429"/>
      <c r="AR1278" s="429"/>
      <c r="AS1278" s="429"/>
      <c r="AT1278" s="429"/>
      <c r="AU1278" s="429"/>
      <c r="AV1278" s="429"/>
      <c r="AW1278" s="429"/>
      <c r="AX1278" s="429"/>
      <c r="AY1278" s="429"/>
      <c r="AZ1278" s="429"/>
      <c r="BA1278" s="429"/>
      <c r="BB1278" s="429"/>
      <c r="BC1278" s="429"/>
      <c r="BD1278" s="429"/>
      <c r="BE1278" s="429"/>
      <c r="BF1278" s="429"/>
      <c r="BG1278" s="429"/>
      <c r="BH1278" s="429"/>
      <c r="BI1278" s="429"/>
      <c r="BJ1278" s="429"/>
      <c r="BK1278" s="429"/>
      <c r="BL1278" s="429"/>
      <c r="BM1278" s="429"/>
      <c r="BN1278" s="429"/>
      <c r="BO1278" s="429"/>
      <c r="BP1278" s="429"/>
      <c r="BQ1278" s="429"/>
      <c r="BR1278" s="429"/>
      <c r="BS1278" s="429"/>
      <c r="BT1278" s="429"/>
      <c r="BU1278" s="429"/>
      <c r="BV1278" s="429"/>
      <c r="BW1278" s="429"/>
      <c r="BX1278" s="429"/>
      <c r="BY1278" s="429"/>
      <c r="BZ1278" s="429"/>
      <c r="CA1278" s="429"/>
      <c r="CB1278" s="429"/>
      <c r="CC1278" s="429"/>
      <c r="CD1278" s="429"/>
      <c r="CE1278" s="429"/>
      <c r="CF1278" s="429"/>
      <c r="CG1278" s="429"/>
      <c r="CH1278" s="429"/>
      <c r="CI1278" s="429"/>
      <c r="CJ1278" s="429"/>
      <c r="CK1278" s="429"/>
      <c r="CL1278" s="429"/>
      <c r="CM1278" s="429"/>
      <c r="CN1278" s="429"/>
      <c r="CO1278" s="429"/>
      <c r="CP1278" s="429"/>
    </row>
    <row r="1279" spans="1:94" s="1145" customFormat="1" ht="12.75">
      <c r="A1279" s="1141" t="s">
        <v>691</v>
      </c>
      <c r="B1279" s="264">
        <v>5763</v>
      </c>
      <c r="C1279" s="264">
        <v>5763</v>
      </c>
      <c r="D1279" s="264">
        <v>0</v>
      </c>
      <c r="E1279" s="479">
        <v>0</v>
      </c>
      <c r="F1279" s="80">
        <v>0</v>
      </c>
      <c r="G1279" s="100"/>
      <c r="H1279" s="399"/>
      <c r="I1279" s="1045"/>
      <c r="J1279" s="1045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429"/>
      <c r="AC1279" s="429"/>
      <c r="AD1279" s="429"/>
      <c r="AE1279" s="429"/>
      <c r="AF1279" s="429"/>
      <c r="AG1279" s="429"/>
      <c r="AH1279" s="429"/>
      <c r="AI1279" s="429"/>
      <c r="AJ1279" s="429"/>
      <c r="AK1279" s="429"/>
      <c r="AL1279" s="429"/>
      <c r="AM1279" s="429"/>
      <c r="AN1279" s="429"/>
      <c r="AO1279" s="429"/>
      <c r="AP1279" s="429"/>
      <c r="AQ1279" s="429"/>
      <c r="AR1279" s="429"/>
      <c r="AS1279" s="429"/>
      <c r="AT1279" s="429"/>
      <c r="AU1279" s="429"/>
      <c r="AV1279" s="429"/>
      <c r="AW1279" s="429"/>
      <c r="AX1279" s="429"/>
      <c r="AY1279" s="429"/>
      <c r="AZ1279" s="429"/>
      <c r="BA1279" s="429"/>
      <c r="BB1279" s="429"/>
      <c r="BC1279" s="429"/>
      <c r="BD1279" s="429"/>
      <c r="BE1279" s="429"/>
      <c r="BF1279" s="429"/>
      <c r="BG1279" s="429"/>
      <c r="BH1279" s="429"/>
      <c r="BI1279" s="429"/>
      <c r="BJ1279" s="429"/>
      <c r="BK1279" s="429"/>
      <c r="BL1279" s="429"/>
      <c r="BM1279" s="429"/>
      <c r="BN1279" s="429"/>
      <c r="BO1279" s="429"/>
      <c r="BP1279" s="429"/>
      <c r="BQ1279" s="429"/>
      <c r="BR1279" s="429"/>
      <c r="BS1279" s="429"/>
      <c r="BT1279" s="429"/>
      <c r="BU1279" s="429"/>
      <c r="BV1279" s="429"/>
      <c r="BW1279" s="429"/>
      <c r="BX1279" s="429"/>
      <c r="BY1279" s="429"/>
      <c r="BZ1279" s="429"/>
      <c r="CA1279" s="429"/>
      <c r="CB1279" s="429"/>
      <c r="CC1279" s="429"/>
      <c r="CD1279" s="429"/>
      <c r="CE1279" s="429"/>
      <c r="CF1279" s="429"/>
      <c r="CG1279" s="429"/>
      <c r="CH1279" s="429"/>
      <c r="CI1279" s="429"/>
      <c r="CJ1279" s="429"/>
      <c r="CK1279" s="429"/>
      <c r="CL1279" s="429"/>
      <c r="CM1279" s="429"/>
      <c r="CN1279" s="429"/>
      <c r="CO1279" s="429"/>
      <c r="CP1279" s="429"/>
    </row>
    <row r="1280" spans="1:94" s="1145" customFormat="1" ht="12.75">
      <c r="A1280" s="1141" t="s">
        <v>692</v>
      </c>
      <c r="B1280" s="80">
        <v>303359</v>
      </c>
      <c r="C1280" s="80">
        <v>303359</v>
      </c>
      <c r="D1280" s="80">
        <v>106333</v>
      </c>
      <c r="E1280" s="479">
        <v>35.05186923743815</v>
      </c>
      <c r="F1280" s="80">
        <v>0</v>
      </c>
      <c r="G1280" s="100"/>
      <c r="H1280" s="399"/>
      <c r="I1280" s="1045"/>
      <c r="J1280" s="1045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429"/>
      <c r="AC1280" s="429"/>
      <c r="AD1280" s="429"/>
      <c r="AE1280" s="429"/>
      <c r="AF1280" s="429"/>
      <c r="AG1280" s="429"/>
      <c r="AH1280" s="429"/>
      <c r="AI1280" s="429"/>
      <c r="AJ1280" s="429"/>
      <c r="AK1280" s="429"/>
      <c r="AL1280" s="429"/>
      <c r="AM1280" s="429"/>
      <c r="AN1280" s="429"/>
      <c r="AO1280" s="429"/>
      <c r="AP1280" s="429"/>
      <c r="AQ1280" s="429"/>
      <c r="AR1280" s="429"/>
      <c r="AS1280" s="429"/>
      <c r="AT1280" s="429"/>
      <c r="AU1280" s="429"/>
      <c r="AV1280" s="429"/>
      <c r="AW1280" s="429"/>
      <c r="AX1280" s="429"/>
      <c r="AY1280" s="429"/>
      <c r="AZ1280" s="429"/>
      <c r="BA1280" s="429"/>
      <c r="BB1280" s="429"/>
      <c r="BC1280" s="429"/>
      <c r="BD1280" s="429"/>
      <c r="BE1280" s="429"/>
      <c r="BF1280" s="429"/>
      <c r="BG1280" s="429"/>
      <c r="BH1280" s="429"/>
      <c r="BI1280" s="429"/>
      <c r="BJ1280" s="429"/>
      <c r="BK1280" s="429"/>
      <c r="BL1280" s="429"/>
      <c r="BM1280" s="429"/>
      <c r="BN1280" s="429"/>
      <c r="BO1280" s="429"/>
      <c r="BP1280" s="429"/>
      <c r="BQ1280" s="429"/>
      <c r="BR1280" s="429"/>
      <c r="BS1280" s="429"/>
      <c r="BT1280" s="429"/>
      <c r="BU1280" s="429"/>
      <c r="BV1280" s="429"/>
      <c r="BW1280" s="429"/>
      <c r="BX1280" s="429"/>
      <c r="BY1280" s="429"/>
      <c r="BZ1280" s="429"/>
      <c r="CA1280" s="429"/>
      <c r="CB1280" s="429"/>
      <c r="CC1280" s="429"/>
      <c r="CD1280" s="429"/>
      <c r="CE1280" s="429"/>
      <c r="CF1280" s="429"/>
      <c r="CG1280" s="429"/>
      <c r="CH1280" s="429"/>
      <c r="CI1280" s="429"/>
      <c r="CJ1280" s="429"/>
      <c r="CK1280" s="429"/>
      <c r="CL1280" s="429"/>
      <c r="CM1280" s="429"/>
      <c r="CN1280" s="429"/>
      <c r="CO1280" s="429"/>
      <c r="CP1280" s="429"/>
    </row>
    <row r="1281" spans="1:94" s="1145" customFormat="1" ht="12.75">
      <c r="A1281" s="1140" t="s">
        <v>960</v>
      </c>
      <c r="B1281" s="80">
        <v>332315</v>
      </c>
      <c r="C1281" s="80">
        <v>332315</v>
      </c>
      <c r="D1281" s="80">
        <v>88260</v>
      </c>
      <c r="E1281" s="479">
        <v>26.559138167100492</v>
      </c>
      <c r="F1281" s="80">
        <v>11430</v>
      </c>
      <c r="G1281" s="100"/>
      <c r="H1281" s="399"/>
      <c r="I1281" s="1045"/>
      <c r="J1281" s="1045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429"/>
      <c r="AC1281" s="429"/>
      <c r="AD1281" s="429"/>
      <c r="AE1281" s="429"/>
      <c r="AF1281" s="429"/>
      <c r="AG1281" s="429"/>
      <c r="AH1281" s="429"/>
      <c r="AI1281" s="429"/>
      <c r="AJ1281" s="429"/>
      <c r="AK1281" s="429"/>
      <c r="AL1281" s="429"/>
      <c r="AM1281" s="429"/>
      <c r="AN1281" s="429"/>
      <c r="AO1281" s="429"/>
      <c r="AP1281" s="429"/>
      <c r="AQ1281" s="429"/>
      <c r="AR1281" s="429"/>
      <c r="AS1281" s="429"/>
      <c r="AT1281" s="429"/>
      <c r="AU1281" s="429"/>
      <c r="AV1281" s="429"/>
      <c r="AW1281" s="429"/>
      <c r="AX1281" s="429"/>
      <c r="AY1281" s="429"/>
      <c r="AZ1281" s="429"/>
      <c r="BA1281" s="429"/>
      <c r="BB1281" s="429"/>
      <c r="BC1281" s="429"/>
      <c r="BD1281" s="429"/>
      <c r="BE1281" s="429"/>
      <c r="BF1281" s="429"/>
      <c r="BG1281" s="429"/>
      <c r="BH1281" s="429"/>
      <c r="BI1281" s="429"/>
      <c r="BJ1281" s="429"/>
      <c r="BK1281" s="429"/>
      <c r="BL1281" s="429"/>
      <c r="BM1281" s="429"/>
      <c r="BN1281" s="429"/>
      <c r="BO1281" s="429"/>
      <c r="BP1281" s="429"/>
      <c r="BQ1281" s="429"/>
      <c r="BR1281" s="429"/>
      <c r="BS1281" s="429"/>
      <c r="BT1281" s="429"/>
      <c r="BU1281" s="429"/>
      <c r="BV1281" s="429"/>
      <c r="BW1281" s="429"/>
      <c r="BX1281" s="429"/>
      <c r="BY1281" s="429"/>
      <c r="BZ1281" s="429"/>
      <c r="CA1281" s="429"/>
      <c r="CB1281" s="429"/>
      <c r="CC1281" s="429"/>
      <c r="CD1281" s="429"/>
      <c r="CE1281" s="429"/>
      <c r="CF1281" s="429"/>
      <c r="CG1281" s="429"/>
      <c r="CH1281" s="429"/>
      <c r="CI1281" s="429"/>
      <c r="CJ1281" s="429"/>
      <c r="CK1281" s="429"/>
      <c r="CL1281" s="429"/>
      <c r="CM1281" s="429"/>
      <c r="CN1281" s="429"/>
      <c r="CO1281" s="429"/>
      <c r="CP1281" s="429"/>
    </row>
    <row r="1282" spans="1:94" s="1145" customFormat="1" ht="12.75">
      <c r="A1282" s="1142" t="s">
        <v>987</v>
      </c>
      <c r="B1282" s="80">
        <v>332315</v>
      </c>
      <c r="C1282" s="80">
        <v>332315</v>
      </c>
      <c r="D1282" s="80">
        <v>88260</v>
      </c>
      <c r="E1282" s="479">
        <v>26.559138167100492</v>
      </c>
      <c r="F1282" s="80">
        <v>11430</v>
      </c>
      <c r="G1282" s="100"/>
      <c r="H1282" s="399"/>
      <c r="I1282" s="1045"/>
      <c r="J1282" s="1045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429"/>
      <c r="AC1282" s="429"/>
      <c r="AD1282" s="429"/>
      <c r="AE1282" s="429"/>
      <c r="AF1282" s="429"/>
      <c r="AG1282" s="429"/>
      <c r="AH1282" s="429"/>
      <c r="AI1282" s="429"/>
      <c r="AJ1282" s="429"/>
      <c r="AK1282" s="429"/>
      <c r="AL1282" s="429"/>
      <c r="AM1282" s="429"/>
      <c r="AN1282" s="429"/>
      <c r="AO1282" s="429"/>
      <c r="AP1282" s="429"/>
      <c r="AQ1282" s="429"/>
      <c r="AR1282" s="429"/>
      <c r="AS1282" s="429"/>
      <c r="AT1282" s="429"/>
      <c r="AU1282" s="429"/>
      <c r="AV1282" s="429"/>
      <c r="AW1282" s="429"/>
      <c r="AX1282" s="429"/>
      <c r="AY1282" s="429"/>
      <c r="AZ1282" s="429"/>
      <c r="BA1282" s="429"/>
      <c r="BB1282" s="429"/>
      <c r="BC1282" s="429"/>
      <c r="BD1282" s="429"/>
      <c r="BE1282" s="429"/>
      <c r="BF1282" s="429"/>
      <c r="BG1282" s="429"/>
      <c r="BH1282" s="429"/>
      <c r="BI1282" s="429"/>
      <c r="BJ1282" s="429"/>
      <c r="BK1282" s="429"/>
      <c r="BL1282" s="429"/>
      <c r="BM1282" s="429"/>
      <c r="BN1282" s="429"/>
      <c r="BO1282" s="429"/>
      <c r="BP1282" s="429"/>
      <c r="BQ1282" s="429"/>
      <c r="BR1282" s="429"/>
      <c r="BS1282" s="429"/>
      <c r="BT1282" s="429"/>
      <c r="BU1282" s="429"/>
      <c r="BV1282" s="429"/>
      <c r="BW1282" s="429"/>
      <c r="BX1282" s="429"/>
      <c r="BY1282" s="429"/>
      <c r="BZ1282" s="429"/>
      <c r="CA1282" s="429"/>
      <c r="CB1282" s="429"/>
      <c r="CC1282" s="429"/>
      <c r="CD1282" s="429"/>
      <c r="CE1282" s="429"/>
      <c r="CF1282" s="429"/>
      <c r="CG1282" s="429"/>
      <c r="CH1282" s="429"/>
      <c r="CI1282" s="429"/>
      <c r="CJ1282" s="429"/>
      <c r="CK1282" s="429"/>
      <c r="CL1282" s="429"/>
      <c r="CM1282" s="429"/>
      <c r="CN1282" s="429"/>
      <c r="CO1282" s="429"/>
      <c r="CP1282" s="429"/>
    </row>
    <row r="1283" spans="1:94" s="1145" customFormat="1" ht="12.75">
      <c r="A1283" s="1143" t="s">
        <v>1496</v>
      </c>
      <c r="B1283" s="80">
        <v>332315</v>
      </c>
      <c r="C1283" s="80">
        <v>332315</v>
      </c>
      <c r="D1283" s="80">
        <v>88260</v>
      </c>
      <c r="E1283" s="479">
        <v>26.559138167100492</v>
      </c>
      <c r="F1283" s="80">
        <v>11430</v>
      </c>
      <c r="G1283" s="100"/>
      <c r="H1283" s="399"/>
      <c r="I1283" s="1045"/>
      <c r="J1283" s="1045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429"/>
      <c r="AC1283" s="429"/>
      <c r="AD1283" s="429"/>
      <c r="AE1283" s="429"/>
      <c r="AF1283" s="429"/>
      <c r="AG1283" s="429"/>
      <c r="AH1283" s="429"/>
      <c r="AI1283" s="429"/>
      <c r="AJ1283" s="429"/>
      <c r="AK1283" s="429"/>
      <c r="AL1283" s="429"/>
      <c r="AM1283" s="429"/>
      <c r="AN1283" s="429"/>
      <c r="AO1283" s="429"/>
      <c r="AP1283" s="429"/>
      <c r="AQ1283" s="429"/>
      <c r="AR1283" s="429"/>
      <c r="AS1283" s="429"/>
      <c r="AT1283" s="429"/>
      <c r="AU1283" s="429"/>
      <c r="AV1283" s="429"/>
      <c r="AW1283" s="429"/>
      <c r="AX1283" s="429"/>
      <c r="AY1283" s="429"/>
      <c r="AZ1283" s="429"/>
      <c r="BA1283" s="429"/>
      <c r="BB1283" s="429"/>
      <c r="BC1283" s="429"/>
      <c r="BD1283" s="429"/>
      <c r="BE1283" s="429"/>
      <c r="BF1283" s="429"/>
      <c r="BG1283" s="429"/>
      <c r="BH1283" s="429"/>
      <c r="BI1283" s="429"/>
      <c r="BJ1283" s="429"/>
      <c r="BK1283" s="429"/>
      <c r="BL1283" s="429"/>
      <c r="BM1283" s="429"/>
      <c r="BN1283" s="429"/>
      <c r="BO1283" s="429"/>
      <c r="BP1283" s="429"/>
      <c r="BQ1283" s="429"/>
      <c r="BR1283" s="429"/>
      <c r="BS1283" s="429"/>
      <c r="BT1283" s="429"/>
      <c r="BU1283" s="429"/>
      <c r="BV1283" s="429"/>
      <c r="BW1283" s="429"/>
      <c r="BX1283" s="429"/>
      <c r="BY1283" s="429"/>
      <c r="BZ1283" s="429"/>
      <c r="CA1283" s="429"/>
      <c r="CB1283" s="429"/>
      <c r="CC1283" s="429"/>
      <c r="CD1283" s="429"/>
      <c r="CE1283" s="429"/>
      <c r="CF1283" s="429"/>
      <c r="CG1283" s="429"/>
      <c r="CH1283" s="429"/>
      <c r="CI1283" s="429"/>
      <c r="CJ1283" s="429"/>
      <c r="CK1283" s="429"/>
      <c r="CL1283" s="429"/>
      <c r="CM1283" s="429"/>
      <c r="CN1283" s="429"/>
      <c r="CO1283" s="429"/>
      <c r="CP1283" s="429"/>
    </row>
    <row r="1284" spans="1:10" ht="25.5">
      <c r="A1284" s="335" t="s">
        <v>1388</v>
      </c>
      <c r="B1284" s="41"/>
      <c r="C1284" s="41"/>
      <c r="D1284" s="41"/>
      <c r="E1284" s="479"/>
      <c r="F1284" s="80"/>
      <c r="H1284" s="399"/>
      <c r="I1284" s="1045"/>
      <c r="J1284" s="1045"/>
    </row>
    <row r="1285" spans="1:94" s="1147" customFormat="1" ht="12.75" customHeight="1">
      <c r="A1285" s="416" t="s">
        <v>1362</v>
      </c>
      <c r="B1285" s="80"/>
      <c r="C1285" s="80"/>
      <c r="D1285" s="80"/>
      <c r="E1285" s="479"/>
      <c r="F1285" s="80"/>
      <c r="G1285" s="100"/>
      <c r="H1285" s="399"/>
      <c r="I1285" s="1045"/>
      <c r="J1285" s="1045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146"/>
      <c r="AC1285" s="1146"/>
      <c r="AD1285" s="1146"/>
      <c r="AE1285" s="1146"/>
      <c r="AF1285" s="1146"/>
      <c r="AG1285" s="1146"/>
      <c r="AH1285" s="1146"/>
      <c r="AI1285" s="1146"/>
      <c r="AJ1285" s="1146"/>
      <c r="AK1285" s="1146"/>
      <c r="AL1285" s="1146"/>
      <c r="AM1285" s="1146"/>
      <c r="AN1285" s="1146"/>
      <c r="AO1285" s="1146"/>
      <c r="AP1285" s="1146"/>
      <c r="AQ1285" s="1146"/>
      <c r="AR1285" s="1146"/>
      <c r="AS1285" s="1146"/>
      <c r="AT1285" s="1146"/>
      <c r="AU1285" s="1146"/>
      <c r="AV1285" s="1146"/>
      <c r="AW1285" s="1146"/>
      <c r="AX1285" s="1146"/>
      <c r="AY1285" s="1146"/>
      <c r="AZ1285" s="1146"/>
      <c r="BA1285" s="1146"/>
      <c r="BB1285" s="1146"/>
      <c r="BC1285" s="1146"/>
      <c r="BD1285" s="1146"/>
      <c r="BE1285" s="1146"/>
      <c r="BF1285" s="1146"/>
      <c r="BG1285" s="1146"/>
      <c r="BH1285" s="1146"/>
      <c r="BI1285" s="1146"/>
      <c r="BJ1285" s="1146"/>
      <c r="BK1285" s="1146"/>
      <c r="BL1285" s="1146"/>
      <c r="BM1285" s="1146"/>
      <c r="BN1285" s="1146"/>
      <c r="BO1285" s="1146"/>
      <c r="BP1285" s="1146"/>
      <c r="BQ1285" s="1146"/>
      <c r="BR1285" s="1146"/>
      <c r="BS1285" s="1146"/>
      <c r="BT1285" s="1146"/>
      <c r="BU1285" s="1146"/>
      <c r="BV1285" s="1146"/>
      <c r="BW1285" s="1146"/>
      <c r="BX1285" s="1146"/>
      <c r="BY1285" s="1146"/>
      <c r="BZ1285" s="1146"/>
      <c r="CA1285" s="1146"/>
      <c r="CB1285" s="1146"/>
      <c r="CC1285" s="1146"/>
      <c r="CD1285" s="1146"/>
      <c r="CE1285" s="1146"/>
      <c r="CF1285" s="1146"/>
      <c r="CG1285" s="1146"/>
      <c r="CH1285" s="1146"/>
      <c r="CI1285" s="1146"/>
      <c r="CJ1285" s="1146"/>
      <c r="CK1285" s="1146"/>
      <c r="CL1285" s="1146"/>
      <c r="CM1285" s="1146"/>
      <c r="CN1285" s="1146"/>
      <c r="CO1285" s="1146"/>
      <c r="CP1285" s="1146"/>
    </row>
    <row r="1286" spans="1:94" s="1157" customFormat="1" ht="12.75" customHeight="1">
      <c r="A1286" s="1140" t="s">
        <v>1311</v>
      </c>
      <c r="B1286" s="80">
        <v>560694</v>
      </c>
      <c r="C1286" s="80">
        <v>542728</v>
      </c>
      <c r="D1286" s="80">
        <v>150793</v>
      </c>
      <c r="E1286" s="479">
        <v>26.89399208837619</v>
      </c>
      <c r="F1286" s="80">
        <v>8088</v>
      </c>
      <c r="G1286" s="100"/>
      <c r="H1286" s="399"/>
      <c r="I1286" s="1045"/>
      <c r="J1286" s="1045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146"/>
      <c r="AC1286" s="1146"/>
      <c r="AD1286" s="1146"/>
      <c r="AE1286" s="1146"/>
      <c r="AF1286" s="1146"/>
      <c r="AG1286" s="1146"/>
      <c r="AH1286" s="1146"/>
      <c r="AI1286" s="1146"/>
      <c r="AJ1286" s="1146"/>
      <c r="AK1286" s="1146"/>
      <c r="AL1286" s="1146"/>
      <c r="AM1286" s="1146"/>
      <c r="AN1286" s="1146"/>
      <c r="AO1286" s="1146"/>
      <c r="AP1286" s="1146"/>
      <c r="AQ1286" s="1146"/>
      <c r="AR1286" s="1146"/>
      <c r="AS1286" s="1146"/>
      <c r="AT1286" s="1146"/>
      <c r="AU1286" s="1146"/>
      <c r="AV1286" s="1146"/>
      <c r="AW1286" s="1146"/>
      <c r="AX1286" s="1146"/>
      <c r="AY1286" s="1146"/>
      <c r="AZ1286" s="1146"/>
      <c r="BA1286" s="1146"/>
      <c r="BB1286" s="1146"/>
      <c r="BC1286" s="1146"/>
      <c r="BD1286" s="1146"/>
      <c r="BE1286" s="1146"/>
      <c r="BF1286" s="1146"/>
      <c r="BG1286" s="1146"/>
      <c r="BH1286" s="1146"/>
      <c r="BI1286" s="1146"/>
      <c r="BJ1286" s="1146"/>
      <c r="BK1286" s="1146"/>
      <c r="BL1286" s="1146"/>
      <c r="BM1286" s="1146"/>
      <c r="BN1286" s="1146"/>
      <c r="BO1286" s="1146"/>
      <c r="BP1286" s="1146"/>
      <c r="BQ1286" s="1146"/>
      <c r="BR1286" s="1146"/>
      <c r="BS1286" s="1146"/>
      <c r="BT1286" s="1146"/>
      <c r="BU1286" s="1146"/>
      <c r="BV1286" s="1146"/>
      <c r="BW1286" s="1146"/>
      <c r="BX1286" s="1146"/>
      <c r="BY1286" s="1146"/>
      <c r="BZ1286" s="1146"/>
      <c r="CA1286" s="1146"/>
      <c r="CB1286" s="1146"/>
      <c r="CC1286" s="1146"/>
      <c r="CD1286" s="1146"/>
      <c r="CE1286" s="1146"/>
      <c r="CF1286" s="1146"/>
      <c r="CG1286" s="1146"/>
      <c r="CH1286" s="1146"/>
      <c r="CI1286" s="1146"/>
      <c r="CJ1286" s="1146"/>
      <c r="CK1286" s="1146"/>
      <c r="CL1286" s="1146"/>
      <c r="CM1286" s="1146"/>
      <c r="CN1286" s="1146"/>
      <c r="CO1286" s="1146"/>
      <c r="CP1286" s="1146"/>
    </row>
    <row r="1287" spans="1:94" s="1157" customFormat="1" ht="12.75" customHeight="1">
      <c r="A1287" s="1142" t="s">
        <v>1312</v>
      </c>
      <c r="B1287" s="80">
        <v>132894</v>
      </c>
      <c r="C1287" s="80">
        <v>114928</v>
      </c>
      <c r="D1287" s="80">
        <v>114928</v>
      </c>
      <c r="E1287" s="479">
        <v>86.4809547458877</v>
      </c>
      <c r="F1287" s="80">
        <v>6986</v>
      </c>
      <c r="G1287" s="100"/>
      <c r="H1287" s="399"/>
      <c r="I1287" s="1045"/>
      <c r="J1287" s="1045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146"/>
      <c r="AC1287" s="1146"/>
      <c r="AD1287" s="1146"/>
      <c r="AE1287" s="1146"/>
      <c r="AF1287" s="1146"/>
      <c r="AG1287" s="1146"/>
      <c r="AH1287" s="1146"/>
      <c r="AI1287" s="1146"/>
      <c r="AJ1287" s="1146"/>
      <c r="AK1287" s="1146"/>
      <c r="AL1287" s="1146"/>
      <c r="AM1287" s="1146"/>
      <c r="AN1287" s="1146"/>
      <c r="AO1287" s="1146"/>
      <c r="AP1287" s="1146"/>
      <c r="AQ1287" s="1146"/>
      <c r="AR1287" s="1146"/>
      <c r="AS1287" s="1146"/>
      <c r="AT1287" s="1146"/>
      <c r="AU1287" s="1146"/>
      <c r="AV1287" s="1146"/>
      <c r="AW1287" s="1146"/>
      <c r="AX1287" s="1146"/>
      <c r="AY1287" s="1146"/>
      <c r="AZ1287" s="1146"/>
      <c r="BA1287" s="1146"/>
      <c r="BB1287" s="1146"/>
      <c r="BC1287" s="1146"/>
      <c r="BD1287" s="1146"/>
      <c r="BE1287" s="1146"/>
      <c r="BF1287" s="1146"/>
      <c r="BG1287" s="1146"/>
      <c r="BH1287" s="1146"/>
      <c r="BI1287" s="1146"/>
      <c r="BJ1287" s="1146"/>
      <c r="BK1287" s="1146"/>
      <c r="BL1287" s="1146"/>
      <c r="BM1287" s="1146"/>
      <c r="BN1287" s="1146"/>
      <c r="BO1287" s="1146"/>
      <c r="BP1287" s="1146"/>
      <c r="BQ1287" s="1146"/>
      <c r="BR1287" s="1146"/>
      <c r="BS1287" s="1146"/>
      <c r="BT1287" s="1146"/>
      <c r="BU1287" s="1146"/>
      <c r="BV1287" s="1146"/>
      <c r="BW1287" s="1146"/>
      <c r="BX1287" s="1146"/>
      <c r="BY1287" s="1146"/>
      <c r="BZ1287" s="1146"/>
      <c r="CA1287" s="1146"/>
      <c r="CB1287" s="1146"/>
      <c r="CC1287" s="1146"/>
      <c r="CD1287" s="1146"/>
      <c r="CE1287" s="1146"/>
      <c r="CF1287" s="1146"/>
      <c r="CG1287" s="1146"/>
      <c r="CH1287" s="1146"/>
      <c r="CI1287" s="1146"/>
      <c r="CJ1287" s="1146"/>
      <c r="CK1287" s="1146"/>
      <c r="CL1287" s="1146"/>
      <c r="CM1287" s="1146"/>
      <c r="CN1287" s="1146"/>
      <c r="CO1287" s="1146"/>
      <c r="CP1287" s="1146"/>
    </row>
    <row r="1288" spans="1:94" s="1157" customFormat="1" ht="12.75" customHeight="1">
      <c r="A1288" s="1142" t="s">
        <v>692</v>
      </c>
      <c r="B1288" s="80">
        <v>427800</v>
      </c>
      <c r="C1288" s="80">
        <v>427800</v>
      </c>
      <c r="D1288" s="80">
        <v>35865</v>
      </c>
      <c r="E1288" s="479">
        <v>8.3835904628331</v>
      </c>
      <c r="F1288" s="80">
        <v>1102</v>
      </c>
      <c r="G1288" s="100"/>
      <c r="H1288" s="399"/>
      <c r="I1288" s="1045"/>
      <c r="J1288" s="1045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146"/>
      <c r="AC1288" s="1146"/>
      <c r="AD1288" s="1146"/>
      <c r="AE1288" s="1146"/>
      <c r="AF1288" s="1146"/>
      <c r="AG1288" s="1146"/>
      <c r="AH1288" s="1146"/>
      <c r="AI1288" s="1146"/>
      <c r="AJ1288" s="1146"/>
      <c r="AK1288" s="1146"/>
      <c r="AL1288" s="1146"/>
      <c r="AM1288" s="1146"/>
      <c r="AN1288" s="1146"/>
      <c r="AO1288" s="1146"/>
      <c r="AP1288" s="1146"/>
      <c r="AQ1288" s="1146"/>
      <c r="AR1288" s="1146"/>
      <c r="AS1288" s="1146"/>
      <c r="AT1288" s="1146"/>
      <c r="AU1288" s="1146"/>
      <c r="AV1288" s="1146"/>
      <c r="AW1288" s="1146"/>
      <c r="AX1288" s="1146"/>
      <c r="AY1288" s="1146"/>
      <c r="AZ1288" s="1146"/>
      <c r="BA1288" s="1146"/>
      <c r="BB1288" s="1146"/>
      <c r="BC1288" s="1146"/>
      <c r="BD1288" s="1146"/>
      <c r="BE1288" s="1146"/>
      <c r="BF1288" s="1146"/>
      <c r="BG1288" s="1146"/>
      <c r="BH1288" s="1146"/>
      <c r="BI1288" s="1146"/>
      <c r="BJ1288" s="1146"/>
      <c r="BK1288" s="1146"/>
      <c r="BL1288" s="1146"/>
      <c r="BM1288" s="1146"/>
      <c r="BN1288" s="1146"/>
      <c r="BO1288" s="1146"/>
      <c r="BP1288" s="1146"/>
      <c r="BQ1288" s="1146"/>
      <c r="BR1288" s="1146"/>
      <c r="BS1288" s="1146"/>
      <c r="BT1288" s="1146"/>
      <c r="BU1288" s="1146"/>
      <c r="BV1288" s="1146"/>
      <c r="BW1288" s="1146"/>
      <c r="BX1288" s="1146"/>
      <c r="BY1288" s="1146"/>
      <c r="BZ1288" s="1146"/>
      <c r="CA1288" s="1146"/>
      <c r="CB1288" s="1146"/>
      <c r="CC1288" s="1146"/>
      <c r="CD1288" s="1146"/>
      <c r="CE1288" s="1146"/>
      <c r="CF1288" s="1146"/>
      <c r="CG1288" s="1146"/>
      <c r="CH1288" s="1146"/>
      <c r="CI1288" s="1146"/>
      <c r="CJ1288" s="1146"/>
      <c r="CK1288" s="1146"/>
      <c r="CL1288" s="1146"/>
      <c r="CM1288" s="1146"/>
      <c r="CN1288" s="1146"/>
      <c r="CO1288" s="1146"/>
      <c r="CP1288" s="1146"/>
    </row>
    <row r="1289" spans="1:94" s="1157" customFormat="1" ht="12.75" customHeight="1">
      <c r="A1289" s="1156" t="s">
        <v>960</v>
      </c>
      <c r="B1289" s="80">
        <v>560694</v>
      </c>
      <c r="C1289" s="80">
        <v>542728</v>
      </c>
      <c r="D1289" s="80">
        <v>97904</v>
      </c>
      <c r="E1289" s="479">
        <v>17.461217705201054</v>
      </c>
      <c r="F1289" s="80">
        <v>9323</v>
      </c>
      <c r="G1289" s="100"/>
      <c r="H1289" s="399"/>
      <c r="I1289" s="1045"/>
      <c r="J1289" s="1045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146"/>
      <c r="AC1289" s="1146"/>
      <c r="AD1289" s="1146"/>
      <c r="AE1289" s="1146"/>
      <c r="AF1289" s="1146"/>
      <c r="AG1289" s="1146"/>
      <c r="AH1289" s="1146"/>
      <c r="AI1289" s="1146"/>
      <c r="AJ1289" s="1146"/>
      <c r="AK1289" s="1146"/>
      <c r="AL1289" s="1146"/>
      <c r="AM1289" s="1146"/>
      <c r="AN1289" s="1146"/>
      <c r="AO1289" s="1146"/>
      <c r="AP1289" s="1146"/>
      <c r="AQ1289" s="1146"/>
      <c r="AR1289" s="1146"/>
      <c r="AS1289" s="1146"/>
      <c r="AT1289" s="1146"/>
      <c r="AU1289" s="1146"/>
      <c r="AV1289" s="1146"/>
      <c r="AW1289" s="1146"/>
      <c r="AX1289" s="1146"/>
      <c r="AY1289" s="1146"/>
      <c r="AZ1289" s="1146"/>
      <c r="BA1289" s="1146"/>
      <c r="BB1289" s="1146"/>
      <c r="BC1289" s="1146"/>
      <c r="BD1289" s="1146"/>
      <c r="BE1289" s="1146"/>
      <c r="BF1289" s="1146"/>
      <c r="BG1289" s="1146"/>
      <c r="BH1289" s="1146"/>
      <c r="BI1289" s="1146"/>
      <c r="BJ1289" s="1146"/>
      <c r="BK1289" s="1146"/>
      <c r="BL1289" s="1146"/>
      <c r="BM1289" s="1146"/>
      <c r="BN1289" s="1146"/>
      <c r="BO1289" s="1146"/>
      <c r="BP1289" s="1146"/>
      <c r="BQ1289" s="1146"/>
      <c r="BR1289" s="1146"/>
      <c r="BS1289" s="1146"/>
      <c r="BT1289" s="1146"/>
      <c r="BU1289" s="1146"/>
      <c r="BV1289" s="1146"/>
      <c r="BW1289" s="1146"/>
      <c r="BX1289" s="1146"/>
      <c r="BY1289" s="1146"/>
      <c r="BZ1289" s="1146"/>
      <c r="CA1289" s="1146"/>
      <c r="CB1289" s="1146"/>
      <c r="CC1289" s="1146"/>
      <c r="CD1289" s="1146"/>
      <c r="CE1289" s="1146"/>
      <c r="CF1289" s="1146"/>
      <c r="CG1289" s="1146"/>
      <c r="CH1289" s="1146"/>
      <c r="CI1289" s="1146"/>
      <c r="CJ1289" s="1146"/>
      <c r="CK1289" s="1146"/>
      <c r="CL1289" s="1146"/>
      <c r="CM1289" s="1146"/>
      <c r="CN1289" s="1146"/>
      <c r="CO1289" s="1146"/>
      <c r="CP1289" s="1146"/>
    </row>
    <row r="1290" spans="1:94" s="1158" customFormat="1" ht="12.75" customHeight="1">
      <c r="A1290" s="1142" t="s">
        <v>987</v>
      </c>
      <c r="B1290" s="80">
        <v>560694</v>
      </c>
      <c r="C1290" s="80">
        <v>542728</v>
      </c>
      <c r="D1290" s="80">
        <v>97904</v>
      </c>
      <c r="E1290" s="479">
        <v>17.461217705201054</v>
      </c>
      <c r="F1290" s="80">
        <v>9323</v>
      </c>
      <c r="G1290" s="100"/>
      <c r="H1290" s="399"/>
      <c r="I1290" s="1045"/>
      <c r="J1290" s="1045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146"/>
      <c r="AC1290" s="1146"/>
      <c r="AD1290" s="1146"/>
      <c r="AE1290" s="1146"/>
      <c r="AF1290" s="1146"/>
      <c r="AG1290" s="1146"/>
      <c r="AH1290" s="1146"/>
      <c r="AI1290" s="1146"/>
      <c r="AJ1290" s="1146"/>
      <c r="AK1290" s="1146"/>
      <c r="AL1290" s="1146"/>
      <c r="AM1290" s="1146"/>
      <c r="AN1290" s="1146"/>
      <c r="AO1290" s="1146"/>
      <c r="AP1290" s="1146"/>
      <c r="AQ1290" s="1146"/>
      <c r="AR1290" s="1146"/>
      <c r="AS1290" s="1146"/>
      <c r="AT1290" s="1146"/>
      <c r="AU1290" s="1146"/>
      <c r="AV1290" s="1146"/>
      <c r="AW1290" s="1146"/>
      <c r="AX1290" s="1146"/>
      <c r="AY1290" s="1146"/>
      <c r="AZ1290" s="1146"/>
      <c r="BA1290" s="1146"/>
      <c r="BB1290" s="1146"/>
      <c r="BC1290" s="1146"/>
      <c r="BD1290" s="1146"/>
      <c r="BE1290" s="1146"/>
      <c r="BF1290" s="1146"/>
      <c r="BG1290" s="1146"/>
      <c r="BH1290" s="1146"/>
      <c r="BI1290" s="1146"/>
      <c r="BJ1290" s="1146"/>
      <c r="BK1290" s="1146"/>
      <c r="BL1290" s="1146"/>
      <c r="BM1290" s="1146"/>
      <c r="BN1290" s="1146"/>
      <c r="BO1290" s="1146"/>
      <c r="BP1290" s="1146"/>
      <c r="BQ1290" s="1146"/>
      <c r="BR1290" s="1146"/>
      <c r="BS1290" s="1146"/>
      <c r="BT1290" s="1146"/>
      <c r="BU1290" s="1146"/>
      <c r="BV1290" s="1146"/>
      <c r="BW1290" s="1146"/>
      <c r="BX1290" s="1146"/>
      <c r="BY1290" s="1146"/>
      <c r="BZ1290" s="1146"/>
      <c r="CA1290" s="1146"/>
      <c r="CB1290" s="1146"/>
      <c r="CC1290" s="1146"/>
      <c r="CD1290" s="1146"/>
      <c r="CE1290" s="1146"/>
      <c r="CF1290" s="1146"/>
      <c r="CG1290" s="1146"/>
      <c r="CH1290" s="1146"/>
      <c r="CI1290" s="1146"/>
      <c r="CJ1290" s="1146"/>
      <c r="CK1290" s="1146"/>
      <c r="CL1290" s="1146"/>
      <c r="CM1290" s="1146"/>
      <c r="CN1290" s="1146"/>
      <c r="CO1290" s="1146"/>
      <c r="CP1290" s="1146"/>
    </row>
    <row r="1291" spans="1:94" s="1158" customFormat="1" ht="12.75" customHeight="1">
      <c r="A1291" s="1153" t="s">
        <v>1496</v>
      </c>
      <c r="B1291" s="80">
        <v>560694</v>
      </c>
      <c r="C1291" s="80">
        <v>542728</v>
      </c>
      <c r="D1291" s="80">
        <v>97904</v>
      </c>
      <c r="E1291" s="479">
        <v>17.461217705201054</v>
      </c>
      <c r="F1291" s="80">
        <v>9323</v>
      </c>
      <c r="G1291" s="100"/>
      <c r="H1291" s="399"/>
      <c r="I1291" s="1045"/>
      <c r="J1291" s="1045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146"/>
      <c r="AC1291" s="1146"/>
      <c r="AD1291" s="1146"/>
      <c r="AE1291" s="1146"/>
      <c r="AF1291" s="1146"/>
      <c r="AG1291" s="1146"/>
      <c r="AH1291" s="1146"/>
      <c r="AI1291" s="1146"/>
      <c r="AJ1291" s="1146"/>
      <c r="AK1291" s="1146"/>
      <c r="AL1291" s="1146"/>
      <c r="AM1291" s="1146"/>
      <c r="AN1291" s="1146"/>
      <c r="AO1291" s="1146"/>
      <c r="AP1291" s="1146"/>
      <c r="AQ1291" s="1146"/>
      <c r="AR1291" s="1146"/>
      <c r="AS1291" s="1146"/>
      <c r="AT1291" s="1146"/>
      <c r="AU1291" s="1146"/>
      <c r="AV1291" s="1146"/>
      <c r="AW1291" s="1146"/>
      <c r="AX1291" s="1146"/>
      <c r="AY1291" s="1146"/>
      <c r="AZ1291" s="1146"/>
      <c r="BA1291" s="1146"/>
      <c r="BB1291" s="1146"/>
      <c r="BC1291" s="1146"/>
      <c r="BD1291" s="1146"/>
      <c r="BE1291" s="1146"/>
      <c r="BF1291" s="1146"/>
      <c r="BG1291" s="1146"/>
      <c r="BH1291" s="1146"/>
      <c r="BI1291" s="1146"/>
      <c r="BJ1291" s="1146"/>
      <c r="BK1291" s="1146"/>
      <c r="BL1291" s="1146"/>
      <c r="BM1291" s="1146"/>
      <c r="BN1291" s="1146"/>
      <c r="BO1291" s="1146"/>
      <c r="BP1291" s="1146"/>
      <c r="BQ1291" s="1146"/>
      <c r="BR1291" s="1146"/>
      <c r="BS1291" s="1146"/>
      <c r="BT1291" s="1146"/>
      <c r="BU1291" s="1146"/>
      <c r="BV1291" s="1146"/>
      <c r="BW1291" s="1146"/>
      <c r="BX1291" s="1146"/>
      <c r="BY1291" s="1146"/>
      <c r="BZ1291" s="1146"/>
      <c r="CA1291" s="1146"/>
      <c r="CB1291" s="1146"/>
      <c r="CC1291" s="1146"/>
      <c r="CD1291" s="1146"/>
      <c r="CE1291" s="1146"/>
      <c r="CF1291" s="1146"/>
      <c r="CG1291" s="1146"/>
      <c r="CH1291" s="1146"/>
      <c r="CI1291" s="1146"/>
      <c r="CJ1291" s="1146"/>
      <c r="CK1291" s="1146"/>
      <c r="CL1291" s="1146"/>
      <c r="CM1291" s="1146"/>
      <c r="CN1291" s="1146"/>
      <c r="CO1291" s="1146"/>
      <c r="CP1291" s="1146"/>
    </row>
    <row r="1292" spans="1:94" s="1147" customFormat="1" ht="12.75" customHeight="1">
      <c r="A1292" s="330" t="s">
        <v>1331</v>
      </c>
      <c r="B1292" s="80"/>
      <c r="C1292" s="80"/>
      <c r="D1292" s="80"/>
      <c r="E1292" s="479"/>
      <c r="F1292" s="80"/>
      <c r="G1292" s="100"/>
      <c r="H1292" s="399"/>
      <c r="I1292" s="1045"/>
      <c r="J1292" s="1045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146"/>
      <c r="AC1292" s="1146"/>
      <c r="AD1292" s="1146"/>
      <c r="AE1292" s="1146"/>
      <c r="AF1292" s="1146"/>
      <c r="AG1292" s="1146"/>
      <c r="AH1292" s="1146"/>
      <c r="AI1292" s="1146"/>
      <c r="AJ1292" s="1146"/>
      <c r="AK1292" s="1146"/>
      <c r="AL1292" s="1146"/>
      <c r="AM1292" s="1146"/>
      <c r="AN1292" s="1146"/>
      <c r="AO1292" s="1146"/>
      <c r="AP1292" s="1146"/>
      <c r="AQ1292" s="1146"/>
      <c r="AR1292" s="1146"/>
      <c r="AS1292" s="1146"/>
      <c r="AT1292" s="1146"/>
      <c r="AU1292" s="1146"/>
      <c r="AV1292" s="1146"/>
      <c r="AW1292" s="1146"/>
      <c r="AX1292" s="1146"/>
      <c r="AY1292" s="1146"/>
      <c r="AZ1292" s="1146"/>
      <c r="BA1292" s="1146"/>
      <c r="BB1292" s="1146"/>
      <c r="BC1292" s="1146"/>
      <c r="BD1292" s="1146"/>
      <c r="BE1292" s="1146"/>
      <c r="BF1292" s="1146"/>
      <c r="BG1292" s="1146"/>
      <c r="BH1292" s="1146"/>
      <c r="BI1292" s="1146"/>
      <c r="BJ1292" s="1146"/>
      <c r="BK1292" s="1146"/>
      <c r="BL1292" s="1146"/>
      <c r="BM1292" s="1146"/>
      <c r="BN1292" s="1146"/>
      <c r="BO1292" s="1146"/>
      <c r="BP1292" s="1146"/>
      <c r="BQ1292" s="1146"/>
      <c r="BR1292" s="1146"/>
      <c r="BS1292" s="1146"/>
      <c r="BT1292" s="1146"/>
      <c r="BU1292" s="1146"/>
      <c r="BV1292" s="1146"/>
      <c r="BW1292" s="1146"/>
      <c r="BX1292" s="1146"/>
      <c r="BY1292" s="1146"/>
      <c r="BZ1292" s="1146"/>
      <c r="CA1292" s="1146"/>
      <c r="CB1292" s="1146"/>
      <c r="CC1292" s="1146"/>
      <c r="CD1292" s="1146"/>
      <c r="CE1292" s="1146"/>
      <c r="CF1292" s="1146"/>
      <c r="CG1292" s="1146"/>
      <c r="CH1292" s="1146"/>
      <c r="CI1292" s="1146"/>
      <c r="CJ1292" s="1146"/>
      <c r="CK1292" s="1146"/>
      <c r="CL1292" s="1146"/>
      <c r="CM1292" s="1146"/>
      <c r="CN1292" s="1146"/>
      <c r="CO1292" s="1146"/>
      <c r="CP1292" s="1146"/>
    </row>
    <row r="1293" spans="1:94" s="1147" customFormat="1" ht="12.75" customHeight="1">
      <c r="A1293" s="1140" t="s">
        <v>1311</v>
      </c>
      <c r="B1293" s="80">
        <v>1303139</v>
      </c>
      <c r="C1293" s="80">
        <v>1291428</v>
      </c>
      <c r="D1293" s="80">
        <v>166942</v>
      </c>
      <c r="E1293" s="479">
        <v>12.810759251315476</v>
      </c>
      <c r="F1293" s="80">
        <v>4392</v>
      </c>
      <c r="G1293" s="100"/>
      <c r="H1293" s="399"/>
      <c r="I1293" s="1045"/>
      <c r="J1293" s="1045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146"/>
      <c r="AC1293" s="1146"/>
      <c r="AD1293" s="1146"/>
      <c r="AE1293" s="1146"/>
      <c r="AF1293" s="1146"/>
      <c r="AG1293" s="1146"/>
      <c r="AH1293" s="1146"/>
      <c r="AI1293" s="1146"/>
      <c r="AJ1293" s="1146"/>
      <c r="AK1293" s="1146"/>
      <c r="AL1293" s="1146"/>
      <c r="AM1293" s="1146"/>
      <c r="AN1293" s="1146"/>
      <c r="AO1293" s="1146"/>
      <c r="AP1293" s="1146"/>
      <c r="AQ1293" s="1146"/>
      <c r="AR1293" s="1146"/>
      <c r="AS1293" s="1146"/>
      <c r="AT1293" s="1146"/>
      <c r="AU1293" s="1146"/>
      <c r="AV1293" s="1146"/>
      <c r="AW1293" s="1146"/>
      <c r="AX1293" s="1146"/>
      <c r="AY1293" s="1146"/>
      <c r="AZ1293" s="1146"/>
      <c r="BA1293" s="1146"/>
      <c r="BB1293" s="1146"/>
      <c r="BC1293" s="1146"/>
      <c r="BD1293" s="1146"/>
      <c r="BE1293" s="1146"/>
      <c r="BF1293" s="1146"/>
      <c r="BG1293" s="1146"/>
      <c r="BH1293" s="1146"/>
      <c r="BI1293" s="1146"/>
      <c r="BJ1293" s="1146"/>
      <c r="BK1293" s="1146"/>
      <c r="BL1293" s="1146"/>
      <c r="BM1293" s="1146"/>
      <c r="BN1293" s="1146"/>
      <c r="BO1293" s="1146"/>
      <c r="BP1293" s="1146"/>
      <c r="BQ1293" s="1146"/>
      <c r="BR1293" s="1146"/>
      <c r="BS1293" s="1146"/>
      <c r="BT1293" s="1146"/>
      <c r="BU1293" s="1146"/>
      <c r="BV1293" s="1146"/>
      <c r="BW1293" s="1146"/>
      <c r="BX1293" s="1146"/>
      <c r="BY1293" s="1146"/>
      <c r="BZ1293" s="1146"/>
      <c r="CA1293" s="1146"/>
      <c r="CB1293" s="1146"/>
      <c r="CC1293" s="1146"/>
      <c r="CD1293" s="1146"/>
      <c r="CE1293" s="1146"/>
      <c r="CF1293" s="1146"/>
      <c r="CG1293" s="1146"/>
      <c r="CH1293" s="1146"/>
      <c r="CI1293" s="1146"/>
      <c r="CJ1293" s="1146"/>
      <c r="CK1293" s="1146"/>
      <c r="CL1293" s="1146"/>
      <c r="CM1293" s="1146"/>
      <c r="CN1293" s="1146"/>
      <c r="CO1293" s="1146"/>
      <c r="CP1293" s="1146"/>
    </row>
    <row r="1294" spans="1:94" s="1147" customFormat="1" ht="12.75" customHeight="1">
      <c r="A1294" s="1141" t="s">
        <v>1312</v>
      </c>
      <c r="B1294" s="80">
        <v>178653</v>
      </c>
      <c r="C1294" s="80">
        <v>166942</v>
      </c>
      <c r="D1294" s="80">
        <v>166942</v>
      </c>
      <c r="E1294" s="479">
        <v>93.44483439964624</v>
      </c>
      <c r="F1294" s="80">
        <v>4392</v>
      </c>
      <c r="G1294" s="100"/>
      <c r="H1294" s="399"/>
      <c r="I1294" s="1045"/>
      <c r="J1294" s="1045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146"/>
      <c r="AC1294" s="1146"/>
      <c r="AD1294" s="1146"/>
      <c r="AE1294" s="1146"/>
      <c r="AF1294" s="1146"/>
      <c r="AG1294" s="1146"/>
      <c r="AH1294" s="1146"/>
      <c r="AI1294" s="1146"/>
      <c r="AJ1294" s="1146"/>
      <c r="AK1294" s="1146"/>
      <c r="AL1294" s="1146"/>
      <c r="AM1294" s="1146"/>
      <c r="AN1294" s="1146"/>
      <c r="AO1294" s="1146"/>
      <c r="AP1294" s="1146"/>
      <c r="AQ1294" s="1146"/>
      <c r="AR1294" s="1146"/>
      <c r="AS1294" s="1146"/>
      <c r="AT1294" s="1146"/>
      <c r="AU1294" s="1146"/>
      <c r="AV1294" s="1146"/>
      <c r="AW1294" s="1146"/>
      <c r="AX1294" s="1146"/>
      <c r="AY1294" s="1146"/>
      <c r="AZ1294" s="1146"/>
      <c r="BA1294" s="1146"/>
      <c r="BB1294" s="1146"/>
      <c r="BC1294" s="1146"/>
      <c r="BD1294" s="1146"/>
      <c r="BE1294" s="1146"/>
      <c r="BF1294" s="1146"/>
      <c r="BG1294" s="1146"/>
      <c r="BH1294" s="1146"/>
      <c r="BI1294" s="1146"/>
      <c r="BJ1294" s="1146"/>
      <c r="BK1294" s="1146"/>
      <c r="BL1294" s="1146"/>
      <c r="BM1294" s="1146"/>
      <c r="BN1294" s="1146"/>
      <c r="BO1294" s="1146"/>
      <c r="BP1294" s="1146"/>
      <c r="BQ1294" s="1146"/>
      <c r="BR1294" s="1146"/>
      <c r="BS1294" s="1146"/>
      <c r="BT1294" s="1146"/>
      <c r="BU1294" s="1146"/>
      <c r="BV1294" s="1146"/>
      <c r="BW1294" s="1146"/>
      <c r="BX1294" s="1146"/>
      <c r="BY1294" s="1146"/>
      <c r="BZ1294" s="1146"/>
      <c r="CA1294" s="1146"/>
      <c r="CB1294" s="1146"/>
      <c r="CC1294" s="1146"/>
      <c r="CD1294" s="1146"/>
      <c r="CE1294" s="1146"/>
      <c r="CF1294" s="1146"/>
      <c r="CG1294" s="1146"/>
      <c r="CH1294" s="1146"/>
      <c r="CI1294" s="1146"/>
      <c r="CJ1294" s="1146"/>
      <c r="CK1294" s="1146"/>
      <c r="CL1294" s="1146"/>
      <c r="CM1294" s="1146"/>
      <c r="CN1294" s="1146"/>
      <c r="CO1294" s="1146"/>
      <c r="CP1294" s="1146"/>
    </row>
    <row r="1295" spans="1:94" s="1147" customFormat="1" ht="12.75" customHeight="1">
      <c r="A1295" s="1141" t="s">
        <v>692</v>
      </c>
      <c r="B1295" s="80">
        <v>1124486</v>
      </c>
      <c r="C1295" s="80">
        <v>1124486</v>
      </c>
      <c r="D1295" s="80">
        <v>0</v>
      </c>
      <c r="E1295" s="479">
        <v>0</v>
      </c>
      <c r="F1295" s="80">
        <v>0</v>
      </c>
      <c r="G1295" s="100"/>
      <c r="H1295" s="399"/>
      <c r="I1295" s="1045"/>
      <c r="J1295" s="1045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146"/>
      <c r="AC1295" s="1146"/>
      <c r="AD1295" s="1146"/>
      <c r="AE1295" s="1146"/>
      <c r="AF1295" s="1146"/>
      <c r="AG1295" s="1146"/>
      <c r="AH1295" s="1146"/>
      <c r="AI1295" s="1146"/>
      <c r="AJ1295" s="1146"/>
      <c r="AK1295" s="1146"/>
      <c r="AL1295" s="1146"/>
      <c r="AM1295" s="1146"/>
      <c r="AN1295" s="1146"/>
      <c r="AO1295" s="1146"/>
      <c r="AP1295" s="1146"/>
      <c r="AQ1295" s="1146"/>
      <c r="AR1295" s="1146"/>
      <c r="AS1295" s="1146"/>
      <c r="AT1295" s="1146"/>
      <c r="AU1295" s="1146"/>
      <c r="AV1295" s="1146"/>
      <c r="AW1295" s="1146"/>
      <c r="AX1295" s="1146"/>
      <c r="AY1295" s="1146"/>
      <c r="AZ1295" s="1146"/>
      <c r="BA1295" s="1146"/>
      <c r="BB1295" s="1146"/>
      <c r="BC1295" s="1146"/>
      <c r="BD1295" s="1146"/>
      <c r="BE1295" s="1146"/>
      <c r="BF1295" s="1146"/>
      <c r="BG1295" s="1146"/>
      <c r="BH1295" s="1146"/>
      <c r="BI1295" s="1146"/>
      <c r="BJ1295" s="1146"/>
      <c r="BK1295" s="1146"/>
      <c r="BL1295" s="1146"/>
      <c r="BM1295" s="1146"/>
      <c r="BN1295" s="1146"/>
      <c r="BO1295" s="1146"/>
      <c r="BP1295" s="1146"/>
      <c r="BQ1295" s="1146"/>
      <c r="BR1295" s="1146"/>
      <c r="BS1295" s="1146"/>
      <c r="BT1295" s="1146"/>
      <c r="BU1295" s="1146"/>
      <c r="BV1295" s="1146"/>
      <c r="BW1295" s="1146"/>
      <c r="BX1295" s="1146"/>
      <c r="BY1295" s="1146"/>
      <c r="BZ1295" s="1146"/>
      <c r="CA1295" s="1146"/>
      <c r="CB1295" s="1146"/>
      <c r="CC1295" s="1146"/>
      <c r="CD1295" s="1146"/>
      <c r="CE1295" s="1146"/>
      <c r="CF1295" s="1146"/>
      <c r="CG1295" s="1146"/>
      <c r="CH1295" s="1146"/>
      <c r="CI1295" s="1146"/>
      <c r="CJ1295" s="1146"/>
      <c r="CK1295" s="1146"/>
      <c r="CL1295" s="1146"/>
      <c r="CM1295" s="1146"/>
      <c r="CN1295" s="1146"/>
      <c r="CO1295" s="1146"/>
      <c r="CP1295" s="1146"/>
    </row>
    <row r="1296" spans="1:94" s="1147" customFormat="1" ht="12.75" customHeight="1">
      <c r="A1296" s="1156" t="s">
        <v>960</v>
      </c>
      <c r="B1296" s="80">
        <v>1303139</v>
      </c>
      <c r="C1296" s="80">
        <v>1291428</v>
      </c>
      <c r="D1296" s="80">
        <v>28349</v>
      </c>
      <c r="E1296" s="479">
        <v>2.1754394581084595</v>
      </c>
      <c r="F1296" s="80">
        <v>6058</v>
      </c>
      <c r="G1296" s="100"/>
      <c r="H1296" s="399"/>
      <c r="I1296" s="1045"/>
      <c r="J1296" s="1045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146"/>
      <c r="AC1296" s="1146"/>
      <c r="AD1296" s="1146"/>
      <c r="AE1296" s="1146"/>
      <c r="AF1296" s="1146"/>
      <c r="AG1296" s="1146"/>
      <c r="AH1296" s="1146"/>
      <c r="AI1296" s="1146"/>
      <c r="AJ1296" s="1146"/>
      <c r="AK1296" s="1146"/>
      <c r="AL1296" s="1146"/>
      <c r="AM1296" s="1146"/>
      <c r="AN1296" s="1146"/>
      <c r="AO1296" s="1146"/>
      <c r="AP1296" s="1146"/>
      <c r="AQ1296" s="1146"/>
      <c r="AR1296" s="1146"/>
      <c r="AS1296" s="1146"/>
      <c r="AT1296" s="1146"/>
      <c r="AU1296" s="1146"/>
      <c r="AV1296" s="1146"/>
      <c r="AW1296" s="1146"/>
      <c r="AX1296" s="1146"/>
      <c r="AY1296" s="1146"/>
      <c r="AZ1296" s="1146"/>
      <c r="BA1296" s="1146"/>
      <c r="BB1296" s="1146"/>
      <c r="BC1296" s="1146"/>
      <c r="BD1296" s="1146"/>
      <c r="BE1296" s="1146"/>
      <c r="BF1296" s="1146"/>
      <c r="BG1296" s="1146"/>
      <c r="BH1296" s="1146"/>
      <c r="BI1296" s="1146"/>
      <c r="BJ1296" s="1146"/>
      <c r="BK1296" s="1146"/>
      <c r="BL1296" s="1146"/>
      <c r="BM1296" s="1146"/>
      <c r="BN1296" s="1146"/>
      <c r="BO1296" s="1146"/>
      <c r="BP1296" s="1146"/>
      <c r="BQ1296" s="1146"/>
      <c r="BR1296" s="1146"/>
      <c r="BS1296" s="1146"/>
      <c r="BT1296" s="1146"/>
      <c r="BU1296" s="1146"/>
      <c r="BV1296" s="1146"/>
      <c r="BW1296" s="1146"/>
      <c r="BX1296" s="1146"/>
      <c r="BY1296" s="1146"/>
      <c r="BZ1296" s="1146"/>
      <c r="CA1296" s="1146"/>
      <c r="CB1296" s="1146"/>
      <c r="CC1296" s="1146"/>
      <c r="CD1296" s="1146"/>
      <c r="CE1296" s="1146"/>
      <c r="CF1296" s="1146"/>
      <c r="CG1296" s="1146"/>
      <c r="CH1296" s="1146"/>
      <c r="CI1296" s="1146"/>
      <c r="CJ1296" s="1146"/>
      <c r="CK1296" s="1146"/>
      <c r="CL1296" s="1146"/>
      <c r="CM1296" s="1146"/>
      <c r="CN1296" s="1146"/>
      <c r="CO1296" s="1146"/>
      <c r="CP1296" s="1146"/>
    </row>
    <row r="1297" spans="1:94" s="1147" customFormat="1" ht="12.75" customHeight="1">
      <c r="A1297" s="1142" t="s">
        <v>987</v>
      </c>
      <c r="B1297" s="80">
        <v>1299625</v>
      </c>
      <c r="C1297" s="80">
        <v>1287914</v>
      </c>
      <c r="D1297" s="80">
        <v>26241</v>
      </c>
      <c r="E1297" s="479">
        <v>2.0191209002596904</v>
      </c>
      <c r="F1297" s="80">
        <v>3950</v>
      </c>
      <c r="G1297" s="100"/>
      <c r="H1297" s="399"/>
      <c r="I1297" s="1045"/>
      <c r="J1297" s="1045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146"/>
      <c r="AC1297" s="1146"/>
      <c r="AD1297" s="1146"/>
      <c r="AE1297" s="1146"/>
      <c r="AF1297" s="1146"/>
      <c r="AG1297" s="1146"/>
      <c r="AH1297" s="1146"/>
      <c r="AI1297" s="1146"/>
      <c r="AJ1297" s="1146"/>
      <c r="AK1297" s="1146"/>
      <c r="AL1297" s="1146"/>
      <c r="AM1297" s="1146"/>
      <c r="AN1297" s="1146"/>
      <c r="AO1297" s="1146"/>
      <c r="AP1297" s="1146"/>
      <c r="AQ1297" s="1146"/>
      <c r="AR1297" s="1146"/>
      <c r="AS1297" s="1146"/>
      <c r="AT1297" s="1146"/>
      <c r="AU1297" s="1146"/>
      <c r="AV1297" s="1146"/>
      <c r="AW1297" s="1146"/>
      <c r="AX1297" s="1146"/>
      <c r="AY1297" s="1146"/>
      <c r="AZ1297" s="1146"/>
      <c r="BA1297" s="1146"/>
      <c r="BB1297" s="1146"/>
      <c r="BC1297" s="1146"/>
      <c r="BD1297" s="1146"/>
      <c r="BE1297" s="1146"/>
      <c r="BF1297" s="1146"/>
      <c r="BG1297" s="1146"/>
      <c r="BH1297" s="1146"/>
      <c r="BI1297" s="1146"/>
      <c r="BJ1297" s="1146"/>
      <c r="BK1297" s="1146"/>
      <c r="BL1297" s="1146"/>
      <c r="BM1297" s="1146"/>
      <c r="BN1297" s="1146"/>
      <c r="BO1297" s="1146"/>
      <c r="BP1297" s="1146"/>
      <c r="BQ1297" s="1146"/>
      <c r="BR1297" s="1146"/>
      <c r="BS1297" s="1146"/>
      <c r="BT1297" s="1146"/>
      <c r="BU1297" s="1146"/>
      <c r="BV1297" s="1146"/>
      <c r="BW1297" s="1146"/>
      <c r="BX1297" s="1146"/>
      <c r="BY1297" s="1146"/>
      <c r="BZ1297" s="1146"/>
      <c r="CA1297" s="1146"/>
      <c r="CB1297" s="1146"/>
      <c r="CC1297" s="1146"/>
      <c r="CD1297" s="1146"/>
      <c r="CE1297" s="1146"/>
      <c r="CF1297" s="1146"/>
      <c r="CG1297" s="1146"/>
      <c r="CH1297" s="1146"/>
      <c r="CI1297" s="1146"/>
      <c r="CJ1297" s="1146"/>
      <c r="CK1297" s="1146"/>
      <c r="CL1297" s="1146"/>
      <c r="CM1297" s="1146"/>
      <c r="CN1297" s="1146"/>
      <c r="CO1297" s="1146"/>
      <c r="CP1297" s="1146"/>
    </row>
    <row r="1298" spans="1:94" s="1147" customFormat="1" ht="12.75" customHeight="1">
      <c r="A1298" s="1153" t="s">
        <v>1496</v>
      </c>
      <c r="B1298" s="80">
        <v>1299625</v>
      </c>
      <c r="C1298" s="80">
        <v>1287914</v>
      </c>
      <c r="D1298" s="80">
        <v>26241</v>
      </c>
      <c r="E1298" s="479">
        <v>2.0191209002596904</v>
      </c>
      <c r="F1298" s="80">
        <v>3950</v>
      </c>
      <c r="G1298" s="100"/>
      <c r="H1298" s="399"/>
      <c r="I1298" s="1045"/>
      <c r="J1298" s="1045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146"/>
      <c r="AC1298" s="1146"/>
      <c r="AD1298" s="1146"/>
      <c r="AE1298" s="1146"/>
      <c r="AF1298" s="1146"/>
      <c r="AG1298" s="1146"/>
      <c r="AH1298" s="1146"/>
      <c r="AI1298" s="1146"/>
      <c r="AJ1298" s="1146"/>
      <c r="AK1298" s="1146"/>
      <c r="AL1298" s="1146"/>
      <c r="AM1298" s="1146"/>
      <c r="AN1298" s="1146"/>
      <c r="AO1298" s="1146"/>
      <c r="AP1298" s="1146"/>
      <c r="AQ1298" s="1146"/>
      <c r="AR1298" s="1146"/>
      <c r="AS1298" s="1146"/>
      <c r="AT1298" s="1146"/>
      <c r="AU1298" s="1146"/>
      <c r="AV1298" s="1146"/>
      <c r="AW1298" s="1146"/>
      <c r="AX1298" s="1146"/>
      <c r="AY1298" s="1146"/>
      <c r="AZ1298" s="1146"/>
      <c r="BA1298" s="1146"/>
      <c r="BB1298" s="1146"/>
      <c r="BC1298" s="1146"/>
      <c r="BD1298" s="1146"/>
      <c r="BE1298" s="1146"/>
      <c r="BF1298" s="1146"/>
      <c r="BG1298" s="1146"/>
      <c r="BH1298" s="1146"/>
      <c r="BI1298" s="1146"/>
      <c r="BJ1298" s="1146"/>
      <c r="BK1298" s="1146"/>
      <c r="BL1298" s="1146"/>
      <c r="BM1298" s="1146"/>
      <c r="BN1298" s="1146"/>
      <c r="BO1298" s="1146"/>
      <c r="BP1298" s="1146"/>
      <c r="BQ1298" s="1146"/>
      <c r="BR1298" s="1146"/>
      <c r="BS1298" s="1146"/>
      <c r="BT1298" s="1146"/>
      <c r="BU1298" s="1146"/>
      <c r="BV1298" s="1146"/>
      <c r="BW1298" s="1146"/>
      <c r="BX1298" s="1146"/>
      <c r="BY1298" s="1146"/>
      <c r="BZ1298" s="1146"/>
      <c r="CA1298" s="1146"/>
      <c r="CB1298" s="1146"/>
      <c r="CC1298" s="1146"/>
      <c r="CD1298" s="1146"/>
      <c r="CE1298" s="1146"/>
      <c r="CF1298" s="1146"/>
      <c r="CG1298" s="1146"/>
      <c r="CH1298" s="1146"/>
      <c r="CI1298" s="1146"/>
      <c r="CJ1298" s="1146"/>
      <c r="CK1298" s="1146"/>
      <c r="CL1298" s="1146"/>
      <c r="CM1298" s="1146"/>
      <c r="CN1298" s="1146"/>
      <c r="CO1298" s="1146"/>
      <c r="CP1298" s="1146"/>
    </row>
    <row r="1299" spans="1:94" s="1147" customFormat="1" ht="12.75" customHeight="1">
      <c r="A1299" s="1142" t="s">
        <v>971</v>
      </c>
      <c r="B1299" s="80">
        <v>3514</v>
      </c>
      <c r="C1299" s="80">
        <v>3514</v>
      </c>
      <c r="D1299" s="80">
        <v>2108</v>
      </c>
      <c r="E1299" s="479">
        <v>59.988616960728514</v>
      </c>
      <c r="F1299" s="80">
        <v>2108</v>
      </c>
      <c r="G1299" s="100"/>
      <c r="H1299" s="399"/>
      <c r="I1299" s="1045"/>
      <c r="J1299" s="1045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146"/>
      <c r="AC1299" s="1146"/>
      <c r="AD1299" s="1146"/>
      <c r="AE1299" s="1146"/>
      <c r="AF1299" s="1146"/>
      <c r="AG1299" s="1146"/>
      <c r="AH1299" s="1146"/>
      <c r="AI1299" s="1146"/>
      <c r="AJ1299" s="1146"/>
      <c r="AK1299" s="1146"/>
      <c r="AL1299" s="1146"/>
      <c r="AM1299" s="1146"/>
      <c r="AN1299" s="1146"/>
      <c r="AO1299" s="1146"/>
      <c r="AP1299" s="1146"/>
      <c r="AQ1299" s="1146"/>
      <c r="AR1299" s="1146"/>
      <c r="AS1299" s="1146"/>
      <c r="AT1299" s="1146"/>
      <c r="AU1299" s="1146"/>
      <c r="AV1299" s="1146"/>
      <c r="AW1299" s="1146"/>
      <c r="AX1299" s="1146"/>
      <c r="AY1299" s="1146"/>
      <c r="AZ1299" s="1146"/>
      <c r="BA1299" s="1146"/>
      <c r="BB1299" s="1146"/>
      <c r="BC1299" s="1146"/>
      <c r="BD1299" s="1146"/>
      <c r="BE1299" s="1146"/>
      <c r="BF1299" s="1146"/>
      <c r="BG1299" s="1146"/>
      <c r="BH1299" s="1146"/>
      <c r="BI1299" s="1146"/>
      <c r="BJ1299" s="1146"/>
      <c r="BK1299" s="1146"/>
      <c r="BL1299" s="1146"/>
      <c r="BM1299" s="1146"/>
      <c r="BN1299" s="1146"/>
      <c r="BO1299" s="1146"/>
      <c r="BP1299" s="1146"/>
      <c r="BQ1299" s="1146"/>
      <c r="BR1299" s="1146"/>
      <c r="BS1299" s="1146"/>
      <c r="BT1299" s="1146"/>
      <c r="BU1299" s="1146"/>
      <c r="BV1299" s="1146"/>
      <c r="BW1299" s="1146"/>
      <c r="BX1299" s="1146"/>
      <c r="BY1299" s="1146"/>
      <c r="BZ1299" s="1146"/>
      <c r="CA1299" s="1146"/>
      <c r="CB1299" s="1146"/>
      <c r="CC1299" s="1146"/>
      <c r="CD1299" s="1146"/>
      <c r="CE1299" s="1146"/>
      <c r="CF1299" s="1146"/>
      <c r="CG1299" s="1146"/>
      <c r="CH1299" s="1146"/>
      <c r="CI1299" s="1146"/>
      <c r="CJ1299" s="1146"/>
      <c r="CK1299" s="1146"/>
      <c r="CL1299" s="1146"/>
      <c r="CM1299" s="1146"/>
      <c r="CN1299" s="1146"/>
      <c r="CO1299" s="1146"/>
      <c r="CP1299" s="1146"/>
    </row>
    <row r="1300" spans="1:94" s="1147" customFormat="1" ht="12.75" customHeight="1">
      <c r="A1300" s="1153" t="s">
        <v>1756</v>
      </c>
      <c r="B1300" s="80">
        <v>3514</v>
      </c>
      <c r="C1300" s="80">
        <v>3514</v>
      </c>
      <c r="D1300" s="80">
        <v>2108</v>
      </c>
      <c r="E1300" s="479">
        <v>59.988616960728514</v>
      </c>
      <c r="F1300" s="80">
        <v>2108</v>
      </c>
      <c r="G1300" s="100"/>
      <c r="H1300" s="399"/>
      <c r="I1300" s="1045"/>
      <c r="J1300" s="1045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146"/>
      <c r="AC1300" s="1146"/>
      <c r="AD1300" s="1146"/>
      <c r="AE1300" s="1146"/>
      <c r="AF1300" s="1146"/>
      <c r="AG1300" s="1146"/>
      <c r="AH1300" s="1146"/>
      <c r="AI1300" s="1146"/>
      <c r="AJ1300" s="1146"/>
      <c r="AK1300" s="1146"/>
      <c r="AL1300" s="1146"/>
      <c r="AM1300" s="1146"/>
      <c r="AN1300" s="1146"/>
      <c r="AO1300" s="1146"/>
      <c r="AP1300" s="1146"/>
      <c r="AQ1300" s="1146"/>
      <c r="AR1300" s="1146"/>
      <c r="AS1300" s="1146"/>
      <c r="AT1300" s="1146"/>
      <c r="AU1300" s="1146"/>
      <c r="AV1300" s="1146"/>
      <c r="AW1300" s="1146"/>
      <c r="AX1300" s="1146"/>
      <c r="AY1300" s="1146"/>
      <c r="AZ1300" s="1146"/>
      <c r="BA1300" s="1146"/>
      <c r="BB1300" s="1146"/>
      <c r="BC1300" s="1146"/>
      <c r="BD1300" s="1146"/>
      <c r="BE1300" s="1146"/>
      <c r="BF1300" s="1146"/>
      <c r="BG1300" s="1146"/>
      <c r="BH1300" s="1146"/>
      <c r="BI1300" s="1146"/>
      <c r="BJ1300" s="1146"/>
      <c r="BK1300" s="1146"/>
      <c r="BL1300" s="1146"/>
      <c r="BM1300" s="1146"/>
      <c r="BN1300" s="1146"/>
      <c r="BO1300" s="1146"/>
      <c r="BP1300" s="1146"/>
      <c r="BQ1300" s="1146"/>
      <c r="BR1300" s="1146"/>
      <c r="BS1300" s="1146"/>
      <c r="BT1300" s="1146"/>
      <c r="BU1300" s="1146"/>
      <c r="BV1300" s="1146"/>
      <c r="BW1300" s="1146"/>
      <c r="BX1300" s="1146"/>
      <c r="BY1300" s="1146"/>
      <c r="BZ1300" s="1146"/>
      <c r="CA1300" s="1146"/>
      <c r="CB1300" s="1146"/>
      <c r="CC1300" s="1146"/>
      <c r="CD1300" s="1146"/>
      <c r="CE1300" s="1146"/>
      <c r="CF1300" s="1146"/>
      <c r="CG1300" s="1146"/>
      <c r="CH1300" s="1146"/>
      <c r="CI1300" s="1146"/>
      <c r="CJ1300" s="1146"/>
      <c r="CK1300" s="1146"/>
      <c r="CL1300" s="1146"/>
      <c r="CM1300" s="1146"/>
      <c r="CN1300" s="1146"/>
      <c r="CO1300" s="1146"/>
      <c r="CP1300" s="1146"/>
    </row>
    <row r="1301" spans="1:94" s="1145" customFormat="1" ht="12.75">
      <c r="A1301" s="330" t="s">
        <v>1338</v>
      </c>
      <c r="B1301" s="80"/>
      <c r="C1301" s="80"/>
      <c r="D1301" s="80"/>
      <c r="E1301" s="479"/>
      <c r="F1301" s="80"/>
      <c r="G1301" s="100"/>
      <c r="H1301" s="399"/>
      <c r="I1301" s="1045"/>
      <c r="J1301" s="1045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429"/>
      <c r="AC1301" s="429"/>
      <c r="AD1301" s="429"/>
      <c r="AE1301" s="429"/>
      <c r="AF1301" s="429"/>
      <c r="AG1301" s="429"/>
      <c r="AH1301" s="429"/>
      <c r="AI1301" s="429"/>
      <c r="AJ1301" s="429"/>
      <c r="AK1301" s="429"/>
      <c r="AL1301" s="429"/>
      <c r="AM1301" s="429"/>
      <c r="AN1301" s="429"/>
      <c r="AO1301" s="429"/>
      <c r="AP1301" s="429"/>
      <c r="AQ1301" s="429"/>
      <c r="AR1301" s="429"/>
      <c r="AS1301" s="429"/>
      <c r="AT1301" s="429"/>
      <c r="AU1301" s="429"/>
      <c r="AV1301" s="429"/>
      <c r="AW1301" s="429"/>
      <c r="AX1301" s="429"/>
      <c r="AY1301" s="429"/>
      <c r="AZ1301" s="429"/>
      <c r="BA1301" s="429"/>
      <c r="BB1301" s="429"/>
      <c r="BC1301" s="429"/>
      <c r="BD1301" s="429"/>
      <c r="BE1301" s="429"/>
      <c r="BF1301" s="429"/>
      <c r="BG1301" s="429"/>
      <c r="BH1301" s="429"/>
      <c r="BI1301" s="429"/>
      <c r="BJ1301" s="429"/>
      <c r="BK1301" s="429"/>
      <c r="BL1301" s="429"/>
      <c r="BM1301" s="429"/>
      <c r="BN1301" s="429"/>
      <c r="BO1301" s="429"/>
      <c r="BP1301" s="429"/>
      <c r="BQ1301" s="429"/>
      <c r="BR1301" s="429"/>
      <c r="BS1301" s="429"/>
      <c r="BT1301" s="429"/>
      <c r="BU1301" s="429"/>
      <c r="BV1301" s="429"/>
      <c r="BW1301" s="429"/>
      <c r="BX1301" s="429"/>
      <c r="BY1301" s="429"/>
      <c r="BZ1301" s="429"/>
      <c r="CA1301" s="429"/>
      <c r="CB1301" s="429"/>
      <c r="CC1301" s="429"/>
      <c r="CD1301" s="429"/>
      <c r="CE1301" s="429"/>
      <c r="CF1301" s="429"/>
      <c r="CG1301" s="429"/>
      <c r="CH1301" s="429"/>
      <c r="CI1301" s="429"/>
      <c r="CJ1301" s="429"/>
      <c r="CK1301" s="429"/>
      <c r="CL1301" s="429"/>
      <c r="CM1301" s="429"/>
      <c r="CN1301" s="429"/>
      <c r="CO1301" s="429"/>
      <c r="CP1301" s="429"/>
    </row>
    <row r="1302" spans="1:94" s="1145" customFormat="1" ht="12.75">
      <c r="A1302" s="1140" t="s">
        <v>1311</v>
      </c>
      <c r="B1302" s="80">
        <v>103163</v>
      </c>
      <c r="C1302" s="80">
        <v>95531</v>
      </c>
      <c r="D1302" s="80">
        <v>95531</v>
      </c>
      <c r="E1302" s="479">
        <v>92.60199877863188</v>
      </c>
      <c r="F1302" s="80">
        <v>7632</v>
      </c>
      <c r="G1302" s="100"/>
      <c r="H1302" s="399"/>
      <c r="I1302" s="1045"/>
      <c r="J1302" s="1045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429"/>
      <c r="AC1302" s="429"/>
      <c r="AD1302" s="429"/>
      <c r="AE1302" s="429"/>
      <c r="AF1302" s="429"/>
      <c r="AG1302" s="429"/>
      <c r="AH1302" s="429"/>
      <c r="AI1302" s="429"/>
      <c r="AJ1302" s="429"/>
      <c r="AK1302" s="429"/>
      <c r="AL1302" s="429"/>
      <c r="AM1302" s="429"/>
      <c r="AN1302" s="429"/>
      <c r="AO1302" s="429"/>
      <c r="AP1302" s="429"/>
      <c r="AQ1302" s="429"/>
      <c r="AR1302" s="429"/>
      <c r="AS1302" s="429"/>
      <c r="AT1302" s="429"/>
      <c r="AU1302" s="429"/>
      <c r="AV1302" s="429"/>
      <c r="AW1302" s="429"/>
      <c r="AX1302" s="429"/>
      <c r="AY1302" s="429"/>
      <c r="AZ1302" s="429"/>
      <c r="BA1302" s="429"/>
      <c r="BB1302" s="429"/>
      <c r="BC1302" s="429"/>
      <c r="BD1302" s="429"/>
      <c r="BE1302" s="429"/>
      <c r="BF1302" s="429"/>
      <c r="BG1302" s="429"/>
      <c r="BH1302" s="429"/>
      <c r="BI1302" s="429"/>
      <c r="BJ1302" s="429"/>
      <c r="BK1302" s="429"/>
      <c r="BL1302" s="429"/>
      <c r="BM1302" s="429"/>
      <c r="BN1302" s="429"/>
      <c r="BO1302" s="429"/>
      <c r="BP1302" s="429"/>
      <c r="BQ1302" s="429"/>
      <c r="BR1302" s="429"/>
      <c r="BS1302" s="429"/>
      <c r="BT1302" s="429"/>
      <c r="BU1302" s="429"/>
      <c r="BV1302" s="429"/>
      <c r="BW1302" s="429"/>
      <c r="BX1302" s="429"/>
      <c r="BY1302" s="429"/>
      <c r="BZ1302" s="429"/>
      <c r="CA1302" s="429"/>
      <c r="CB1302" s="429"/>
      <c r="CC1302" s="429"/>
      <c r="CD1302" s="429"/>
      <c r="CE1302" s="429"/>
      <c r="CF1302" s="429"/>
      <c r="CG1302" s="429"/>
      <c r="CH1302" s="429"/>
      <c r="CI1302" s="429"/>
      <c r="CJ1302" s="429"/>
      <c r="CK1302" s="429"/>
      <c r="CL1302" s="429"/>
      <c r="CM1302" s="429"/>
      <c r="CN1302" s="429"/>
      <c r="CO1302" s="429"/>
      <c r="CP1302" s="429"/>
    </row>
    <row r="1303" spans="1:94" s="1145" customFormat="1" ht="12.75">
      <c r="A1303" s="1142" t="s">
        <v>1312</v>
      </c>
      <c r="B1303" s="80">
        <v>103163</v>
      </c>
      <c r="C1303" s="80">
        <v>95531</v>
      </c>
      <c r="D1303" s="80">
        <v>95531</v>
      </c>
      <c r="E1303" s="479">
        <v>92.60199877863188</v>
      </c>
      <c r="F1303" s="80">
        <v>7632</v>
      </c>
      <c r="G1303" s="100"/>
      <c r="H1303" s="399"/>
      <c r="I1303" s="1045"/>
      <c r="J1303" s="1045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429"/>
      <c r="AC1303" s="429"/>
      <c r="AD1303" s="429"/>
      <c r="AE1303" s="429"/>
      <c r="AF1303" s="429"/>
      <c r="AG1303" s="429"/>
      <c r="AH1303" s="429"/>
      <c r="AI1303" s="429"/>
      <c r="AJ1303" s="429"/>
      <c r="AK1303" s="429"/>
      <c r="AL1303" s="429"/>
      <c r="AM1303" s="429"/>
      <c r="AN1303" s="429"/>
      <c r="AO1303" s="429"/>
      <c r="AP1303" s="429"/>
      <c r="AQ1303" s="429"/>
      <c r="AR1303" s="429"/>
      <c r="AS1303" s="429"/>
      <c r="AT1303" s="429"/>
      <c r="AU1303" s="429"/>
      <c r="AV1303" s="429"/>
      <c r="AW1303" s="429"/>
      <c r="AX1303" s="429"/>
      <c r="AY1303" s="429"/>
      <c r="AZ1303" s="429"/>
      <c r="BA1303" s="429"/>
      <c r="BB1303" s="429"/>
      <c r="BC1303" s="429"/>
      <c r="BD1303" s="429"/>
      <c r="BE1303" s="429"/>
      <c r="BF1303" s="429"/>
      <c r="BG1303" s="429"/>
      <c r="BH1303" s="429"/>
      <c r="BI1303" s="429"/>
      <c r="BJ1303" s="429"/>
      <c r="BK1303" s="429"/>
      <c r="BL1303" s="429"/>
      <c r="BM1303" s="429"/>
      <c r="BN1303" s="429"/>
      <c r="BO1303" s="429"/>
      <c r="BP1303" s="429"/>
      <c r="BQ1303" s="429"/>
      <c r="BR1303" s="429"/>
      <c r="BS1303" s="429"/>
      <c r="BT1303" s="429"/>
      <c r="BU1303" s="429"/>
      <c r="BV1303" s="429"/>
      <c r="BW1303" s="429"/>
      <c r="BX1303" s="429"/>
      <c r="BY1303" s="429"/>
      <c r="BZ1303" s="429"/>
      <c r="CA1303" s="429"/>
      <c r="CB1303" s="429"/>
      <c r="CC1303" s="429"/>
      <c r="CD1303" s="429"/>
      <c r="CE1303" s="429"/>
      <c r="CF1303" s="429"/>
      <c r="CG1303" s="429"/>
      <c r="CH1303" s="429"/>
      <c r="CI1303" s="429"/>
      <c r="CJ1303" s="429"/>
      <c r="CK1303" s="429"/>
      <c r="CL1303" s="429"/>
      <c r="CM1303" s="429"/>
      <c r="CN1303" s="429"/>
      <c r="CO1303" s="429"/>
      <c r="CP1303" s="429"/>
    </row>
    <row r="1304" spans="1:94" s="1145" customFormat="1" ht="12.75">
      <c r="A1304" s="1140" t="s">
        <v>960</v>
      </c>
      <c r="B1304" s="80">
        <v>103163</v>
      </c>
      <c r="C1304" s="80">
        <v>95531</v>
      </c>
      <c r="D1304" s="80">
        <v>85788</v>
      </c>
      <c r="E1304" s="479">
        <v>83.15772127603888</v>
      </c>
      <c r="F1304" s="80">
        <v>6839</v>
      </c>
      <c r="G1304" s="100"/>
      <c r="H1304" s="399"/>
      <c r="I1304" s="1045"/>
      <c r="J1304" s="1045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429"/>
      <c r="AC1304" s="429"/>
      <c r="AD1304" s="429"/>
      <c r="AE1304" s="429"/>
      <c r="AF1304" s="429"/>
      <c r="AG1304" s="429"/>
      <c r="AH1304" s="429"/>
      <c r="AI1304" s="429"/>
      <c r="AJ1304" s="429"/>
      <c r="AK1304" s="429"/>
      <c r="AL1304" s="429"/>
      <c r="AM1304" s="429"/>
      <c r="AN1304" s="429"/>
      <c r="AO1304" s="429"/>
      <c r="AP1304" s="429"/>
      <c r="AQ1304" s="429"/>
      <c r="AR1304" s="429"/>
      <c r="AS1304" s="429"/>
      <c r="AT1304" s="429"/>
      <c r="AU1304" s="429"/>
      <c r="AV1304" s="429"/>
      <c r="AW1304" s="429"/>
      <c r="AX1304" s="429"/>
      <c r="AY1304" s="429"/>
      <c r="AZ1304" s="429"/>
      <c r="BA1304" s="429"/>
      <c r="BB1304" s="429"/>
      <c r="BC1304" s="429"/>
      <c r="BD1304" s="429"/>
      <c r="BE1304" s="429"/>
      <c r="BF1304" s="429"/>
      <c r="BG1304" s="429"/>
      <c r="BH1304" s="429"/>
      <c r="BI1304" s="429"/>
      <c r="BJ1304" s="429"/>
      <c r="BK1304" s="429"/>
      <c r="BL1304" s="429"/>
      <c r="BM1304" s="429"/>
      <c r="BN1304" s="429"/>
      <c r="BO1304" s="429"/>
      <c r="BP1304" s="429"/>
      <c r="BQ1304" s="429"/>
      <c r="BR1304" s="429"/>
      <c r="BS1304" s="429"/>
      <c r="BT1304" s="429"/>
      <c r="BU1304" s="429"/>
      <c r="BV1304" s="429"/>
      <c r="BW1304" s="429"/>
      <c r="BX1304" s="429"/>
      <c r="BY1304" s="429"/>
      <c r="BZ1304" s="429"/>
      <c r="CA1304" s="429"/>
      <c r="CB1304" s="429"/>
      <c r="CC1304" s="429"/>
      <c r="CD1304" s="429"/>
      <c r="CE1304" s="429"/>
      <c r="CF1304" s="429"/>
      <c r="CG1304" s="429"/>
      <c r="CH1304" s="429"/>
      <c r="CI1304" s="429"/>
      <c r="CJ1304" s="429"/>
      <c r="CK1304" s="429"/>
      <c r="CL1304" s="429"/>
      <c r="CM1304" s="429"/>
      <c r="CN1304" s="429"/>
      <c r="CO1304" s="429"/>
      <c r="CP1304" s="429"/>
    </row>
    <row r="1305" spans="1:94" s="1145" customFormat="1" ht="12.75">
      <c r="A1305" s="1142" t="s">
        <v>987</v>
      </c>
      <c r="B1305" s="80">
        <v>98579</v>
      </c>
      <c r="C1305" s="80">
        <v>90947</v>
      </c>
      <c r="D1305" s="80">
        <v>81955</v>
      </c>
      <c r="E1305" s="479">
        <v>83.1363677862425</v>
      </c>
      <c r="F1305" s="80">
        <v>6839</v>
      </c>
      <c r="G1305" s="100"/>
      <c r="H1305" s="399"/>
      <c r="I1305" s="1045"/>
      <c r="J1305" s="1045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429"/>
      <c r="AC1305" s="429"/>
      <c r="AD1305" s="429"/>
      <c r="AE1305" s="429"/>
      <c r="AF1305" s="429"/>
      <c r="AG1305" s="429"/>
      <c r="AH1305" s="429"/>
      <c r="AI1305" s="429"/>
      <c r="AJ1305" s="429"/>
      <c r="AK1305" s="429"/>
      <c r="AL1305" s="429"/>
      <c r="AM1305" s="429"/>
      <c r="AN1305" s="429"/>
      <c r="AO1305" s="429"/>
      <c r="AP1305" s="429"/>
      <c r="AQ1305" s="429"/>
      <c r="AR1305" s="429"/>
      <c r="AS1305" s="429"/>
      <c r="AT1305" s="429"/>
      <c r="AU1305" s="429"/>
      <c r="AV1305" s="429"/>
      <c r="AW1305" s="429"/>
      <c r="AX1305" s="429"/>
      <c r="AY1305" s="429"/>
      <c r="AZ1305" s="429"/>
      <c r="BA1305" s="429"/>
      <c r="BB1305" s="429"/>
      <c r="BC1305" s="429"/>
      <c r="BD1305" s="429"/>
      <c r="BE1305" s="429"/>
      <c r="BF1305" s="429"/>
      <c r="BG1305" s="429"/>
      <c r="BH1305" s="429"/>
      <c r="BI1305" s="429"/>
      <c r="BJ1305" s="429"/>
      <c r="BK1305" s="429"/>
      <c r="BL1305" s="429"/>
      <c r="BM1305" s="429"/>
      <c r="BN1305" s="429"/>
      <c r="BO1305" s="429"/>
      <c r="BP1305" s="429"/>
      <c r="BQ1305" s="429"/>
      <c r="BR1305" s="429"/>
      <c r="BS1305" s="429"/>
      <c r="BT1305" s="429"/>
      <c r="BU1305" s="429"/>
      <c r="BV1305" s="429"/>
      <c r="BW1305" s="429"/>
      <c r="BX1305" s="429"/>
      <c r="BY1305" s="429"/>
      <c r="BZ1305" s="429"/>
      <c r="CA1305" s="429"/>
      <c r="CB1305" s="429"/>
      <c r="CC1305" s="429"/>
      <c r="CD1305" s="429"/>
      <c r="CE1305" s="429"/>
      <c r="CF1305" s="429"/>
      <c r="CG1305" s="429"/>
      <c r="CH1305" s="429"/>
      <c r="CI1305" s="429"/>
      <c r="CJ1305" s="429"/>
      <c r="CK1305" s="429"/>
      <c r="CL1305" s="429"/>
      <c r="CM1305" s="429"/>
      <c r="CN1305" s="429"/>
      <c r="CO1305" s="429"/>
      <c r="CP1305" s="429"/>
    </row>
    <row r="1306" spans="1:94" s="1145" customFormat="1" ht="12.75">
      <c r="A1306" s="1153" t="s">
        <v>1496</v>
      </c>
      <c r="B1306" s="80">
        <v>98579</v>
      </c>
      <c r="C1306" s="80">
        <v>90947</v>
      </c>
      <c r="D1306" s="80">
        <v>81955</v>
      </c>
      <c r="E1306" s="479">
        <v>83.1363677862425</v>
      </c>
      <c r="F1306" s="80">
        <v>6839</v>
      </c>
      <c r="G1306" s="100"/>
      <c r="H1306" s="399"/>
      <c r="I1306" s="1045"/>
      <c r="J1306" s="1045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429"/>
      <c r="AC1306" s="429"/>
      <c r="AD1306" s="429"/>
      <c r="AE1306" s="429"/>
      <c r="AF1306" s="429"/>
      <c r="AG1306" s="429"/>
      <c r="AH1306" s="429"/>
      <c r="AI1306" s="429"/>
      <c r="AJ1306" s="429"/>
      <c r="AK1306" s="429"/>
      <c r="AL1306" s="429"/>
      <c r="AM1306" s="429"/>
      <c r="AN1306" s="429"/>
      <c r="AO1306" s="429"/>
      <c r="AP1306" s="429"/>
      <c r="AQ1306" s="429"/>
      <c r="AR1306" s="429"/>
      <c r="AS1306" s="429"/>
      <c r="AT1306" s="429"/>
      <c r="AU1306" s="429"/>
      <c r="AV1306" s="429"/>
      <c r="AW1306" s="429"/>
      <c r="AX1306" s="429"/>
      <c r="AY1306" s="429"/>
      <c r="AZ1306" s="429"/>
      <c r="BA1306" s="429"/>
      <c r="BB1306" s="429"/>
      <c r="BC1306" s="429"/>
      <c r="BD1306" s="429"/>
      <c r="BE1306" s="429"/>
      <c r="BF1306" s="429"/>
      <c r="BG1306" s="429"/>
      <c r="BH1306" s="429"/>
      <c r="BI1306" s="429"/>
      <c r="BJ1306" s="429"/>
      <c r="BK1306" s="429"/>
      <c r="BL1306" s="429"/>
      <c r="BM1306" s="429"/>
      <c r="BN1306" s="429"/>
      <c r="BO1306" s="429"/>
      <c r="BP1306" s="429"/>
      <c r="BQ1306" s="429"/>
      <c r="BR1306" s="429"/>
      <c r="BS1306" s="429"/>
      <c r="BT1306" s="429"/>
      <c r="BU1306" s="429"/>
      <c r="BV1306" s="429"/>
      <c r="BW1306" s="429"/>
      <c r="BX1306" s="429"/>
      <c r="BY1306" s="429"/>
      <c r="BZ1306" s="429"/>
      <c r="CA1306" s="429"/>
      <c r="CB1306" s="429"/>
      <c r="CC1306" s="429"/>
      <c r="CD1306" s="429"/>
      <c r="CE1306" s="429"/>
      <c r="CF1306" s="429"/>
      <c r="CG1306" s="429"/>
      <c r="CH1306" s="429"/>
      <c r="CI1306" s="429"/>
      <c r="CJ1306" s="429"/>
      <c r="CK1306" s="429"/>
      <c r="CL1306" s="429"/>
      <c r="CM1306" s="429"/>
      <c r="CN1306" s="429"/>
      <c r="CO1306" s="429"/>
      <c r="CP1306" s="429"/>
    </row>
    <row r="1307" spans="1:94" s="1145" customFormat="1" ht="12.75">
      <c r="A1307" s="1142" t="s">
        <v>971</v>
      </c>
      <c r="B1307" s="80">
        <v>4584</v>
      </c>
      <c r="C1307" s="80">
        <v>4584</v>
      </c>
      <c r="D1307" s="80">
        <v>3833</v>
      </c>
      <c r="E1307" s="479">
        <v>83.61692844677138</v>
      </c>
      <c r="F1307" s="80">
        <v>0</v>
      </c>
      <c r="G1307" s="100"/>
      <c r="H1307" s="399"/>
      <c r="I1307" s="1045"/>
      <c r="J1307" s="1045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429"/>
      <c r="AC1307" s="429"/>
      <c r="AD1307" s="429"/>
      <c r="AE1307" s="429"/>
      <c r="AF1307" s="429"/>
      <c r="AG1307" s="429"/>
      <c r="AH1307" s="429"/>
      <c r="AI1307" s="429"/>
      <c r="AJ1307" s="429"/>
      <c r="AK1307" s="429"/>
      <c r="AL1307" s="429"/>
      <c r="AM1307" s="429"/>
      <c r="AN1307" s="429"/>
      <c r="AO1307" s="429"/>
      <c r="AP1307" s="429"/>
      <c r="AQ1307" s="429"/>
      <c r="AR1307" s="429"/>
      <c r="AS1307" s="429"/>
      <c r="AT1307" s="429"/>
      <c r="AU1307" s="429"/>
      <c r="AV1307" s="429"/>
      <c r="AW1307" s="429"/>
      <c r="AX1307" s="429"/>
      <c r="AY1307" s="429"/>
      <c r="AZ1307" s="429"/>
      <c r="BA1307" s="429"/>
      <c r="BB1307" s="429"/>
      <c r="BC1307" s="429"/>
      <c r="BD1307" s="429"/>
      <c r="BE1307" s="429"/>
      <c r="BF1307" s="429"/>
      <c r="BG1307" s="429"/>
      <c r="BH1307" s="429"/>
      <c r="BI1307" s="429"/>
      <c r="BJ1307" s="429"/>
      <c r="BK1307" s="429"/>
      <c r="BL1307" s="429"/>
      <c r="BM1307" s="429"/>
      <c r="BN1307" s="429"/>
      <c r="BO1307" s="429"/>
      <c r="BP1307" s="429"/>
      <c r="BQ1307" s="429"/>
      <c r="BR1307" s="429"/>
      <c r="BS1307" s="429"/>
      <c r="BT1307" s="429"/>
      <c r="BU1307" s="429"/>
      <c r="BV1307" s="429"/>
      <c r="BW1307" s="429"/>
      <c r="BX1307" s="429"/>
      <c r="BY1307" s="429"/>
      <c r="BZ1307" s="429"/>
      <c r="CA1307" s="429"/>
      <c r="CB1307" s="429"/>
      <c r="CC1307" s="429"/>
      <c r="CD1307" s="429"/>
      <c r="CE1307" s="429"/>
      <c r="CF1307" s="429"/>
      <c r="CG1307" s="429"/>
      <c r="CH1307" s="429"/>
      <c r="CI1307" s="429"/>
      <c r="CJ1307" s="429"/>
      <c r="CK1307" s="429"/>
      <c r="CL1307" s="429"/>
      <c r="CM1307" s="429"/>
      <c r="CN1307" s="429"/>
      <c r="CO1307" s="429"/>
      <c r="CP1307" s="429"/>
    </row>
    <row r="1308" spans="1:94" s="1145" customFormat="1" ht="12.75">
      <c r="A1308" s="1153" t="s">
        <v>1756</v>
      </c>
      <c r="B1308" s="80">
        <v>4584</v>
      </c>
      <c r="C1308" s="80">
        <v>4584</v>
      </c>
      <c r="D1308" s="80">
        <v>3833</v>
      </c>
      <c r="E1308" s="479">
        <v>83.61692844677138</v>
      </c>
      <c r="F1308" s="80">
        <v>0</v>
      </c>
      <c r="G1308" s="100"/>
      <c r="H1308" s="399"/>
      <c r="I1308" s="1045"/>
      <c r="J1308" s="1045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429"/>
      <c r="AC1308" s="429"/>
      <c r="AD1308" s="429"/>
      <c r="AE1308" s="429"/>
      <c r="AF1308" s="429"/>
      <c r="AG1308" s="429"/>
      <c r="AH1308" s="429"/>
      <c r="AI1308" s="429"/>
      <c r="AJ1308" s="429"/>
      <c r="AK1308" s="429"/>
      <c r="AL1308" s="429"/>
      <c r="AM1308" s="429"/>
      <c r="AN1308" s="429"/>
      <c r="AO1308" s="429"/>
      <c r="AP1308" s="429"/>
      <c r="AQ1308" s="429"/>
      <c r="AR1308" s="429"/>
      <c r="AS1308" s="429"/>
      <c r="AT1308" s="429"/>
      <c r="AU1308" s="429"/>
      <c r="AV1308" s="429"/>
      <c r="AW1308" s="429"/>
      <c r="AX1308" s="429"/>
      <c r="AY1308" s="429"/>
      <c r="AZ1308" s="429"/>
      <c r="BA1308" s="429"/>
      <c r="BB1308" s="429"/>
      <c r="BC1308" s="429"/>
      <c r="BD1308" s="429"/>
      <c r="BE1308" s="429"/>
      <c r="BF1308" s="429"/>
      <c r="BG1308" s="429"/>
      <c r="BH1308" s="429"/>
      <c r="BI1308" s="429"/>
      <c r="BJ1308" s="429"/>
      <c r="BK1308" s="429"/>
      <c r="BL1308" s="429"/>
      <c r="BM1308" s="429"/>
      <c r="BN1308" s="429"/>
      <c r="BO1308" s="429"/>
      <c r="BP1308" s="429"/>
      <c r="BQ1308" s="429"/>
      <c r="BR1308" s="429"/>
      <c r="BS1308" s="429"/>
      <c r="BT1308" s="429"/>
      <c r="BU1308" s="429"/>
      <c r="BV1308" s="429"/>
      <c r="BW1308" s="429"/>
      <c r="BX1308" s="429"/>
      <c r="BY1308" s="429"/>
      <c r="BZ1308" s="429"/>
      <c r="CA1308" s="429"/>
      <c r="CB1308" s="429"/>
      <c r="CC1308" s="429"/>
      <c r="CD1308" s="429"/>
      <c r="CE1308" s="429"/>
      <c r="CF1308" s="429"/>
      <c r="CG1308" s="429"/>
      <c r="CH1308" s="429"/>
      <c r="CI1308" s="429"/>
      <c r="CJ1308" s="429"/>
      <c r="CK1308" s="429"/>
      <c r="CL1308" s="429"/>
      <c r="CM1308" s="429"/>
      <c r="CN1308" s="429"/>
      <c r="CO1308" s="429"/>
      <c r="CP1308" s="429"/>
    </row>
    <row r="1309" spans="1:99" s="378" customFormat="1" ht="12" customHeight="1">
      <c r="A1309" s="416" t="s">
        <v>1341</v>
      </c>
      <c r="B1309" s="80"/>
      <c r="C1309" s="80"/>
      <c r="D1309" s="80"/>
      <c r="E1309" s="479"/>
      <c r="F1309" s="80"/>
      <c r="G1309" s="427"/>
      <c r="H1309" s="399"/>
      <c r="I1309" s="1045"/>
      <c r="J1309" s="1045"/>
      <c r="K1309" s="427"/>
      <c r="L1309" s="427"/>
      <c r="M1309" s="427"/>
      <c r="N1309" s="427"/>
      <c r="O1309" s="427"/>
      <c r="P1309" s="427"/>
      <c r="Q1309" s="427"/>
      <c r="R1309" s="427"/>
      <c r="S1309" s="427"/>
      <c r="T1309" s="427"/>
      <c r="U1309" s="427"/>
      <c r="V1309" s="427"/>
      <c r="W1309" s="427"/>
      <c r="X1309" s="427"/>
      <c r="Y1309" s="427"/>
      <c r="Z1309" s="427"/>
      <c r="AA1309" s="427"/>
      <c r="AB1309" s="427"/>
      <c r="AC1309" s="427"/>
      <c r="AD1309" s="427"/>
      <c r="AE1309" s="427"/>
      <c r="AF1309" s="427"/>
      <c r="AG1309" s="427"/>
      <c r="AH1309" s="427"/>
      <c r="AI1309" s="427"/>
      <c r="AJ1309" s="427"/>
      <c r="AK1309" s="427"/>
      <c r="AL1309" s="427"/>
      <c r="AM1309" s="427"/>
      <c r="AN1309" s="427"/>
      <c r="AO1309" s="427"/>
      <c r="AP1309" s="427"/>
      <c r="AQ1309" s="427"/>
      <c r="AR1309" s="427"/>
      <c r="AS1309" s="427"/>
      <c r="AT1309" s="427"/>
      <c r="AU1309" s="427"/>
      <c r="AV1309" s="427"/>
      <c r="AW1309" s="427"/>
      <c r="AX1309" s="427"/>
      <c r="AY1309" s="427"/>
      <c r="AZ1309" s="427"/>
      <c r="BA1309" s="427"/>
      <c r="BB1309" s="427"/>
      <c r="BC1309" s="427"/>
      <c r="BD1309" s="427"/>
      <c r="BE1309" s="427"/>
      <c r="BF1309" s="427"/>
      <c r="BG1309" s="427"/>
      <c r="BH1309" s="427"/>
      <c r="BI1309" s="427"/>
      <c r="BJ1309" s="427"/>
      <c r="BK1309" s="427"/>
      <c r="BL1309" s="427"/>
      <c r="BM1309" s="427"/>
      <c r="BN1309" s="427"/>
      <c r="BO1309" s="427"/>
      <c r="BP1309" s="427"/>
      <c r="BQ1309" s="427"/>
      <c r="BR1309" s="427"/>
      <c r="BS1309" s="427"/>
      <c r="BT1309" s="427"/>
      <c r="BU1309" s="427"/>
      <c r="BV1309" s="427"/>
      <c r="BW1309" s="427"/>
      <c r="BX1309" s="427"/>
      <c r="BY1309" s="427"/>
      <c r="BZ1309" s="427"/>
      <c r="CA1309" s="427"/>
      <c r="CB1309" s="427"/>
      <c r="CC1309" s="427"/>
      <c r="CD1309" s="427"/>
      <c r="CE1309" s="427"/>
      <c r="CF1309" s="427"/>
      <c r="CG1309" s="427"/>
      <c r="CH1309" s="427"/>
      <c r="CI1309" s="427"/>
      <c r="CJ1309" s="427"/>
      <c r="CK1309" s="427"/>
      <c r="CL1309" s="427"/>
      <c r="CM1309" s="427"/>
      <c r="CN1309" s="427"/>
      <c r="CO1309" s="427"/>
      <c r="CP1309" s="427"/>
      <c r="CQ1309" s="427"/>
      <c r="CR1309" s="427"/>
      <c r="CS1309" s="427"/>
      <c r="CT1309" s="427"/>
      <c r="CU1309" s="427"/>
    </row>
    <row r="1310" spans="1:99" s="378" customFormat="1" ht="12" customHeight="1">
      <c r="A1310" s="1140" t="s">
        <v>1311</v>
      </c>
      <c r="B1310" s="80">
        <v>1825559</v>
      </c>
      <c r="C1310" s="264">
        <v>1413495</v>
      </c>
      <c r="D1310" s="264">
        <v>1413495</v>
      </c>
      <c r="E1310" s="479">
        <v>77.42806449969571</v>
      </c>
      <c r="F1310" s="80">
        <v>101236</v>
      </c>
      <c r="G1310" s="427"/>
      <c r="H1310" s="399"/>
      <c r="I1310" s="1045"/>
      <c r="J1310" s="1045"/>
      <c r="K1310" s="427"/>
      <c r="L1310" s="427"/>
      <c r="M1310" s="427"/>
      <c r="N1310" s="427"/>
      <c r="O1310" s="427"/>
      <c r="P1310" s="427"/>
      <c r="Q1310" s="427"/>
      <c r="R1310" s="427"/>
      <c r="S1310" s="427"/>
      <c r="T1310" s="427"/>
      <c r="U1310" s="427"/>
      <c r="V1310" s="427"/>
      <c r="W1310" s="427"/>
      <c r="X1310" s="427"/>
      <c r="Y1310" s="427"/>
      <c r="Z1310" s="427"/>
      <c r="AA1310" s="427"/>
      <c r="AB1310" s="427"/>
      <c r="AC1310" s="427"/>
      <c r="AD1310" s="427"/>
      <c r="AE1310" s="427"/>
      <c r="AF1310" s="427"/>
      <c r="AG1310" s="427"/>
      <c r="AH1310" s="427"/>
      <c r="AI1310" s="427"/>
      <c r="AJ1310" s="427"/>
      <c r="AK1310" s="427"/>
      <c r="AL1310" s="427"/>
      <c r="AM1310" s="427"/>
      <c r="AN1310" s="427"/>
      <c r="AO1310" s="427"/>
      <c r="AP1310" s="427"/>
      <c r="AQ1310" s="427"/>
      <c r="AR1310" s="427"/>
      <c r="AS1310" s="427"/>
      <c r="AT1310" s="427"/>
      <c r="AU1310" s="427"/>
      <c r="AV1310" s="427"/>
      <c r="AW1310" s="427"/>
      <c r="AX1310" s="427"/>
      <c r="AY1310" s="427"/>
      <c r="AZ1310" s="427"/>
      <c r="BA1310" s="427"/>
      <c r="BB1310" s="427"/>
      <c r="BC1310" s="427"/>
      <c r="BD1310" s="427"/>
      <c r="BE1310" s="427"/>
      <c r="BF1310" s="427"/>
      <c r="BG1310" s="427"/>
      <c r="BH1310" s="427"/>
      <c r="BI1310" s="427"/>
      <c r="BJ1310" s="427"/>
      <c r="BK1310" s="427"/>
      <c r="BL1310" s="427"/>
      <c r="BM1310" s="427"/>
      <c r="BN1310" s="427"/>
      <c r="BO1310" s="427"/>
      <c r="BP1310" s="427"/>
      <c r="BQ1310" s="427"/>
      <c r="BR1310" s="427"/>
      <c r="BS1310" s="427"/>
      <c r="BT1310" s="427"/>
      <c r="BU1310" s="427"/>
      <c r="BV1310" s="427"/>
      <c r="BW1310" s="427"/>
      <c r="BX1310" s="427"/>
      <c r="BY1310" s="427"/>
      <c r="BZ1310" s="427"/>
      <c r="CA1310" s="427"/>
      <c r="CB1310" s="427"/>
      <c r="CC1310" s="427"/>
      <c r="CD1310" s="427"/>
      <c r="CE1310" s="427"/>
      <c r="CF1310" s="427"/>
      <c r="CG1310" s="427"/>
      <c r="CH1310" s="427"/>
      <c r="CI1310" s="427"/>
      <c r="CJ1310" s="427"/>
      <c r="CK1310" s="427"/>
      <c r="CL1310" s="427"/>
      <c r="CM1310" s="427"/>
      <c r="CN1310" s="427"/>
      <c r="CO1310" s="427"/>
      <c r="CP1310" s="427"/>
      <c r="CQ1310" s="427"/>
      <c r="CR1310" s="427"/>
      <c r="CS1310" s="427"/>
      <c r="CT1310" s="427"/>
      <c r="CU1310" s="427"/>
    </row>
    <row r="1311" spans="1:99" s="378" customFormat="1" ht="12" customHeight="1">
      <c r="A1311" s="1142" t="s">
        <v>1312</v>
      </c>
      <c r="B1311" s="80">
        <v>1825559</v>
      </c>
      <c r="C1311" s="264">
        <v>1413495</v>
      </c>
      <c r="D1311" s="264">
        <v>1413495</v>
      </c>
      <c r="E1311" s="479">
        <v>77.42806449969571</v>
      </c>
      <c r="F1311" s="80">
        <v>101236</v>
      </c>
      <c r="G1311" s="427"/>
      <c r="H1311" s="399"/>
      <c r="I1311" s="1045"/>
      <c r="J1311" s="1045"/>
      <c r="K1311" s="427"/>
      <c r="L1311" s="427"/>
      <c r="M1311" s="427"/>
      <c r="N1311" s="427"/>
      <c r="O1311" s="427"/>
      <c r="P1311" s="427"/>
      <c r="Q1311" s="427"/>
      <c r="R1311" s="427"/>
      <c r="S1311" s="427"/>
      <c r="T1311" s="427"/>
      <c r="U1311" s="427"/>
      <c r="V1311" s="427"/>
      <c r="W1311" s="427"/>
      <c r="X1311" s="427"/>
      <c r="Y1311" s="427"/>
      <c r="Z1311" s="427"/>
      <c r="AA1311" s="427"/>
      <c r="AB1311" s="427"/>
      <c r="AC1311" s="427"/>
      <c r="AD1311" s="427"/>
      <c r="AE1311" s="427"/>
      <c r="AF1311" s="427"/>
      <c r="AG1311" s="427"/>
      <c r="AH1311" s="427"/>
      <c r="AI1311" s="427"/>
      <c r="AJ1311" s="427"/>
      <c r="AK1311" s="427"/>
      <c r="AL1311" s="427"/>
      <c r="AM1311" s="427"/>
      <c r="AN1311" s="427"/>
      <c r="AO1311" s="427"/>
      <c r="AP1311" s="427"/>
      <c r="AQ1311" s="427"/>
      <c r="AR1311" s="427"/>
      <c r="AS1311" s="427"/>
      <c r="AT1311" s="427"/>
      <c r="AU1311" s="427"/>
      <c r="AV1311" s="427"/>
      <c r="AW1311" s="427"/>
      <c r="AX1311" s="427"/>
      <c r="AY1311" s="427"/>
      <c r="AZ1311" s="427"/>
      <c r="BA1311" s="427"/>
      <c r="BB1311" s="427"/>
      <c r="BC1311" s="427"/>
      <c r="BD1311" s="427"/>
      <c r="BE1311" s="427"/>
      <c r="BF1311" s="427"/>
      <c r="BG1311" s="427"/>
      <c r="BH1311" s="427"/>
      <c r="BI1311" s="427"/>
      <c r="BJ1311" s="427"/>
      <c r="BK1311" s="427"/>
      <c r="BL1311" s="427"/>
      <c r="BM1311" s="427"/>
      <c r="BN1311" s="427"/>
      <c r="BO1311" s="427"/>
      <c r="BP1311" s="427"/>
      <c r="BQ1311" s="427"/>
      <c r="BR1311" s="427"/>
      <c r="BS1311" s="427"/>
      <c r="BT1311" s="427"/>
      <c r="BU1311" s="427"/>
      <c r="BV1311" s="427"/>
      <c r="BW1311" s="427"/>
      <c r="BX1311" s="427"/>
      <c r="BY1311" s="427"/>
      <c r="BZ1311" s="427"/>
      <c r="CA1311" s="427"/>
      <c r="CB1311" s="427"/>
      <c r="CC1311" s="427"/>
      <c r="CD1311" s="427"/>
      <c r="CE1311" s="427"/>
      <c r="CF1311" s="427"/>
      <c r="CG1311" s="427"/>
      <c r="CH1311" s="427"/>
      <c r="CI1311" s="427"/>
      <c r="CJ1311" s="427"/>
      <c r="CK1311" s="427"/>
      <c r="CL1311" s="427"/>
      <c r="CM1311" s="427"/>
      <c r="CN1311" s="427"/>
      <c r="CO1311" s="427"/>
      <c r="CP1311" s="427"/>
      <c r="CQ1311" s="427"/>
      <c r="CR1311" s="427"/>
      <c r="CS1311" s="427"/>
      <c r="CT1311" s="427"/>
      <c r="CU1311" s="427"/>
    </row>
    <row r="1312" spans="1:99" s="1182" customFormat="1" ht="12" customHeight="1" hidden="1">
      <c r="A1312" s="1152" t="s">
        <v>691</v>
      </c>
      <c r="B1312" s="507">
        <v>0</v>
      </c>
      <c r="C1312" s="507">
        <v>0</v>
      </c>
      <c r="D1312" s="507">
        <v>0</v>
      </c>
      <c r="E1312" s="479" t="e">
        <v>#DIV/0!</v>
      </c>
      <c r="F1312" s="80">
        <v>0</v>
      </c>
      <c r="G1312" s="1181"/>
      <c r="H1312" s="399"/>
      <c r="I1312" s="1045"/>
      <c r="J1312" s="1045"/>
      <c r="K1312" s="1181"/>
      <c r="L1312" s="1181"/>
      <c r="M1312" s="1181"/>
      <c r="N1312" s="1181"/>
      <c r="O1312" s="1181"/>
      <c r="P1312" s="1181"/>
      <c r="Q1312" s="1181"/>
      <c r="R1312" s="1181"/>
      <c r="S1312" s="1181"/>
      <c r="T1312" s="1181"/>
      <c r="U1312" s="1181"/>
      <c r="V1312" s="1181"/>
      <c r="W1312" s="1181"/>
      <c r="X1312" s="1181"/>
      <c r="Y1312" s="1181"/>
      <c r="Z1312" s="1181"/>
      <c r="AA1312" s="1181"/>
      <c r="AB1312" s="1181"/>
      <c r="AC1312" s="1181"/>
      <c r="AD1312" s="1181"/>
      <c r="AE1312" s="1181"/>
      <c r="AF1312" s="1181"/>
      <c r="AG1312" s="1181"/>
      <c r="AH1312" s="1181"/>
      <c r="AI1312" s="1181"/>
      <c r="AJ1312" s="1181"/>
      <c r="AK1312" s="1181"/>
      <c r="AL1312" s="1181"/>
      <c r="AM1312" s="1181"/>
      <c r="AN1312" s="1181"/>
      <c r="AO1312" s="1181"/>
      <c r="AP1312" s="1181"/>
      <c r="AQ1312" s="1181"/>
      <c r="AR1312" s="1181"/>
      <c r="AS1312" s="1181"/>
      <c r="AT1312" s="1181"/>
      <c r="AU1312" s="1181"/>
      <c r="AV1312" s="1181"/>
      <c r="AW1312" s="1181"/>
      <c r="AX1312" s="1181"/>
      <c r="AY1312" s="1181"/>
      <c r="AZ1312" s="1181"/>
      <c r="BA1312" s="1181"/>
      <c r="BB1312" s="1181"/>
      <c r="BC1312" s="1181"/>
      <c r="BD1312" s="1181"/>
      <c r="BE1312" s="1181"/>
      <c r="BF1312" s="1181"/>
      <c r="BG1312" s="1181"/>
      <c r="BH1312" s="1181"/>
      <c r="BI1312" s="1181"/>
      <c r="BJ1312" s="1181"/>
      <c r="BK1312" s="1181"/>
      <c r="BL1312" s="1181"/>
      <c r="BM1312" s="1181"/>
      <c r="BN1312" s="1181"/>
      <c r="BO1312" s="1181"/>
      <c r="BP1312" s="1181"/>
      <c r="BQ1312" s="1181"/>
      <c r="BR1312" s="1181"/>
      <c r="BS1312" s="1181"/>
      <c r="BT1312" s="1181"/>
      <c r="BU1312" s="1181"/>
      <c r="BV1312" s="1181"/>
      <c r="BW1312" s="1181"/>
      <c r="BX1312" s="1181"/>
      <c r="BY1312" s="1181"/>
      <c r="BZ1312" s="1181"/>
      <c r="CA1312" s="1181"/>
      <c r="CB1312" s="1181"/>
      <c r="CC1312" s="1181"/>
      <c r="CD1312" s="1181"/>
      <c r="CE1312" s="1181"/>
      <c r="CF1312" s="1181"/>
      <c r="CG1312" s="1181"/>
      <c r="CH1312" s="1181"/>
      <c r="CI1312" s="1181"/>
      <c r="CJ1312" s="1181"/>
      <c r="CK1312" s="1181"/>
      <c r="CL1312" s="1181"/>
      <c r="CM1312" s="1181"/>
      <c r="CN1312" s="1181"/>
      <c r="CO1312" s="1181"/>
      <c r="CP1312" s="1181"/>
      <c r="CQ1312" s="1181"/>
      <c r="CR1312" s="1181"/>
      <c r="CS1312" s="1181"/>
      <c r="CT1312" s="1181"/>
      <c r="CU1312" s="1181"/>
    </row>
    <row r="1313" spans="1:99" s="378" customFormat="1" ht="12" customHeight="1">
      <c r="A1313" s="1156" t="s">
        <v>960</v>
      </c>
      <c r="B1313" s="80">
        <v>1825559</v>
      </c>
      <c r="C1313" s="264">
        <v>1413495</v>
      </c>
      <c r="D1313" s="80">
        <v>415489</v>
      </c>
      <c r="E1313" s="479">
        <v>22.75954926682731</v>
      </c>
      <c r="F1313" s="80">
        <v>133904</v>
      </c>
      <c r="G1313" s="427"/>
      <c r="H1313" s="399"/>
      <c r="I1313" s="1045"/>
      <c r="J1313" s="1045"/>
      <c r="K1313" s="427"/>
      <c r="L1313" s="427"/>
      <c r="M1313" s="427"/>
      <c r="N1313" s="427"/>
      <c r="O1313" s="427"/>
      <c r="P1313" s="427"/>
      <c r="Q1313" s="427"/>
      <c r="R1313" s="427"/>
      <c r="S1313" s="427"/>
      <c r="T1313" s="427"/>
      <c r="U1313" s="427"/>
      <c r="V1313" s="427"/>
      <c r="W1313" s="427"/>
      <c r="X1313" s="427"/>
      <c r="Y1313" s="427"/>
      <c r="Z1313" s="427"/>
      <c r="AA1313" s="427"/>
      <c r="AB1313" s="427"/>
      <c r="AC1313" s="427"/>
      <c r="AD1313" s="427"/>
      <c r="AE1313" s="427"/>
      <c r="AF1313" s="427"/>
      <c r="AG1313" s="427"/>
      <c r="AH1313" s="427"/>
      <c r="AI1313" s="427"/>
      <c r="AJ1313" s="427"/>
      <c r="AK1313" s="427"/>
      <c r="AL1313" s="427"/>
      <c r="AM1313" s="427"/>
      <c r="AN1313" s="427"/>
      <c r="AO1313" s="427"/>
      <c r="AP1313" s="427"/>
      <c r="AQ1313" s="427"/>
      <c r="AR1313" s="427"/>
      <c r="AS1313" s="427"/>
      <c r="AT1313" s="427"/>
      <c r="AU1313" s="427"/>
      <c r="AV1313" s="427"/>
      <c r="AW1313" s="427"/>
      <c r="AX1313" s="427"/>
      <c r="AY1313" s="427"/>
      <c r="AZ1313" s="427"/>
      <c r="BA1313" s="427"/>
      <c r="BB1313" s="427"/>
      <c r="BC1313" s="427"/>
      <c r="BD1313" s="427"/>
      <c r="BE1313" s="427"/>
      <c r="BF1313" s="427"/>
      <c r="BG1313" s="427"/>
      <c r="BH1313" s="427"/>
      <c r="BI1313" s="427"/>
      <c r="BJ1313" s="427"/>
      <c r="BK1313" s="427"/>
      <c r="BL1313" s="427"/>
      <c r="BM1313" s="427"/>
      <c r="BN1313" s="427"/>
      <c r="BO1313" s="427"/>
      <c r="BP1313" s="427"/>
      <c r="BQ1313" s="427"/>
      <c r="BR1313" s="427"/>
      <c r="BS1313" s="427"/>
      <c r="BT1313" s="427"/>
      <c r="BU1313" s="427"/>
      <c r="BV1313" s="427"/>
      <c r="BW1313" s="427"/>
      <c r="BX1313" s="427"/>
      <c r="BY1313" s="427"/>
      <c r="BZ1313" s="427"/>
      <c r="CA1313" s="427"/>
      <c r="CB1313" s="427"/>
      <c r="CC1313" s="427"/>
      <c r="CD1313" s="427"/>
      <c r="CE1313" s="427"/>
      <c r="CF1313" s="427"/>
      <c r="CG1313" s="427"/>
      <c r="CH1313" s="427"/>
      <c r="CI1313" s="427"/>
      <c r="CJ1313" s="427"/>
      <c r="CK1313" s="427"/>
      <c r="CL1313" s="427"/>
      <c r="CM1313" s="427"/>
      <c r="CN1313" s="427"/>
      <c r="CO1313" s="427"/>
      <c r="CP1313" s="427"/>
      <c r="CQ1313" s="427"/>
      <c r="CR1313" s="427"/>
      <c r="CS1313" s="427"/>
      <c r="CT1313" s="427"/>
      <c r="CU1313" s="427"/>
    </row>
    <row r="1314" spans="1:99" s="378" customFormat="1" ht="12" customHeight="1">
      <c r="A1314" s="1142" t="s">
        <v>987</v>
      </c>
      <c r="B1314" s="80">
        <v>1825559</v>
      </c>
      <c r="C1314" s="264">
        <v>1413495</v>
      </c>
      <c r="D1314" s="80">
        <v>415489</v>
      </c>
      <c r="E1314" s="479">
        <v>22.75954926682731</v>
      </c>
      <c r="F1314" s="80">
        <v>133904</v>
      </c>
      <c r="G1314" s="427"/>
      <c r="H1314" s="399"/>
      <c r="I1314" s="1045"/>
      <c r="J1314" s="1045"/>
      <c r="K1314" s="427"/>
      <c r="L1314" s="427"/>
      <c r="M1314" s="427"/>
      <c r="N1314" s="427"/>
      <c r="O1314" s="427"/>
      <c r="P1314" s="427"/>
      <c r="Q1314" s="427"/>
      <c r="R1314" s="427"/>
      <c r="S1314" s="427"/>
      <c r="T1314" s="427"/>
      <c r="U1314" s="427"/>
      <c r="V1314" s="427"/>
      <c r="W1314" s="427"/>
      <c r="X1314" s="427"/>
      <c r="Y1314" s="427"/>
      <c r="Z1314" s="427"/>
      <c r="AA1314" s="427"/>
      <c r="AB1314" s="427"/>
      <c r="AC1314" s="427"/>
      <c r="AD1314" s="427"/>
      <c r="AE1314" s="427"/>
      <c r="AF1314" s="427"/>
      <c r="AG1314" s="427"/>
      <c r="AH1314" s="427"/>
      <c r="AI1314" s="427"/>
      <c r="AJ1314" s="427"/>
      <c r="AK1314" s="427"/>
      <c r="AL1314" s="427"/>
      <c r="AM1314" s="427"/>
      <c r="AN1314" s="427"/>
      <c r="AO1314" s="427"/>
      <c r="AP1314" s="427"/>
      <c r="AQ1314" s="427"/>
      <c r="AR1314" s="427"/>
      <c r="AS1314" s="427"/>
      <c r="AT1314" s="427"/>
      <c r="AU1314" s="427"/>
      <c r="AV1314" s="427"/>
      <c r="AW1314" s="427"/>
      <c r="AX1314" s="427"/>
      <c r="AY1314" s="427"/>
      <c r="AZ1314" s="427"/>
      <c r="BA1314" s="427"/>
      <c r="BB1314" s="427"/>
      <c r="BC1314" s="427"/>
      <c r="BD1314" s="427"/>
      <c r="BE1314" s="427"/>
      <c r="BF1314" s="427"/>
      <c r="BG1314" s="427"/>
      <c r="BH1314" s="427"/>
      <c r="BI1314" s="427"/>
      <c r="BJ1314" s="427"/>
      <c r="BK1314" s="427"/>
      <c r="BL1314" s="427"/>
      <c r="BM1314" s="427"/>
      <c r="BN1314" s="427"/>
      <c r="BO1314" s="427"/>
      <c r="BP1314" s="427"/>
      <c r="BQ1314" s="427"/>
      <c r="BR1314" s="427"/>
      <c r="BS1314" s="427"/>
      <c r="BT1314" s="427"/>
      <c r="BU1314" s="427"/>
      <c r="BV1314" s="427"/>
      <c r="BW1314" s="427"/>
      <c r="BX1314" s="427"/>
      <c r="BY1314" s="427"/>
      <c r="BZ1314" s="427"/>
      <c r="CA1314" s="427"/>
      <c r="CB1314" s="427"/>
      <c r="CC1314" s="427"/>
      <c r="CD1314" s="427"/>
      <c r="CE1314" s="427"/>
      <c r="CF1314" s="427"/>
      <c r="CG1314" s="427"/>
      <c r="CH1314" s="427"/>
      <c r="CI1314" s="427"/>
      <c r="CJ1314" s="427"/>
      <c r="CK1314" s="427"/>
      <c r="CL1314" s="427"/>
      <c r="CM1314" s="427"/>
      <c r="CN1314" s="427"/>
      <c r="CO1314" s="427"/>
      <c r="CP1314" s="427"/>
      <c r="CQ1314" s="427"/>
      <c r="CR1314" s="427"/>
      <c r="CS1314" s="427"/>
      <c r="CT1314" s="427"/>
      <c r="CU1314" s="427"/>
    </row>
    <row r="1315" spans="1:99" s="378" customFormat="1" ht="12" customHeight="1">
      <c r="A1315" s="1153" t="s">
        <v>1496</v>
      </c>
      <c r="B1315" s="80">
        <v>213867</v>
      </c>
      <c r="C1315" s="264">
        <v>182014</v>
      </c>
      <c r="D1315" s="264">
        <v>167324</v>
      </c>
      <c r="E1315" s="479">
        <v>78.23740923097064</v>
      </c>
      <c r="F1315" s="80">
        <v>12250</v>
      </c>
      <c r="G1315" s="427"/>
      <c r="H1315" s="399"/>
      <c r="I1315" s="1045"/>
      <c r="J1315" s="1045"/>
      <c r="K1315" s="427"/>
      <c r="L1315" s="427"/>
      <c r="M1315" s="427"/>
      <c r="N1315" s="427"/>
      <c r="O1315" s="427"/>
      <c r="P1315" s="427"/>
      <c r="Q1315" s="427"/>
      <c r="R1315" s="427"/>
      <c r="S1315" s="427"/>
      <c r="T1315" s="427"/>
      <c r="U1315" s="427"/>
      <c r="V1315" s="427"/>
      <c r="W1315" s="427"/>
      <c r="X1315" s="427"/>
      <c r="Y1315" s="427"/>
      <c r="Z1315" s="427"/>
      <c r="AA1315" s="427"/>
      <c r="AB1315" s="427"/>
      <c r="AC1315" s="427"/>
      <c r="AD1315" s="427"/>
      <c r="AE1315" s="427"/>
      <c r="AF1315" s="427"/>
      <c r="AG1315" s="427"/>
      <c r="AH1315" s="427"/>
      <c r="AI1315" s="427"/>
      <c r="AJ1315" s="427"/>
      <c r="AK1315" s="427"/>
      <c r="AL1315" s="427"/>
      <c r="AM1315" s="427"/>
      <c r="AN1315" s="427"/>
      <c r="AO1315" s="427"/>
      <c r="AP1315" s="427"/>
      <c r="AQ1315" s="427"/>
      <c r="AR1315" s="427"/>
      <c r="AS1315" s="427"/>
      <c r="AT1315" s="427"/>
      <c r="AU1315" s="427"/>
      <c r="AV1315" s="427"/>
      <c r="AW1315" s="427"/>
      <c r="AX1315" s="427"/>
      <c r="AY1315" s="427"/>
      <c r="AZ1315" s="427"/>
      <c r="BA1315" s="427"/>
      <c r="BB1315" s="427"/>
      <c r="BC1315" s="427"/>
      <c r="BD1315" s="427"/>
      <c r="BE1315" s="427"/>
      <c r="BF1315" s="427"/>
      <c r="BG1315" s="427"/>
      <c r="BH1315" s="427"/>
      <c r="BI1315" s="427"/>
      <c r="BJ1315" s="427"/>
      <c r="BK1315" s="427"/>
      <c r="BL1315" s="427"/>
      <c r="BM1315" s="427"/>
      <c r="BN1315" s="427"/>
      <c r="BO1315" s="427"/>
      <c r="BP1315" s="427"/>
      <c r="BQ1315" s="427"/>
      <c r="BR1315" s="427"/>
      <c r="BS1315" s="427"/>
      <c r="BT1315" s="427"/>
      <c r="BU1315" s="427"/>
      <c r="BV1315" s="427"/>
      <c r="BW1315" s="427"/>
      <c r="BX1315" s="427"/>
      <c r="BY1315" s="427"/>
      <c r="BZ1315" s="427"/>
      <c r="CA1315" s="427"/>
      <c r="CB1315" s="427"/>
      <c r="CC1315" s="427"/>
      <c r="CD1315" s="427"/>
      <c r="CE1315" s="427"/>
      <c r="CF1315" s="427"/>
      <c r="CG1315" s="427"/>
      <c r="CH1315" s="427"/>
      <c r="CI1315" s="427"/>
      <c r="CJ1315" s="427"/>
      <c r="CK1315" s="427"/>
      <c r="CL1315" s="427"/>
      <c r="CM1315" s="427"/>
      <c r="CN1315" s="427"/>
      <c r="CO1315" s="427"/>
      <c r="CP1315" s="427"/>
      <c r="CQ1315" s="427"/>
      <c r="CR1315" s="427"/>
      <c r="CS1315" s="427"/>
      <c r="CT1315" s="427"/>
      <c r="CU1315" s="427"/>
    </row>
    <row r="1316" spans="1:99" s="378" customFormat="1" ht="12" customHeight="1">
      <c r="A1316" s="1153" t="s">
        <v>3</v>
      </c>
      <c r="B1316" s="80">
        <v>1611692</v>
      </c>
      <c r="C1316" s="264">
        <v>1231481</v>
      </c>
      <c r="D1316" s="264">
        <v>248165</v>
      </c>
      <c r="E1316" s="479">
        <v>15.397793126726448</v>
      </c>
      <c r="F1316" s="80">
        <v>121654</v>
      </c>
      <c r="G1316" s="427"/>
      <c r="H1316" s="399"/>
      <c r="I1316" s="1045"/>
      <c r="J1316" s="1045"/>
      <c r="K1316" s="427"/>
      <c r="L1316" s="427"/>
      <c r="M1316" s="427"/>
      <c r="N1316" s="427"/>
      <c r="O1316" s="427"/>
      <c r="P1316" s="427"/>
      <c r="Q1316" s="427"/>
      <c r="R1316" s="427"/>
      <c r="S1316" s="427"/>
      <c r="T1316" s="427"/>
      <c r="U1316" s="427"/>
      <c r="V1316" s="427"/>
      <c r="W1316" s="427"/>
      <c r="X1316" s="427"/>
      <c r="Y1316" s="427"/>
      <c r="Z1316" s="427"/>
      <c r="AA1316" s="427"/>
      <c r="AB1316" s="427"/>
      <c r="AC1316" s="427"/>
      <c r="AD1316" s="427"/>
      <c r="AE1316" s="427"/>
      <c r="AF1316" s="427"/>
      <c r="AG1316" s="427"/>
      <c r="AH1316" s="427"/>
      <c r="AI1316" s="427"/>
      <c r="AJ1316" s="427"/>
      <c r="AK1316" s="427"/>
      <c r="AL1316" s="427"/>
      <c r="AM1316" s="427"/>
      <c r="AN1316" s="427"/>
      <c r="AO1316" s="427"/>
      <c r="AP1316" s="427"/>
      <c r="AQ1316" s="427"/>
      <c r="AR1316" s="427"/>
      <c r="AS1316" s="427"/>
      <c r="AT1316" s="427"/>
      <c r="AU1316" s="427"/>
      <c r="AV1316" s="427"/>
      <c r="AW1316" s="427"/>
      <c r="AX1316" s="427"/>
      <c r="AY1316" s="427"/>
      <c r="AZ1316" s="427"/>
      <c r="BA1316" s="427"/>
      <c r="BB1316" s="427"/>
      <c r="BC1316" s="427"/>
      <c r="BD1316" s="427"/>
      <c r="BE1316" s="427"/>
      <c r="BF1316" s="427"/>
      <c r="BG1316" s="427"/>
      <c r="BH1316" s="427"/>
      <c r="BI1316" s="427"/>
      <c r="BJ1316" s="427"/>
      <c r="BK1316" s="427"/>
      <c r="BL1316" s="427"/>
      <c r="BM1316" s="427"/>
      <c r="BN1316" s="427"/>
      <c r="BO1316" s="427"/>
      <c r="BP1316" s="427"/>
      <c r="BQ1316" s="427"/>
      <c r="BR1316" s="427"/>
      <c r="BS1316" s="427"/>
      <c r="BT1316" s="427"/>
      <c r="BU1316" s="427"/>
      <c r="BV1316" s="427"/>
      <c r="BW1316" s="427"/>
      <c r="BX1316" s="427"/>
      <c r="BY1316" s="427"/>
      <c r="BZ1316" s="427"/>
      <c r="CA1316" s="427"/>
      <c r="CB1316" s="427"/>
      <c r="CC1316" s="427"/>
      <c r="CD1316" s="427"/>
      <c r="CE1316" s="427"/>
      <c r="CF1316" s="427"/>
      <c r="CG1316" s="427"/>
      <c r="CH1316" s="427"/>
      <c r="CI1316" s="427"/>
      <c r="CJ1316" s="427"/>
      <c r="CK1316" s="427"/>
      <c r="CL1316" s="427"/>
      <c r="CM1316" s="427"/>
      <c r="CN1316" s="427"/>
      <c r="CO1316" s="427"/>
      <c r="CP1316" s="427"/>
      <c r="CQ1316" s="427"/>
      <c r="CR1316" s="427"/>
      <c r="CS1316" s="427"/>
      <c r="CT1316" s="427"/>
      <c r="CU1316" s="427"/>
    </row>
    <row r="1317" spans="1:99" s="378" customFormat="1" ht="12" customHeight="1">
      <c r="A1317" s="1154" t="s">
        <v>12</v>
      </c>
      <c r="B1317" s="80">
        <v>1611692</v>
      </c>
      <c r="C1317" s="264">
        <v>1231481</v>
      </c>
      <c r="D1317" s="264">
        <v>248165</v>
      </c>
      <c r="E1317" s="479">
        <v>15.397793126726448</v>
      </c>
      <c r="F1317" s="80">
        <v>121654</v>
      </c>
      <c r="G1317" s="427"/>
      <c r="H1317" s="399"/>
      <c r="I1317" s="1045"/>
      <c r="J1317" s="1045"/>
      <c r="K1317" s="427"/>
      <c r="L1317" s="427"/>
      <c r="M1317" s="427"/>
      <c r="N1317" s="427"/>
      <c r="O1317" s="427"/>
      <c r="P1317" s="427"/>
      <c r="Q1317" s="427"/>
      <c r="R1317" s="427"/>
      <c r="S1317" s="427"/>
      <c r="T1317" s="427"/>
      <c r="U1317" s="427"/>
      <c r="V1317" s="427"/>
      <c r="W1317" s="427"/>
      <c r="X1317" s="427"/>
      <c r="Y1317" s="427"/>
      <c r="Z1317" s="427"/>
      <c r="AA1317" s="427"/>
      <c r="AB1317" s="427"/>
      <c r="AC1317" s="427"/>
      <c r="AD1317" s="427"/>
      <c r="AE1317" s="427"/>
      <c r="AF1317" s="427"/>
      <c r="AG1317" s="427"/>
      <c r="AH1317" s="427"/>
      <c r="AI1317" s="427"/>
      <c r="AJ1317" s="427"/>
      <c r="AK1317" s="427"/>
      <c r="AL1317" s="427"/>
      <c r="AM1317" s="427"/>
      <c r="AN1317" s="427"/>
      <c r="AO1317" s="427"/>
      <c r="AP1317" s="427"/>
      <c r="AQ1317" s="427"/>
      <c r="AR1317" s="427"/>
      <c r="AS1317" s="427"/>
      <c r="AT1317" s="427"/>
      <c r="AU1317" s="427"/>
      <c r="AV1317" s="427"/>
      <c r="AW1317" s="427"/>
      <c r="AX1317" s="427"/>
      <c r="AY1317" s="427"/>
      <c r="AZ1317" s="427"/>
      <c r="BA1317" s="427"/>
      <c r="BB1317" s="427"/>
      <c r="BC1317" s="427"/>
      <c r="BD1317" s="427"/>
      <c r="BE1317" s="427"/>
      <c r="BF1317" s="427"/>
      <c r="BG1317" s="427"/>
      <c r="BH1317" s="427"/>
      <c r="BI1317" s="427"/>
      <c r="BJ1317" s="427"/>
      <c r="BK1317" s="427"/>
      <c r="BL1317" s="427"/>
      <c r="BM1317" s="427"/>
      <c r="BN1317" s="427"/>
      <c r="BO1317" s="427"/>
      <c r="BP1317" s="427"/>
      <c r="BQ1317" s="427"/>
      <c r="BR1317" s="427"/>
      <c r="BS1317" s="427"/>
      <c r="BT1317" s="427"/>
      <c r="BU1317" s="427"/>
      <c r="BV1317" s="427"/>
      <c r="BW1317" s="427"/>
      <c r="BX1317" s="427"/>
      <c r="BY1317" s="427"/>
      <c r="BZ1317" s="427"/>
      <c r="CA1317" s="427"/>
      <c r="CB1317" s="427"/>
      <c r="CC1317" s="427"/>
      <c r="CD1317" s="427"/>
      <c r="CE1317" s="427"/>
      <c r="CF1317" s="427"/>
      <c r="CG1317" s="427"/>
      <c r="CH1317" s="427"/>
      <c r="CI1317" s="427"/>
      <c r="CJ1317" s="427"/>
      <c r="CK1317" s="427"/>
      <c r="CL1317" s="427"/>
      <c r="CM1317" s="427"/>
      <c r="CN1317" s="427"/>
      <c r="CO1317" s="427"/>
      <c r="CP1317" s="427"/>
      <c r="CQ1317" s="427"/>
      <c r="CR1317" s="427"/>
      <c r="CS1317" s="427"/>
      <c r="CT1317" s="427"/>
      <c r="CU1317" s="427"/>
    </row>
    <row r="1318" spans="1:99" s="378" customFormat="1" ht="12" customHeight="1">
      <c r="A1318" s="330" t="s">
        <v>1477</v>
      </c>
      <c r="B1318" s="80"/>
      <c r="C1318" s="80"/>
      <c r="D1318" s="80"/>
      <c r="E1318" s="479"/>
      <c r="F1318" s="80"/>
      <c r="G1318" s="427"/>
      <c r="H1318" s="399"/>
      <c r="I1318" s="1045"/>
      <c r="J1318" s="1045"/>
      <c r="K1318" s="427"/>
      <c r="L1318" s="427"/>
      <c r="M1318" s="427"/>
      <c r="N1318" s="427"/>
      <c r="O1318" s="427"/>
      <c r="P1318" s="427"/>
      <c r="Q1318" s="427"/>
      <c r="R1318" s="427"/>
      <c r="S1318" s="427"/>
      <c r="T1318" s="427"/>
      <c r="U1318" s="427"/>
      <c r="V1318" s="427"/>
      <c r="W1318" s="427"/>
      <c r="X1318" s="427"/>
      <c r="Y1318" s="427"/>
      <c r="Z1318" s="427"/>
      <c r="AA1318" s="427"/>
      <c r="AB1318" s="427"/>
      <c r="AC1318" s="427"/>
      <c r="AD1318" s="427"/>
      <c r="AE1318" s="427"/>
      <c r="AF1318" s="427"/>
      <c r="AG1318" s="427"/>
      <c r="AH1318" s="427"/>
      <c r="AI1318" s="427"/>
      <c r="AJ1318" s="427"/>
      <c r="AK1318" s="427"/>
      <c r="AL1318" s="427"/>
      <c r="AM1318" s="427"/>
      <c r="AN1318" s="427"/>
      <c r="AO1318" s="427"/>
      <c r="AP1318" s="427"/>
      <c r="AQ1318" s="427"/>
      <c r="AR1318" s="427"/>
      <c r="AS1318" s="427"/>
      <c r="AT1318" s="427"/>
      <c r="AU1318" s="427"/>
      <c r="AV1318" s="427"/>
      <c r="AW1318" s="427"/>
      <c r="AX1318" s="427"/>
      <c r="AY1318" s="427"/>
      <c r="AZ1318" s="427"/>
      <c r="BA1318" s="427"/>
      <c r="BB1318" s="427"/>
      <c r="BC1318" s="427"/>
      <c r="BD1318" s="427"/>
      <c r="BE1318" s="427"/>
      <c r="BF1318" s="427"/>
      <c r="BG1318" s="427"/>
      <c r="BH1318" s="427"/>
      <c r="BI1318" s="427"/>
      <c r="BJ1318" s="427"/>
      <c r="BK1318" s="427"/>
      <c r="BL1318" s="427"/>
      <c r="BM1318" s="427"/>
      <c r="BN1318" s="427"/>
      <c r="BO1318" s="427"/>
      <c r="BP1318" s="427"/>
      <c r="BQ1318" s="427"/>
      <c r="BR1318" s="427"/>
      <c r="BS1318" s="427"/>
      <c r="BT1318" s="427"/>
      <c r="BU1318" s="427"/>
      <c r="BV1318" s="427"/>
      <c r="BW1318" s="427"/>
      <c r="BX1318" s="427"/>
      <c r="BY1318" s="427"/>
      <c r="BZ1318" s="427"/>
      <c r="CA1318" s="427"/>
      <c r="CB1318" s="427"/>
      <c r="CC1318" s="427"/>
      <c r="CD1318" s="427"/>
      <c r="CE1318" s="427"/>
      <c r="CF1318" s="427"/>
      <c r="CG1318" s="427"/>
      <c r="CH1318" s="427"/>
      <c r="CI1318" s="427"/>
      <c r="CJ1318" s="427"/>
      <c r="CK1318" s="427"/>
      <c r="CL1318" s="427"/>
      <c r="CM1318" s="427"/>
      <c r="CN1318" s="427"/>
      <c r="CO1318" s="427"/>
      <c r="CP1318" s="427"/>
      <c r="CQ1318" s="427"/>
      <c r="CR1318" s="427"/>
      <c r="CS1318" s="427"/>
      <c r="CT1318" s="427"/>
      <c r="CU1318" s="427"/>
    </row>
    <row r="1319" spans="1:99" s="378" customFormat="1" ht="12" customHeight="1">
      <c r="A1319" s="416" t="s">
        <v>1362</v>
      </c>
      <c r="B1319" s="80"/>
      <c r="C1319" s="80"/>
      <c r="D1319" s="80"/>
      <c r="E1319" s="479"/>
      <c r="F1319" s="80"/>
      <c r="G1319" s="427"/>
      <c r="H1319" s="399"/>
      <c r="I1319" s="1045"/>
      <c r="J1319" s="1045"/>
      <c r="K1319" s="427"/>
      <c r="L1319" s="427"/>
      <c r="M1319" s="427"/>
      <c r="N1319" s="427"/>
      <c r="O1319" s="427"/>
      <c r="P1319" s="427"/>
      <c r="Q1319" s="427"/>
      <c r="R1319" s="427"/>
      <c r="S1319" s="427"/>
      <c r="T1319" s="427"/>
      <c r="U1319" s="427"/>
      <c r="V1319" s="427"/>
      <c r="W1319" s="427"/>
      <c r="X1319" s="427"/>
      <c r="Y1319" s="427"/>
      <c r="Z1319" s="427"/>
      <c r="AA1319" s="427"/>
      <c r="AB1319" s="427"/>
      <c r="AC1319" s="427"/>
      <c r="AD1319" s="427"/>
      <c r="AE1319" s="427"/>
      <c r="AF1319" s="427"/>
      <c r="AG1319" s="427"/>
      <c r="AH1319" s="427"/>
      <c r="AI1319" s="427"/>
      <c r="AJ1319" s="427"/>
      <c r="AK1319" s="427"/>
      <c r="AL1319" s="427"/>
      <c r="AM1319" s="427"/>
      <c r="AN1319" s="427"/>
      <c r="AO1319" s="427"/>
      <c r="AP1319" s="427"/>
      <c r="AQ1319" s="427"/>
      <c r="AR1319" s="427"/>
      <c r="AS1319" s="427"/>
      <c r="AT1319" s="427"/>
      <c r="AU1319" s="427"/>
      <c r="AV1319" s="427"/>
      <c r="AW1319" s="427"/>
      <c r="AX1319" s="427"/>
      <c r="AY1319" s="427"/>
      <c r="AZ1319" s="427"/>
      <c r="BA1319" s="427"/>
      <c r="BB1319" s="427"/>
      <c r="BC1319" s="427"/>
      <c r="BD1319" s="427"/>
      <c r="BE1319" s="427"/>
      <c r="BF1319" s="427"/>
      <c r="BG1319" s="427"/>
      <c r="BH1319" s="427"/>
      <c r="BI1319" s="427"/>
      <c r="BJ1319" s="427"/>
      <c r="BK1319" s="427"/>
      <c r="BL1319" s="427"/>
      <c r="BM1319" s="427"/>
      <c r="BN1319" s="427"/>
      <c r="BO1319" s="427"/>
      <c r="BP1319" s="427"/>
      <c r="BQ1319" s="427"/>
      <c r="BR1319" s="427"/>
      <c r="BS1319" s="427"/>
      <c r="BT1319" s="427"/>
      <c r="BU1319" s="427"/>
      <c r="BV1319" s="427"/>
      <c r="BW1319" s="427"/>
      <c r="BX1319" s="427"/>
      <c r="BY1319" s="427"/>
      <c r="BZ1319" s="427"/>
      <c r="CA1319" s="427"/>
      <c r="CB1319" s="427"/>
      <c r="CC1319" s="427"/>
      <c r="CD1319" s="427"/>
      <c r="CE1319" s="427"/>
      <c r="CF1319" s="427"/>
      <c r="CG1319" s="427"/>
      <c r="CH1319" s="427"/>
      <c r="CI1319" s="427"/>
      <c r="CJ1319" s="427"/>
      <c r="CK1319" s="427"/>
      <c r="CL1319" s="427"/>
      <c r="CM1319" s="427"/>
      <c r="CN1319" s="427"/>
      <c r="CO1319" s="427"/>
      <c r="CP1319" s="427"/>
      <c r="CQ1319" s="427"/>
      <c r="CR1319" s="427"/>
      <c r="CS1319" s="427"/>
      <c r="CT1319" s="427"/>
      <c r="CU1319" s="427"/>
    </row>
    <row r="1320" spans="1:99" s="378" customFormat="1" ht="12" customHeight="1">
      <c r="A1320" s="1140" t="s">
        <v>1311</v>
      </c>
      <c r="B1320" s="80">
        <v>65100</v>
      </c>
      <c r="C1320" s="80">
        <v>65100</v>
      </c>
      <c r="D1320" s="80">
        <v>51453</v>
      </c>
      <c r="E1320" s="479">
        <v>79.036866359447</v>
      </c>
      <c r="F1320" s="80">
        <v>0</v>
      </c>
      <c r="G1320" s="427"/>
      <c r="H1320" s="399"/>
      <c r="I1320" s="1045"/>
      <c r="J1320" s="1045"/>
      <c r="K1320" s="427"/>
      <c r="L1320" s="427"/>
      <c r="M1320" s="427"/>
      <c r="N1320" s="427"/>
      <c r="O1320" s="427"/>
      <c r="P1320" s="427"/>
      <c r="Q1320" s="427"/>
      <c r="R1320" s="427"/>
      <c r="S1320" s="427"/>
      <c r="T1320" s="427"/>
      <c r="U1320" s="427"/>
      <c r="V1320" s="427"/>
      <c r="W1320" s="427"/>
      <c r="X1320" s="427"/>
      <c r="Y1320" s="427"/>
      <c r="Z1320" s="427"/>
      <c r="AA1320" s="427"/>
      <c r="AB1320" s="427"/>
      <c r="AC1320" s="427"/>
      <c r="AD1320" s="427"/>
      <c r="AE1320" s="427"/>
      <c r="AF1320" s="427"/>
      <c r="AG1320" s="427"/>
      <c r="AH1320" s="427"/>
      <c r="AI1320" s="427"/>
      <c r="AJ1320" s="427"/>
      <c r="AK1320" s="427"/>
      <c r="AL1320" s="427"/>
      <c r="AM1320" s="427"/>
      <c r="AN1320" s="427"/>
      <c r="AO1320" s="427"/>
      <c r="AP1320" s="427"/>
      <c r="AQ1320" s="427"/>
      <c r="AR1320" s="427"/>
      <c r="AS1320" s="427"/>
      <c r="AT1320" s="427"/>
      <c r="AU1320" s="427"/>
      <c r="AV1320" s="427"/>
      <c r="AW1320" s="427"/>
      <c r="AX1320" s="427"/>
      <c r="AY1320" s="427"/>
      <c r="AZ1320" s="427"/>
      <c r="BA1320" s="427"/>
      <c r="BB1320" s="427"/>
      <c r="BC1320" s="427"/>
      <c r="BD1320" s="427"/>
      <c r="BE1320" s="427"/>
      <c r="BF1320" s="427"/>
      <c r="BG1320" s="427"/>
      <c r="BH1320" s="427"/>
      <c r="BI1320" s="427"/>
      <c r="BJ1320" s="427"/>
      <c r="BK1320" s="427"/>
      <c r="BL1320" s="427"/>
      <c r="BM1320" s="427"/>
      <c r="BN1320" s="427"/>
      <c r="BO1320" s="427"/>
      <c r="BP1320" s="427"/>
      <c r="BQ1320" s="427"/>
      <c r="BR1320" s="427"/>
      <c r="BS1320" s="427"/>
      <c r="BT1320" s="427"/>
      <c r="BU1320" s="427"/>
      <c r="BV1320" s="427"/>
      <c r="BW1320" s="427"/>
      <c r="BX1320" s="427"/>
      <c r="BY1320" s="427"/>
      <c r="BZ1320" s="427"/>
      <c r="CA1320" s="427"/>
      <c r="CB1320" s="427"/>
      <c r="CC1320" s="427"/>
      <c r="CD1320" s="427"/>
      <c r="CE1320" s="427"/>
      <c r="CF1320" s="427"/>
      <c r="CG1320" s="427"/>
      <c r="CH1320" s="427"/>
      <c r="CI1320" s="427"/>
      <c r="CJ1320" s="427"/>
      <c r="CK1320" s="427"/>
      <c r="CL1320" s="427"/>
      <c r="CM1320" s="427"/>
      <c r="CN1320" s="427"/>
      <c r="CO1320" s="427"/>
      <c r="CP1320" s="427"/>
      <c r="CQ1320" s="427"/>
      <c r="CR1320" s="427"/>
      <c r="CS1320" s="427"/>
      <c r="CT1320" s="427"/>
      <c r="CU1320" s="427"/>
    </row>
    <row r="1321" spans="1:99" s="378" customFormat="1" ht="12" customHeight="1">
      <c r="A1321" s="1142" t="s">
        <v>1312</v>
      </c>
      <c r="B1321" s="80">
        <v>1848</v>
      </c>
      <c r="C1321" s="80">
        <v>1848</v>
      </c>
      <c r="D1321" s="80">
        <v>1848</v>
      </c>
      <c r="E1321" s="479">
        <v>100</v>
      </c>
      <c r="F1321" s="80">
        <v>0</v>
      </c>
      <c r="G1321" s="427"/>
      <c r="H1321" s="399"/>
      <c r="I1321" s="1045"/>
      <c r="J1321" s="1045"/>
      <c r="K1321" s="427"/>
      <c r="L1321" s="427"/>
      <c r="M1321" s="427"/>
      <c r="N1321" s="427"/>
      <c r="O1321" s="427"/>
      <c r="P1321" s="427"/>
      <c r="Q1321" s="427"/>
      <c r="R1321" s="427"/>
      <c r="S1321" s="427"/>
      <c r="T1321" s="427"/>
      <c r="U1321" s="427"/>
      <c r="V1321" s="427"/>
      <c r="W1321" s="427"/>
      <c r="X1321" s="427"/>
      <c r="Y1321" s="427"/>
      <c r="Z1321" s="427"/>
      <c r="AA1321" s="427"/>
      <c r="AB1321" s="427"/>
      <c r="AC1321" s="427"/>
      <c r="AD1321" s="427"/>
      <c r="AE1321" s="427"/>
      <c r="AF1321" s="427"/>
      <c r="AG1321" s="427"/>
      <c r="AH1321" s="427"/>
      <c r="AI1321" s="427"/>
      <c r="AJ1321" s="427"/>
      <c r="AK1321" s="427"/>
      <c r="AL1321" s="427"/>
      <c r="AM1321" s="427"/>
      <c r="AN1321" s="427"/>
      <c r="AO1321" s="427"/>
      <c r="AP1321" s="427"/>
      <c r="AQ1321" s="427"/>
      <c r="AR1321" s="427"/>
      <c r="AS1321" s="427"/>
      <c r="AT1321" s="427"/>
      <c r="AU1321" s="427"/>
      <c r="AV1321" s="427"/>
      <c r="AW1321" s="427"/>
      <c r="AX1321" s="427"/>
      <c r="AY1321" s="427"/>
      <c r="AZ1321" s="427"/>
      <c r="BA1321" s="427"/>
      <c r="BB1321" s="427"/>
      <c r="BC1321" s="427"/>
      <c r="BD1321" s="427"/>
      <c r="BE1321" s="427"/>
      <c r="BF1321" s="427"/>
      <c r="BG1321" s="427"/>
      <c r="BH1321" s="427"/>
      <c r="BI1321" s="427"/>
      <c r="BJ1321" s="427"/>
      <c r="BK1321" s="427"/>
      <c r="BL1321" s="427"/>
      <c r="BM1321" s="427"/>
      <c r="BN1321" s="427"/>
      <c r="BO1321" s="427"/>
      <c r="BP1321" s="427"/>
      <c r="BQ1321" s="427"/>
      <c r="BR1321" s="427"/>
      <c r="BS1321" s="427"/>
      <c r="BT1321" s="427"/>
      <c r="BU1321" s="427"/>
      <c r="BV1321" s="427"/>
      <c r="BW1321" s="427"/>
      <c r="BX1321" s="427"/>
      <c r="BY1321" s="427"/>
      <c r="BZ1321" s="427"/>
      <c r="CA1321" s="427"/>
      <c r="CB1321" s="427"/>
      <c r="CC1321" s="427"/>
      <c r="CD1321" s="427"/>
      <c r="CE1321" s="427"/>
      <c r="CF1321" s="427"/>
      <c r="CG1321" s="427"/>
      <c r="CH1321" s="427"/>
      <c r="CI1321" s="427"/>
      <c r="CJ1321" s="427"/>
      <c r="CK1321" s="427"/>
      <c r="CL1321" s="427"/>
      <c r="CM1321" s="427"/>
      <c r="CN1321" s="427"/>
      <c r="CO1321" s="427"/>
      <c r="CP1321" s="427"/>
      <c r="CQ1321" s="427"/>
      <c r="CR1321" s="427"/>
      <c r="CS1321" s="427"/>
      <c r="CT1321" s="427"/>
      <c r="CU1321" s="427"/>
    </row>
    <row r="1322" spans="1:99" s="378" customFormat="1" ht="12" customHeight="1">
      <c r="A1322" s="1142" t="s">
        <v>692</v>
      </c>
      <c r="B1322" s="80">
        <v>63252</v>
      </c>
      <c r="C1322" s="80">
        <v>63252</v>
      </c>
      <c r="D1322" s="80">
        <v>49605</v>
      </c>
      <c r="E1322" s="479">
        <v>78.42439764750522</v>
      </c>
      <c r="F1322" s="80">
        <v>0</v>
      </c>
      <c r="G1322" s="427"/>
      <c r="H1322" s="399"/>
      <c r="I1322" s="1045"/>
      <c r="J1322" s="1045"/>
      <c r="K1322" s="427"/>
      <c r="L1322" s="427"/>
      <c r="M1322" s="427"/>
      <c r="N1322" s="427"/>
      <c r="O1322" s="427"/>
      <c r="P1322" s="427"/>
      <c r="Q1322" s="427"/>
      <c r="R1322" s="427"/>
      <c r="S1322" s="427"/>
      <c r="T1322" s="427"/>
      <c r="U1322" s="427"/>
      <c r="V1322" s="427"/>
      <c r="W1322" s="427"/>
      <c r="X1322" s="427"/>
      <c r="Y1322" s="427"/>
      <c r="Z1322" s="427"/>
      <c r="AA1322" s="427"/>
      <c r="AB1322" s="427"/>
      <c r="AC1322" s="427"/>
      <c r="AD1322" s="427"/>
      <c r="AE1322" s="427"/>
      <c r="AF1322" s="427"/>
      <c r="AG1322" s="427"/>
      <c r="AH1322" s="427"/>
      <c r="AI1322" s="427"/>
      <c r="AJ1322" s="427"/>
      <c r="AK1322" s="427"/>
      <c r="AL1322" s="427"/>
      <c r="AM1322" s="427"/>
      <c r="AN1322" s="427"/>
      <c r="AO1322" s="427"/>
      <c r="AP1322" s="427"/>
      <c r="AQ1322" s="427"/>
      <c r="AR1322" s="427"/>
      <c r="AS1322" s="427"/>
      <c r="AT1322" s="427"/>
      <c r="AU1322" s="427"/>
      <c r="AV1322" s="427"/>
      <c r="AW1322" s="427"/>
      <c r="AX1322" s="427"/>
      <c r="AY1322" s="427"/>
      <c r="AZ1322" s="427"/>
      <c r="BA1322" s="427"/>
      <c r="BB1322" s="427"/>
      <c r="BC1322" s="427"/>
      <c r="BD1322" s="427"/>
      <c r="BE1322" s="427"/>
      <c r="BF1322" s="427"/>
      <c r="BG1322" s="427"/>
      <c r="BH1322" s="427"/>
      <c r="BI1322" s="427"/>
      <c r="BJ1322" s="427"/>
      <c r="BK1322" s="427"/>
      <c r="BL1322" s="427"/>
      <c r="BM1322" s="427"/>
      <c r="BN1322" s="427"/>
      <c r="BO1322" s="427"/>
      <c r="BP1322" s="427"/>
      <c r="BQ1322" s="427"/>
      <c r="BR1322" s="427"/>
      <c r="BS1322" s="427"/>
      <c r="BT1322" s="427"/>
      <c r="BU1322" s="427"/>
      <c r="BV1322" s="427"/>
      <c r="BW1322" s="427"/>
      <c r="BX1322" s="427"/>
      <c r="BY1322" s="427"/>
      <c r="BZ1322" s="427"/>
      <c r="CA1322" s="427"/>
      <c r="CB1322" s="427"/>
      <c r="CC1322" s="427"/>
      <c r="CD1322" s="427"/>
      <c r="CE1322" s="427"/>
      <c r="CF1322" s="427"/>
      <c r="CG1322" s="427"/>
      <c r="CH1322" s="427"/>
      <c r="CI1322" s="427"/>
      <c r="CJ1322" s="427"/>
      <c r="CK1322" s="427"/>
      <c r="CL1322" s="427"/>
      <c r="CM1322" s="427"/>
      <c r="CN1322" s="427"/>
      <c r="CO1322" s="427"/>
      <c r="CP1322" s="427"/>
      <c r="CQ1322" s="427"/>
      <c r="CR1322" s="427"/>
      <c r="CS1322" s="427"/>
      <c r="CT1322" s="427"/>
      <c r="CU1322" s="427"/>
    </row>
    <row r="1323" spans="1:99" s="378" customFormat="1" ht="12" customHeight="1">
      <c r="A1323" s="1156" t="s">
        <v>960</v>
      </c>
      <c r="B1323" s="80">
        <v>70280</v>
      </c>
      <c r="C1323" s="80">
        <v>70280</v>
      </c>
      <c r="D1323" s="80">
        <v>52123</v>
      </c>
      <c r="E1323" s="479">
        <v>74.16476949345476</v>
      </c>
      <c r="F1323" s="80">
        <v>841</v>
      </c>
      <c r="G1323" s="427"/>
      <c r="H1323" s="399"/>
      <c r="I1323" s="1045"/>
      <c r="J1323" s="1045"/>
      <c r="K1323" s="427"/>
      <c r="L1323" s="427"/>
      <c r="M1323" s="427"/>
      <c r="N1323" s="427"/>
      <c r="O1323" s="427"/>
      <c r="P1323" s="427"/>
      <c r="Q1323" s="427"/>
      <c r="R1323" s="427"/>
      <c r="S1323" s="427"/>
      <c r="T1323" s="427"/>
      <c r="U1323" s="427"/>
      <c r="V1323" s="427"/>
      <c r="W1323" s="427"/>
      <c r="X1323" s="427"/>
      <c r="Y1323" s="427"/>
      <c r="Z1323" s="427"/>
      <c r="AA1323" s="427"/>
      <c r="AB1323" s="427"/>
      <c r="AC1323" s="427"/>
      <c r="AD1323" s="427"/>
      <c r="AE1323" s="427"/>
      <c r="AF1323" s="427"/>
      <c r="AG1323" s="427"/>
      <c r="AH1323" s="427"/>
      <c r="AI1323" s="427"/>
      <c r="AJ1323" s="427"/>
      <c r="AK1323" s="427"/>
      <c r="AL1323" s="427"/>
      <c r="AM1323" s="427"/>
      <c r="AN1323" s="427"/>
      <c r="AO1323" s="427"/>
      <c r="AP1323" s="427"/>
      <c r="AQ1323" s="427"/>
      <c r="AR1323" s="427"/>
      <c r="AS1323" s="427"/>
      <c r="AT1323" s="427"/>
      <c r="AU1323" s="427"/>
      <c r="AV1323" s="427"/>
      <c r="AW1323" s="427"/>
      <c r="AX1323" s="427"/>
      <c r="AY1323" s="427"/>
      <c r="AZ1323" s="427"/>
      <c r="BA1323" s="427"/>
      <c r="BB1323" s="427"/>
      <c r="BC1323" s="427"/>
      <c r="BD1323" s="427"/>
      <c r="BE1323" s="427"/>
      <c r="BF1323" s="427"/>
      <c r="BG1323" s="427"/>
      <c r="BH1323" s="427"/>
      <c r="BI1323" s="427"/>
      <c r="BJ1323" s="427"/>
      <c r="BK1323" s="427"/>
      <c r="BL1323" s="427"/>
      <c r="BM1323" s="427"/>
      <c r="BN1323" s="427"/>
      <c r="BO1323" s="427"/>
      <c r="BP1323" s="427"/>
      <c r="BQ1323" s="427"/>
      <c r="BR1323" s="427"/>
      <c r="BS1323" s="427"/>
      <c r="BT1323" s="427"/>
      <c r="BU1323" s="427"/>
      <c r="BV1323" s="427"/>
      <c r="BW1323" s="427"/>
      <c r="BX1323" s="427"/>
      <c r="BY1323" s="427"/>
      <c r="BZ1323" s="427"/>
      <c r="CA1323" s="427"/>
      <c r="CB1323" s="427"/>
      <c r="CC1323" s="427"/>
      <c r="CD1323" s="427"/>
      <c r="CE1323" s="427"/>
      <c r="CF1323" s="427"/>
      <c r="CG1323" s="427"/>
      <c r="CH1323" s="427"/>
      <c r="CI1323" s="427"/>
      <c r="CJ1323" s="427"/>
      <c r="CK1323" s="427"/>
      <c r="CL1323" s="427"/>
      <c r="CM1323" s="427"/>
      <c r="CN1323" s="427"/>
      <c r="CO1323" s="427"/>
      <c r="CP1323" s="427"/>
      <c r="CQ1323" s="427"/>
      <c r="CR1323" s="427"/>
      <c r="CS1323" s="427"/>
      <c r="CT1323" s="427"/>
      <c r="CU1323" s="427"/>
    </row>
    <row r="1324" spans="1:99" s="378" customFormat="1" ht="12" customHeight="1">
      <c r="A1324" s="1142" t="s">
        <v>987</v>
      </c>
      <c r="B1324" s="80">
        <v>70280</v>
      </c>
      <c r="C1324" s="80">
        <v>70280</v>
      </c>
      <c r="D1324" s="80">
        <v>52123</v>
      </c>
      <c r="E1324" s="479">
        <v>74.16476949345476</v>
      </c>
      <c r="F1324" s="80">
        <v>841</v>
      </c>
      <c r="G1324" s="427"/>
      <c r="H1324" s="399"/>
      <c r="I1324" s="1045"/>
      <c r="J1324" s="1045"/>
      <c r="K1324" s="427"/>
      <c r="L1324" s="427"/>
      <c r="M1324" s="427"/>
      <c r="N1324" s="427"/>
      <c r="O1324" s="427"/>
      <c r="P1324" s="427"/>
      <c r="Q1324" s="427"/>
      <c r="R1324" s="427"/>
      <c r="S1324" s="427"/>
      <c r="T1324" s="427"/>
      <c r="U1324" s="427"/>
      <c r="V1324" s="427"/>
      <c r="W1324" s="427"/>
      <c r="X1324" s="427"/>
      <c r="Y1324" s="427"/>
      <c r="Z1324" s="427"/>
      <c r="AA1324" s="427"/>
      <c r="AB1324" s="427"/>
      <c r="AC1324" s="427"/>
      <c r="AD1324" s="427"/>
      <c r="AE1324" s="427"/>
      <c r="AF1324" s="427"/>
      <c r="AG1324" s="427"/>
      <c r="AH1324" s="427"/>
      <c r="AI1324" s="427"/>
      <c r="AJ1324" s="427"/>
      <c r="AK1324" s="427"/>
      <c r="AL1324" s="427"/>
      <c r="AM1324" s="427"/>
      <c r="AN1324" s="427"/>
      <c r="AO1324" s="427"/>
      <c r="AP1324" s="427"/>
      <c r="AQ1324" s="427"/>
      <c r="AR1324" s="427"/>
      <c r="AS1324" s="427"/>
      <c r="AT1324" s="427"/>
      <c r="AU1324" s="427"/>
      <c r="AV1324" s="427"/>
      <c r="AW1324" s="427"/>
      <c r="AX1324" s="427"/>
      <c r="AY1324" s="427"/>
      <c r="AZ1324" s="427"/>
      <c r="BA1324" s="427"/>
      <c r="BB1324" s="427"/>
      <c r="BC1324" s="427"/>
      <c r="BD1324" s="427"/>
      <c r="BE1324" s="427"/>
      <c r="BF1324" s="427"/>
      <c r="BG1324" s="427"/>
      <c r="BH1324" s="427"/>
      <c r="BI1324" s="427"/>
      <c r="BJ1324" s="427"/>
      <c r="BK1324" s="427"/>
      <c r="BL1324" s="427"/>
      <c r="BM1324" s="427"/>
      <c r="BN1324" s="427"/>
      <c r="BO1324" s="427"/>
      <c r="BP1324" s="427"/>
      <c r="BQ1324" s="427"/>
      <c r="BR1324" s="427"/>
      <c r="BS1324" s="427"/>
      <c r="BT1324" s="427"/>
      <c r="BU1324" s="427"/>
      <c r="BV1324" s="427"/>
      <c r="BW1324" s="427"/>
      <c r="BX1324" s="427"/>
      <c r="BY1324" s="427"/>
      <c r="BZ1324" s="427"/>
      <c r="CA1324" s="427"/>
      <c r="CB1324" s="427"/>
      <c r="CC1324" s="427"/>
      <c r="CD1324" s="427"/>
      <c r="CE1324" s="427"/>
      <c r="CF1324" s="427"/>
      <c r="CG1324" s="427"/>
      <c r="CH1324" s="427"/>
      <c r="CI1324" s="427"/>
      <c r="CJ1324" s="427"/>
      <c r="CK1324" s="427"/>
      <c r="CL1324" s="427"/>
      <c r="CM1324" s="427"/>
      <c r="CN1324" s="427"/>
      <c r="CO1324" s="427"/>
      <c r="CP1324" s="427"/>
      <c r="CQ1324" s="427"/>
      <c r="CR1324" s="427"/>
      <c r="CS1324" s="427"/>
      <c r="CT1324" s="427"/>
      <c r="CU1324" s="427"/>
    </row>
    <row r="1325" spans="1:99" s="378" customFormat="1" ht="12" customHeight="1">
      <c r="A1325" s="1153" t="s">
        <v>1496</v>
      </c>
      <c r="B1325" s="80">
        <v>70280</v>
      </c>
      <c r="C1325" s="80">
        <v>70280</v>
      </c>
      <c r="D1325" s="80">
        <v>52123</v>
      </c>
      <c r="E1325" s="479">
        <v>74.16476949345476</v>
      </c>
      <c r="F1325" s="80">
        <v>841</v>
      </c>
      <c r="G1325" s="427"/>
      <c r="H1325" s="399"/>
      <c r="I1325" s="1045"/>
      <c r="J1325" s="1045"/>
      <c r="K1325" s="427"/>
      <c r="L1325" s="427"/>
      <c r="M1325" s="427"/>
      <c r="N1325" s="427"/>
      <c r="O1325" s="427"/>
      <c r="P1325" s="427"/>
      <c r="Q1325" s="427"/>
      <c r="R1325" s="427"/>
      <c r="S1325" s="427"/>
      <c r="T1325" s="427"/>
      <c r="U1325" s="427"/>
      <c r="V1325" s="427"/>
      <c r="W1325" s="427"/>
      <c r="X1325" s="427"/>
      <c r="Y1325" s="427"/>
      <c r="Z1325" s="427"/>
      <c r="AA1325" s="427"/>
      <c r="AB1325" s="427"/>
      <c r="AC1325" s="427"/>
      <c r="AD1325" s="427"/>
      <c r="AE1325" s="427"/>
      <c r="AF1325" s="427"/>
      <c r="AG1325" s="427"/>
      <c r="AH1325" s="427"/>
      <c r="AI1325" s="427"/>
      <c r="AJ1325" s="427"/>
      <c r="AK1325" s="427"/>
      <c r="AL1325" s="427"/>
      <c r="AM1325" s="427"/>
      <c r="AN1325" s="427"/>
      <c r="AO1325" s="427"/>
      <c r="AP1325" s="427"/>
      <c r="AQ1325" s="427"/>
      <c r="AR1325" s="427"/>
      <c r="AS1325" s="427"/>
      <c r="AT1325" s="427"/>
      <c r="AU1325" s="427"/>
      <c r="AV1325" s="427"/>
      <c r="AW1325" s="427"/>
      <c r="AX1325" s="427"/>
      <c r="AY1325" s="427"/>
      <c r="AZ1325" s="427"/>
      <c r="BA1325" s="427"/>
      <c r="BB1325" s="427"/>
      <c r="BC1325" s="427"/>
      <c r="BD1325" s="427"/>
      <c r="BE1325" s="427"/>
      <c r="BF1325" s="427"/>
      <c r="BG1325" s="427"/>
      <c r="BH1325" s="427"/>
      <c r="BI1325" s="427"/>
      <c r="BJ1325" s="427"/>
      <c r="BK1325" s="427"/>
      <c r="BL1325" s="427"/>
      <c r="BM1325" s="427"/>
      <c r="BN1325" s="427"/>
      <c r="BO1325" s="427"/>
      <c r="BP1325" s="427"/>
      <c r="BQ1325" s="427"/>
      <c r="BR1325" s="427"/>
      <c r="BS1325" s="427"/>
      <c r="BT1325" s="427"/>
      <c r="BU1325" s="427"/>
      <c r="BV1325" s="427"/>
      <c r="BW1325" s="427"/>
      <c r="BX1325" s="427"/>
      <c r="BY1325" s="427"/>
      <c r="BZ1325" s="427"/>
      <c r="CA1325" s="427"/>
      <c r="CB1325" s="427"/>
      <c r="CC1325" s="427"/>
      <c r="CD1325" s="427"/>
      <c r="CE1325" s="427"/>
      <c r="CF1325" s="427"/>
      <c r="CG1325" s="427"/>
      <c r="CH1325" s="427"/>
      <c r="CI1325" s="427"/>
      <c r="CJ1325" s="427"/>
      <c r="CK1325" s="427"/>
      <c r="CL1325" s="427"/>
      <c r="CM1325" s="427"/>
      <c r="CN1325" s="427"/>
      <c r="CO1325" s="427"/>
      <c r="CP1325" s="427"/>
      <c r="CQ1325" s="427"/>
      <c r="CR1325" s="427"/>
      <c r="CS1325" s="427"/>
      <c r="CT1325" s="427"/>
      <c r="CU1325" s="427"/>
    </row>
    <row r="1326" spans="1:99" s="378" customFormat="1" ht="12" customHeight="1">
      <c r="A1326" s="418" t="s">
        <v>975</v>
      </c>
      <c r="B1326" s="80">
        <v>-5180</v>
      </c>
      <c r="C1326" s="80">
        <v>-5180</v>
      </c>
      <c r="D1326" s="80">
        <v>-670</v>
      </c>
      <c r="E1326" s="479" t="s">
        <v>545</v>
      </c>
      <c r="F1326" s="80">
        <v>-841</v>
      </c>
      <c r="G1326" s="427"/>
      <c r="H1326" s="399"/>
      <c r="I1326" s="1045"/>
      <c r="J1326" s="1045"/>
      <c r="K1326" s="427"/>
      <c r="L1326" s="427"/>
      <c r="M1326" s="427"/>
      <c r="N1326" s="427"/>
      <c r="O1326" s="427"/>
      <c r="P1326" s="427"/>
      <c r="Q1326" s="427"/>
      <c r="R1326" s="427"/>
      <c r="S1326" s="427"/>
      <c r="T1326" s="427"/>
      <c r="U1326" s="427"/>
      <c r="V1326" s="427"/>
      <c r="W1326" s="427"/>
      <c r="X1326" s="427"/>
      <c r="Y1326" s="427"/>
      <c r="Z1326" s="427"/>
      <c r="AA1326" s="427"/>
      <c r="AB1326" s="427"/>
      <c r="AC1326" s="427"/>
      <c r="AD1326" s="427"/>
      <c r="AE1326" s="427"/>
      <c r="AF1326" s="427"/>
      <c r="AG1326" s="427"/>
      <c r="AH1326" s="427"/>
      <c r="AI1326" s="427"/>
      <c r="AJ1326" s="427"/>
      <c r="AK1326" s="427"/>
      <c r="AL1326" s="427"/>
      <c r="AM1326" s="427"/>
      <c r="AN1326" s="427"/>
      <c r="AO1326" s="427"/>
      <c r="AP1326" s="427"/>
      <c r="AQ1326" s="427"/>
      <c r="AR1326" s="427"/>
      <c r="AS1326" s="427"/>
      <c r="AT1326" s="427"/>
      <c r="AU1326" s="427"/>
      <c r="AV1326" s="427"/>
      <c r="AW1326" s="427"/>
      <c r="AX1326" s="427"/>
      <c r="AY1326" s="427"/>
      <c r="AZ1326" s="427"/>
      <c r="BA1326" s="427"/>
      <c r="BB1326" s="427"/>
      <c r="BC1326" s="427"/>
      <c r="BD1326" s="427"/>
      <c r="BE1326" s="427"/>
      <c r="BF1326" s="427"/>
      <c r="BG1326" s="427"/>
      <c r="BH1326" s="427"/>
      <c r="BI1326" s="427"/>
      <c r="BJ1326" s="427"/>
      <c r="BK1326" s="427"/>
      <c r="BL1326" s="427"/>
      <c r="BM1326" s="427"/>
      <c r="BN1326" s="427"/>
      <c r="BO1326" s="427"/>
      <c r="BP1326" s="427"/>
      <c r="BQ1326" s="427"/>
      <c r="BR1326" s="427"/>
      <c r="BS1326" s="427"/>
      <c r="BT1326" s="427"/>
      <c r="BU1326" s="427"/>
      <c r="BV1326" s="427"/>
      <c r="BW1326" s="427"/>
      <c r="BX1326" s="427"/>
      <c r="BY1326" s="427"/>
      <c r="BZ1326" s="427"/>
      <c r="CA1326" s="427"/>
      <c r="CB1326" s="427"/>
      <c r="CC1326" s="427"/>
      <c r="CD1326" s="427"/>
      <c r="CE1326" s="427"/>
      <c r="CF1326" s="427"/>
      <c r="CG1326" s="427"/>
      <c r="CH1326" s="427"/>
      <c r="CI1326" s="427"/>
      <c r="CJ1326" s="427"/>
      <c r="CK1326" s="427"/>
      <c r="CL1326" s="427"/>
      <c r="CM1326" s="427"/>
      <c r="CN1326" s="427"/>
      <c r="CO1326" s="427"/>
      <c r="CP1326" s="427"/>
      <c r="CQ1326" s="427"/>
      <c r="CR1326" s="427"/>
      <c r="CS1326" s="427"/>
      <c r="CT1326" s="427"/>
      <c r="CU1326" s="427"/>
    </row>
    <row r="1327" spans="1:99" s="378" customFormat="1" ht="26.25" customHeight="1">
      <c r="A1327" s="414" t="s">
        <v>1322</v>
      </c>
      <c r="B1327" s="80">
        <v>5180</v>
      </c>
      <c r="C1327" s="80">
        <v>5180</v>
      </c>
      <c r="D1327" s="80" t="s">
        <v>545</v>
      </c>
      <c r="E1327" s="479" t="s">
        <v>545</v>
      </c>
      <c r="F1327" s="80" t="s">
        <v>545</v>
      </c>
      <c r="G1327" s="427"/>
      <c r="H1327" s="399"/>
      <c r="I1327" s="1045"/>
      <c r="J1327" s="1045"/>
      <c r="K1327" s="427"/>
      <c r="L1327" s="427"/>
      <c r="M1327" s="427"/>
      <c r="N1327" s="427"/>
      <c r="O1327" s="427"/>
      <c r="P1327" s="427"/>
      <c r="Q1327" s="427"/>
      <c r="R1327" s="427"/>
      <c r="S1327" s="427"/>
      <c r="T1327" s="427"/>
      <c r="U1327" s="427"/>
      <c r="V1327" s="427"/>
      <c r="W1327" s="427"/>
      <c r="X1327" s="427"/>
      <c r="Y1327" s="427"/>
      <c r="Z1327" s="427"/>
      <c r="AA1327" s="427"/>
      <c r="AB1327" s="427"/>
      <c r="AC1327" s="427"/>
      <c r="AD1327" s="427"/>
      <c r="AE1327" s="427"/>
      <c r="AF1327" s="427"/>
      <c r="AG1327" s="427"/>
      <c r="AH1327" s="427"/>
      <c r="AI1327" s="427"/>
      <c r="AJ1327" s="427"/>
      <c r="AK1327" s="427"/>
      <c r="AL1327" s="427"/>
      <c r="AM1327" s="427"/>
      <c r="AN1327" s="427"/>
      <c r="AO1327" s="427"/>
      <c r="AP1327" s="427"/>
      <c r="AQ1327" s="427"/>
      <c r="AR1327" s="427"/>
      <c r="AS1327" s="427"/>
      <c r="AT1327" s="427"/>
      <c r="AU1327" s="427"/>
      <c r="AV1327" s="427"/>
      <c r="AW1327" s="427"/>
      <c r="AX1327" s="427"/>
      <c r="AY1327" s="427"/>
      <c r="AZ1327" s="427"/>
      <c r="BA1327" s="427"/>
      <c r="BB1327" s="427"/>
      <c r="BC1327" s="427"/>
      <c r="BD1327" s="427"/>
      <c r="BE1327" s="427"/>
      <c r="BF1327" s="427"/>
      <c r="BG1327" s="427"/>
      <c r="BH1327" s="427"/>
      <c r="BI1327" s="427"/>
      <c r="BJ1327" s="427"/>
      <c r="BK1327" s="427"/>
      <c r="BL1327" s="427"/>
      <c r="BM1327" s="427"/>
      <c r="BN1327" s="427"/>
      <c r="BO1327" s="427"/>
      <c r="BP1327" s="427"/>
      <c r="BQ1327" s="427"/>
      <c r="BR1327" s="427"/>
      <c r="BS1327" s="427"/>
      <c r="BT1327" s="427"/>
      <c r="BU1327" s="427"/>
      <c r="BV1327" s="427"/>
      <c r="BW1327" s="427"/>
      <c r="BX1327" s="427"/>
      <c r="BY1327" s="427"/>
      <c r="BZ1327" s="427"/>
      <c r="CA1327" s="427"/>
      <c r="CB1327" s="427"/>
      <c r="CC1327" s="427"/>
      <c r="CD1327" s="427"/>
      <c r="CE1327" s="427"/>
      <c r="CF1327" s="427"/>
      <c r="CG1327" s="427"/>
      <c r="CH1327" s="427"/>
      <c r="CI1327" s="427"/>
      <c r="CJ1327" s="427"/>
      <c r="CK1327" s="427"/>
      <c r="CL1327" s="427"/>
      <c r="CM1327" s="427"/>
      <c r="CN1327" s="427"/>
      <c r="CO1327" s="427"/>
      <c r="CP1327" s="427"/>
      <c r="CQ1327" s="427"/>
      <c r="CR1327" s="427"/>
      <c r="CS1327" s="427"/>
      <c r="CT1327" s="427"/>
      <c r="CU1327" s="427"/>
    </row>
    <row r="1328" spans="1:99" s="378" customFormat="1" ht="12" customHeight="1">
      <c r="A1328" s="330" t="s">
        <v>1389</v>
      </c>
      <c r="B1328" s="80"/>
      <c r="C1328" s="80"/>
      <c r="D1328" s="80"/>
      <c r="E1328" s="479"/>
      <c r="F1328" s="80"/>
      <c r="G1328" s="427"/>
      <c r="H1328" s="399"/>
      <c r="I1328" s="1045"/>
      <c r="J1328" s="1045"/>
      <c r="K1328" s="427"/>
      <c r="L1328" s="427"/>
      <c r="M1328" s="427"/>
      <c r="N1328" s="427"/>
      <c r="O1328" s="427"/>
      <c r="P1328" s="427"/>
      <c r="Q1328" s="427"/>
      <c r="R1328" s="427"/>
      <c r="S1328" s="427"/>
      <c r="T1328" s="427"/>
      <c r="U1328" s="427"/>
      <c r="V1328" s="427"/>
      <c r="W1328" s="427"/>
      <c r="X1328" s="427"/>
      <c r="Y1328" s="427"/>
      <c r="Z1328" s="427"/>
      <c r="AA1328" s="427"/>
      <c r="AB1328" s="427"/>
      <c r="AC1328" s="427"/>
      <c r="AD1328" s="427"/>
      <c r="AE1328" s="427"/>
      <c r="AF1328" s="427"/>
      <c r="AG1328" s="427"/>
      <c r="AH1328" s="427"/>
      <c r="AI1328" s="427"/>
      <c r="AJ1328" s="427"/>
      <c r="AK1328" s="427"/>
      <c r="AL1328" s="427"/>
      <c r="AM1328" s="427"/>
      <c r="AN1328" s="427"/>
      <c r="AO1328" s="427"/>
      <c r="AP1328" s="427"/>
      <c r="AQ1328" s="427"/>
      <c r="AR1328" s="427"/>
      <c r="AS1328" s="427"/>
      <c r="AT1328" s="427"/>
      <c r="AU1328" s="427"/>
      <c r="AV1328" s="427"/>
      <c r="AW1328" s="427"/>
      <c r="AX1328" s="427"/>
      <c r="AY1328" s="427"/>
      <c r="AZ1328" s="427"/>
      <c r="BA1328" s="427"/>
      <c r="BB1328" s="427"/>
      <c r="BC1328" s="427"/>
      <c r="BD1328" s="427"/>
      <c r="BE1328" s="427"/>
      <c r="BF1328" s="427"/>
      <c r="BG1328" s="427"/>
      <c r="BH1328" s="427"/>
      <c r="BI1328" s="427"/>
      <c r="BJ1328" s="427"/>
      <c r="BK1328" s="427"/>
      <c r="BL1328" s="427"/>
      <c r="BM1328" s="427"/>
      <c r="BN1328" s="427"/>
      <c r="BO1328" s="427"/>
      <c r="BP1328" s="427"/>
      <c r="BQ1328" s="427"/>
      <c r="BR1328" s="427"/>
      <c r="BS1328" s="427"/>
      <c r="BT1328" s="427"/>
      <c r="BU1328" s="427"/>
      <c r="BV1328" s="427"/>
      <c r="BW1328" s="427"/>
      <c r="BX1328" s="427"/>
      <c r="BY1328" s="427"/>
      <c r="BZ1328" s="427"/>
      <c r="CA1328" s="427"/>
      <c r="CB1328" s="427"/>
      <c r="CC1328" s="427"/>
      <c r="CD1328" s="427"/>
      <c r="CE1328" s="427"/>
      <c r="CF1328" s="427"/>
      <c r="CG1328" s="427"/>
      <c r="CH1328" s="427"/>
      <c r="CI1328" s="427"/>
      <c r="CJ1328" s="427"/>
      <c r="CK1328" s="427"/>
      <c r="CL1328" s="427"/>
      <c r="CM1328" s="427"/>
      <c r="CN1328" s="427"/>
      <c r="CO1328" s="427"/>
      <c r="CP1328" s="427"/>
      <c r="CQ1328" s="427"/>
      <c r="CR1328" s="427"/>
      <c r="CS1328" s="427"/>
      <c r="CT1328" s="427"/>
      <c r="CU1328" s="427"/>
    </row>
    <row r="1329" spans="1:99" s="378" customFormat="1" ht="12" customHeight="1">
      <c r="A1329" s="330" t="s">
        <v>1357</v>
      </c>
      <c r="B1329" s="80"/>
      <c r="C1329" s="80"/>
      <c r="D1329" s="80"/>
      <c r="E1329" s="479"/>
      <c r="F1329" s="80"/>
      <c r="G1329" s="427"/>
      <c r="H1329" s="399"/>
      <c r="I1329" s="1045"/>
      <c r="J1329" s="1045"/>
      <c r="K1329" s="427"/>
      <c r="L1329" s="427"/>
      <c r="M1329" s="427"/>
      <c r="N1329" s="427"/>
      <c r="O1329" s="427"/>
      <c r="P1329" s="427"/>
      <c r="Q1329" s="427"/>
      <c r="R1329" s="427"/>
      <c r="S1329" s="427"/>
      <c r="T1329" s="427"/>
      <c r="U1329" s="427"/>
      <c r="V1329" s="427"/>
      <c r="W1329" s="427"/>
      <c r="X1329" s="427"/>
      <c r="Y1329" s="427"/>
      <c r="Z1329" s="427"/>
      <c r="AA1329" s="427"/>
      <c r="AB1329" s="427"/>
      <c r="AC1329" s="427"/>
      <c r="AD1329" s="427"/>
      <c r="AE1329" s="427"/>
      <c r="AF1329" s="427"/>
      <c r="AG1329" s="427"/>
      <c r="AH1329" s="427"/>
      <c r="AI1329" s="427"/>
      <c r="AJ1329" s="427"/>
      <c r="AK1329" s="427"/>
      <c r="AL1329" s="427"/>
      <c r="AM1329" s="427"/>
      <c r="AN1329" s="427"/>
      <c r="AO1329" s="427"/>
      <c r="AP1329" s="427"/>
      <c r="AQ1329" s="427"/>
      <c r="AR1329" s="427"/>
      <c r="AS1329" s="427"/>
      <c r="AT1329" s="427"/>
      <c r="AU1329" s="427"/>
      <c r="AV1329" s="427"/>
      <c r="AW1329" s="427"/>
      <c r="AX1329" s="427"/>
      <c r="AY1329" s="427"/>
      <c r="AZ1329" s="427"/>
      <c r="BA1329" s="427"/>
      <c r="BB1329" s="427"/>
      <c r="BC1329" s="427"/>
      <c r="BD1329" s="427"/>
      <c r="BE1329" s="427"/>
      <c r="BF1329" s="427"/>
      <c r="BG1329" s="427"/>
      <c r="BH1329" s="427"/>
      <c r="BI1329" s="427"/>
      <c r="BJ1329" s="427"/>
      <c r="BK1329" s="427"/>
      <c r="BL1329" s="427"/>
      <c r="BM1329" s="427"/>
      <c r="BN1329" s="427"/>
      <c r="BO1329" s="427"/>
      <c r="BP1329" s="427"/>
      <c r="BQ1329" s="427"/>
      <c r="BR1329" s="427"/>
      <c r="BS1329" s="427"/>
      <c r="BT1329" s="427"/>
      <c r="BU1329" s="427"/>
      <c r="BV1329" s="427"/>
      <c r="BW1329" s="427"/>
      <c r="BX1329" s="427"/>
      <c r="BY1329" s="427"/>
      <c r="BZ1329" s="427"/>
      <c r="CA1329" s="427"/>
      <c r="CB1329" s="427"/>
      <c r="CC1329" s="427"/>
      <c r="CD1329" s="427"/>
      <c r="CE1329" s="427"/>
      <c r="CF1329" s="427"/>
      <c r="CG1329" s="427"/>
      <c r="CH1329" s="427"/>
      <c r="CI1329" s="427"/>
      <c r="CJ1329" s="427"/>
      <c r="CK1329" s="427"/>
      <c r="CL1329" s="427"/>
      <c r="CM1329" s="427"/>
      <c r="CN1329" s="427"/>
      <c r="CO1329" s="427"/>
      <c r="CP1329" s="427"/>
      <c r="CQ1329" s="427"/>
      <c r="CR1329" s="427"/>
      <c r="CS1329" s="427"/>
      <c r="CT1329" s="427"/>
      <c r="CU1329" s="427"/>
    </row>
    <row r="1330" spans="1:99" s="378" customFormat="1" ht="12" customHeight="1">
      <c r="A1330" s="1140" t="s">
        <v>1311</v>
      </c>
      <c r="B1330" s="80">
        <v>435</v>
      </c>
      <c r="C1330" s="80">
        <v>0</v>
      </c>
      <c r="D1330" s="80">
        <v>0</v>
      </c>
      <c r="E1330" s="479">
        <v>0</v>
      </c>
      <c r="F1330" s="80">
        <v>0</v>
      </c>
      <c r="G1330" s="427"/>
      <c r="H1330" s="399"/>
      <c r="I1330" s="1045"/>
      <c r="J1330" s="1045"/>
      <c r="K1330" s="427"/>
      <c r="L1330" s="427"/>
      <c r="M1330" s="427"/>
      <c r="N1330" s="427"/>
      <c r="O1330" s="427"/>
      <c r="P1330" s="427"/>
      <c r="Q1330" s="427"/>
      <c r="R1330" s="427"/>
      <c r="S1330" s="427"/>
      <c r="T1330" s="427"/>
      <c r="U1330" s="427"/>
      <c r="V1330" s="427"/>
      <c r="W1330" s="427"/>
      <c r="X1330" s="427"/>
      <c r="Y1330" s="427"/>
      <c r="Z1330" s="427"/>
      <c r="AA1330" s="427"/>
      <c r="AB1330" s="427"/>
      <c r="AC1330" s="427"/>
      <c r="AD1330" s="427"/>
      <c r="AE1330" s="427"/>
      <c r="AF1330" s="427"/>
      <c r="AG1330" s="427"/>
      <c r="AH1330" s="427"/>
      <c r="AI1330" s="427"/>
      <c r="AJ1330" s="427"/>
      <c r="AK1330" s="427"/>
      <c r="AL1330" s="427"/>
      <c r="AM1330" s="427"/>
      <c r="AN1330" s="427"/>
      <c r="AO1330" s="427"/>
      <c r="AP1330" s="427"/>
      <c r="AQ1330" s="427"/>
      <c r="AR1330" s="427"/>
      <c r="AS1330" s="427"/>
      <c r="AT1330" s="427"/>
      <c r="AU1330" s="427"/>
      <c r="AV1330" s="427"/>
      <c r="AW1330" s="427"/>
      <c r="AX1330" s="427"/>
      <c r="AY1330" s="427"/>
      <c r="AZ1330" s="427"/>
      <c r="BA1330" s="427"/>
      <c r="BB1330" s="427"/>
      <c r="BC1330" s="427"/>
      <c r="BD1330" s="427"/>
      <c r="BE1330" s="427"/>
      <c r="BF1330" s="427"/>
      <c r="BG1330" s="427"/>
      <c r="BH1330" s="427"/>
      <c r="BI1330" s="427"/>
      <c r="BJ1330" s="427"/>
      <c r="BK1330" s="427"/>
      <c r="BL1330" s="427"/>
      <c r="BM1330" s="427"/>
      <c r="BN1330" s="427"/>
      <c r="BO1330" s="427"/>
      <c r="BP1330" s="427"/>
      <c r="BQ1330" s="427"/>
      <c r="BR1330" s="427"/>
      <c r="BS1330" s="427"/>
      <c r="BT1330" s="427"/>
      <c r="BU1330" s="427"/>
      <c r="BV1330" s="427"/>
      <c r="BW1330" s="427"/>
      <c r="BX1330" s="427"/>
      <c r="BY1330" s="427"/>
      <c r="BZ1330" s="427"/>
      <c r="CA1330" s="427"/>
      <c r="CB1330" s="427"/>
      <c r="CC1330" s="427"/>
      <c r="CD1330" s="427"/>
      <c r="CE1330" s="427"/>
      <c r="CF1330" s="427"/>
      <c r="CG1330" s="427"/>
      <c r="CH1330" s="427"/>
      <c r="CI1330" s="427"/>
      <c r="CJ1330" s="427"/>
      <c r="CK1330" s="427"/>
      <c r="CL1330" s="427"/>
      <c r="CM1330" s="427"/>
      <c r="CN1330" s="427"/>
      <c r="CO1330" s="427"/>
      <c r="CP1330" s="427"/>
      <c r="CQ1330" s="427"/>
      <c r="CR1330" s="427"/>
      <c r="CS1330" s="427"/>
      <c r="CT1330" s="427"/>
      <c r="CU1330" s="427"/>
    </row>
    <row r="1331" spans="1:99" s="378" customFormat="1" ht="12" customHeight="1">
      <c r="A1331" s="1141" t="s">
        <v>1312</v>
      </c>
      <c r="B1331" s="80">
        <v>435</v>
      </c>
      <c r="C1331" s="80">
        <v>0</v>
      </c>
      <c r="D1331" s="80">
        <v>0</v>
      </c>
      <c r="E1331" s="479">
        <v>0</v>
      </c>
      <c r="F1331" s="80">
        <v>0</v>
      </c>
      <c r="G1331" s="427"/>
      <c r="H1331" s="399"/>
      <c r="I1331" s="1045"/>
      <c r="J1331" s="1045"/>
      <c r="K1331" s="427"/>
      <c r="L1331" s="427"/>
      <c r="M1331" s="427"/>
      <c r="N1331" s="427"/>
      <c r="O1331" s="427"/>
      <c r="P1331" s="427"/>
      <c r="Q1331" s="427"/>
      <c r="R1331" s="427"/>
      <c r="S1331" s="427"/>
      <c r="T1331" s="427"/>
      <c r="U1331" s="427"/>
      <c r="V1331" s="427"/>
      <c r="W1331" s="427"/>
      <c r="X1331" s="427"/>
      <c r="Y1331" s="427"/>
      <c r="Z1331" s="427"/>
      <c r="AA1331" s="427"/>
      <c r="AB1331" s="427"/>
      <c r="AC1331" s="427"/>
      <c r="AD1331" s="427"/>
      <c r="AE1331" s="427"/>
      <c r="AF1331" s="427"/>
      <c r="AG1331" s="427"/>
      <c r="AH1331" s="427"/>
      <c r="AI1331" s="427"/>
      <c r="AJ1331" s="427"/>
      <c r="AK1331" s="427"/>
      <c r="AL1331" s="427"/>
      <c r="AM1331" s="427"/>
      <c r="AN1331" s="427"/>
      <c r="AO1331" s="427"/>
      <c r="AP1331" s="427"/>
      <c r="AQ1331" s="427"/>
      <c r="AR1331" s="427"/>
      <c r="AS1331" s="427"/>
      <c r="AT1331" s="427"/>
      <c r="AU1331" s="427"/>
      <c r="AV1331" s="427"/>
      <c r="AW1331" s="427"/>
      <c r="AX1331" s="427"/>
      <c r="AY1331" s="427"/>
      <c r="AZ1331" s="427"/>
      <c r="BA1331" s="427"/>
      <c r="BB1331" s="427"/>
      <c r="BC1331" s="427"/>
      <c r="BD1331" s="427"/>
      <c r="BE1331" s="427"/>
      <c r="BF1331" s="427"/>
      <c r="BG1331" s="427"/>
      <c r="BH1331" s="427"/>
      <c r="BI1331" s="427"/>
      <c r="BJ1331" s="427"/>
      <c r="BK1331" s="427"/>
      <c r="BL1331" s="427"/>
      <c r="BM1331" s="427"/>
      <c r="BN1331" s="427"/>
      <c r="BO1331" s="427"/>
      <c r="BP1331" s="427"/>
      <c r="BQ1331" s="427"/>
      <c r="BR1331" s="427"/>
      <c r="BS1331" s="427"/>
      <c r="BT1331" s="427"/>
      <c r="BU1331" s="427"/>
      <c r="BV1331" s="427"/>
      <c r="BW1331" s="427"/>
      <c r="BX1331" s="427"/>
      <c r="BY1331" s="427"/>
      <c r="BZ1331" s="427"/>
      <c r="CA1331" s="427"/>
      <c r="CB1331" s="427"/>
      <c r="CC1331" s="427"/>
      <c r="CD1331" s="427"/>
      <c r="CE1331" s="427"/>
      <c r="CF1331" s="427"/>
      <c r="CG1331" s="427"/>
      <c r="CH1331" s="427"/>
      <c r="CI1331" s="427"/>
      <c r="CJ1331" s="427"/>
      <c r="CK1331" s="427"/>
      <c r="CL1331" s="427"/>
      <c r="CM1331" s="427"/>
      <c r="CN1331" s="427"/>
      <c r="CO1331" s="427"/>
      <c r="CP1331" s="427"/>
      <c r="CQ1331" s="427"/>
      <c r="CR1331" s="427"/>
      <c r="CS1331" s="427"/>
      <c r="CT1331" s="427"/>
      <c r="CU1331" s="427"/>
    </row>
    <row r="1332" spans="1:99" s="378" customFormat="1" ht="12" customHeight="1">
      <c r="A1332" s="1140" t="s">
        <v>960</v>
      </c>
      <c r="B1332" s="80">
        <v>435</v>
      </c>
      <c r="C1332" s="80">
        <v>0</v>
      </c>
      <c r="D1332" s="80">
        <v>0</v>
      </c>
      <c r="E1332" s="479">
        <v>0</v>
      </c>
      <c r="F1332" s="80">
        <v>0</v>
      </c>
      <c r="G1332" s="427"/>
      <c r="H1332" s="399"/>
      <c r="I1332" s="1045"/>
      <c r="J1332" s="1045"/>
      <c r="K1332" s="427"/>
      <c r="L1332" s="427"/>
      <c r="M1332" s="427"/>
      <c r="N1332" s="427"/>
      <c r="O1332" s="427"/>
      <c r="P1332" s="427"/>
      <c r="Q1332" s="427"/>
      <c r="R1332" s="427"/>
      <c r="S1332" s="427"/>
      <c r="T1332" s="427"/>
      <c r="U1332" s="427"/>
      <c r="V1332" s="427"/>
      <c r="W1332" s="427"/>
      <c r="X1332" s="427"/>
      <c r="Y1332" s="427"/>
      <c r="Z1332" s="427"/>
      <c r="AA1332" s="427"/>
      <c r="AB1332" s="427"/>
      <c r="AC1332" s="427"/>
      <c r="AD1332" s="427"/>
      <c r="AE1332" s="427"/>
      <c r="AF1332" s="427"/>
      <c r="AG1332" s="427"/>
      <c r="AH1332" s="427"/>
      <c r="AI1332" s="427"/>
      <c r="AJ1332" s="427"/>
      <c r="AK1332" s="427"/>
      <c r="AL1332" s="427"/>
      <c r="AM1332" s="427"/>
      <c r="AN1332" s="427"/>
      <c r="AO1332" s="427"/>
      <c r="AP1332" s="427"/>
      <c r="AQ1332" s="427"/>
      <c r="AR1332" s="427"/>
      <c r="AS1332" s="427"/>
      <c r="AT1332" s="427"/>
      <c r="AU1332" s="427"/>
      <c r="AV1332" s="427"/>
      <c r="AW1332" s="427"/>
      <c r="AX1332" s="427"/>
      <c r="AY1332" s="427"/>
      <c r="AZ1332" s="427"/>
      <c r="BA1332" s="427"/>
      <c r="BB1332" s="427"/>
      <c r="BC1332" s="427"/>
      <c r="BD1332" s="427"/>
      <c r="BE1332" s="427"/>
      <c r="BF1332" s="427"/>
      <c r="BG1332" s="427"/>
      <c r="BH1332" s="427"/>
      <c r="BI1332" s="427"/>
      <c r="BJ1332" s="427"/>
      <c r="BK1332" s="427"/>
      <c r="BL1332" s="427"/>
      <c r="BM1332" s="427"/>
      <c r="BN1332" s="427"/>
      <c r="BO1332" s="427"/>
      <c r="BP1332" s="427"/>
      <c r="BQ1332" s="427"/>
      <c r="BR1332" s="427"/>
      <c r="BS1332" s="427"/>
      <c r="BT1332" s="427"/>
      <c r="BU1332" s="427"/>
      <c r="BV1332" s="427"/>
      <c r="BW1332" s="427"/>
      <c r="BX1332" s="427"/>
      <c r="BY1332" s="427"/>
      <c r="BZ1332" s="427"/>
      <c r="CA1332" s="427"/>
      <c r="CB1332" s="427"/>
      <c r="CC1332" s="427"/>
      <c r="CD1332" s="427"/>
      <c r="CE1332" s="427"/>
      <c r="CF1332" s="427"/>
      <c r="CG1332" s="427"/>
      <c r="CH1332" s="427"/>
      <c r="CI1332" s="427"/>
      <c r="CJ1332" s="427"/>
      <c r="CK1332" s="427"/>
      <c r="CL1332" s="427"/>
      <c r="CM1332" s="427"/>
      <c r="CN1332" s="427"/>
      <c r="CO1332" s="427"/>
      <c r="CP1332" s="427"/>
      <c r="CQ1332" s="427"/>
      <c r="CR1332" s="427"/>
      <c r="CS1332" s="427"/>
      <c r="CT1332" s="427"/>
      <c r="CU1332" s="427"/>
    </row>
    <row r="1333" spans="1:99" s="378" customFormat="1" ht="12" customHeight="1">
      <c r="A1333" s="1142" t="s">
        <v>987</v>
      </c>
      <c r="B1333" s="80">
        <v>435</v>
      </c>
      <c r="C1333" s="80">
        <v>0</v>
      </c>
      <c r="D1333" s="80">
        <v>0</v>
      </c>
      <c r="E1333" s="479">
        <v>0</v>
      </c>
      <c r="F1333" s="80">
        <v>0</v>
      </c>
      <c r="G1333" s="427"/>
      <c r="H1333" s="399"/>
      <c r="I1333" s="1045"/>
      <c r="J1333" s="1045"/>
      <c r="K1333" s="427"/>
      <c r="L1333" s="427"/>
      <c r="M1333" s="427"/>
      <c r="N1333" s="427"/>
      <c r="O1333" s="427"/>
      <c r="P1333" s="427"/>
      <c r="Q1333" s="427"/>
      <c r="R1333" s="427"/>
      <c r="S1333" s="427"/>
      <c r="T1333" s="427"/>
      <c r="U1333" s="427"/>
      <c r="V1333" s="427"/>
      <c r="W1333" s="427"/>
      <c r="X1333" s="427"/>
      <c r="Y1333" s="427"/>
      <c r="Z1333" s="427"/>
      <c r="AA1333" s="427"/>
      <c r="AB1333" s="427"/>
      <c r="AC1333" s="427"/>
      <c r="AD1333" s="427"/>
      <c r="AE1333" s="427"/>
      <c r="AF1333" s="427"/>
      <c r="AG1333" s="427"/>
      <c r="AH1333" s="427"/>
      <c r="AI1333" s="427"/>
      <c r="AJ1333" s="427"/>
      <c r="AK1333" s="427"/>
      <c r="AL1333" s="427"/>
      <c r="AM1333" s="427"/>
      <c r="AN1333" s="427"/>
      <c r="AO1333" s="427"/>
      <c r="AP1333" s="427"/>
      <c r="AQ1333" s="427"/>
      <c r="AR1333" s="427"/>
      <c r="AS1333" s="427"/>
      <c r="AT1333" s="427"/>
      <c r="AU1333" s="427"/>
      <c r="AV1333" s="427"/>
      <c r="AW1333" s="427"/>
      <c r="AX1333" s="427"/>
      <c r="AY1333" s="427"/>
      <c r="AZ1333" s="427"/>
      <c r="BA1333" s="427"/>
      <c r="BB1333" s="427"/>
      <c r="BC1333" s="427"/>
      <c r="BD1333" s="427"/>
      <c r="BE1333" s="427"/>
      <c r="BF1333" s="427"/>
      <c r="BG1333" s="427"/>
      <c r="BH1333" s="427"/>
      <c r="BI1333" s="427"/>
      <c r="BJ1333" s="427"/>
      <c r="BK1333" s="427"/>
      <c r="BL1333" s="427"/>
      <c r="BM1333" s="427"/>
      <c r="BN1333" s="427"/>
      <c r="BO1333" s="427"/>
      <c r="BP1333" s="427"/>
      <c r="BQ1333" s="427"/>
      <c r="BR1333" s="427"/>
      <c r="BS1333" s="427"/>
      <c r="BT1333" s="427"/>
      <c r="BU1333" s="427"/>
      <c r="BV1333" s="427"/>
      <c r="BW1333" s="427"/>
      <c r="BX1333" s="427"/>
      <c r="BY1333" s="427"/>
      <c r="BZ1333" s="427"/>
      <c r="CA1333" s="427"/>
      <c r="CB1333" s="427"/>
      <c r="CC1333" s="427"/>
      <c r="CD1333" s="427"/>
      <c r="CE1333" s="427"/>
      <c r="CF1333" s="427"/>
      <c r="CG1333" s="427"/>
      <c r="CH1333" s="427"/>
      <c r="CI1333" s="427"/>
      <c r="CJ1333" s="427"/>
      <c r="CK1333" s="427"/>
      <c r="CL1333" s="427"/>
      <c r="CM1333" s="427"/>
      <c r="CN1333" s="427"/>
      <c r="CO1333" s="427"/>
      <c r="CP1333" s="427"/>
      <c r="CQ1333" s="427"/>
      <c r="CR1333" s="427"/>
      <c r="CS1333" s="427"/>
      <c r="CT1333" s="427"/>
      <c r="CU1333" s="427"/>
    </row>
    <row r="1334" spans="1:99" s="378" customFormat="1" ht="12" customHeight="1">
      <c r="A1334" s="1143" t="s">
        <v>3</v>
      </c>
      <c r="B1334" s="80">
        <v>435</v>
      </c>
      <c r="C1334" s="80">
        <v>0</v>
      </c>
      <c r="D1334" s="80">
        <v>0</v>
      </c>
      <c r="E1334" s="479">
        <v>0</v>
      </c>
      <c r="F1334" s="80">
        <v>0</v>
      </c>
      <c r="G1334" s="427"/>
      <c r="H1334" s="399"/>
      <c r="I1334" s="1045"/>
      <c r="J1334" s="1045"/>
      <c r="K1334" s="427"/>
      <c r="L1334" s="427"/>
      <c r="M1334" s="427"/>
      <c r="N1334" s="427"/>
      <c r="O1334" s="427"/>
      <c r="P1334" s="427"/>
      <c r="Q1334" s="427"/>
      <c r="R1334" s="427"/>
      <c r="S1334" s="427"/>
      <c r="T1334" s="427"/>
      <c r="U1334" s="427"/>
      <c r="V1334" s="427"/>
      <c r="W1334" s="427"/>
      <c r="X1334" s="427"/>
      <c r="Y1334" s="427"/>
      <c r="Z1334" s="427"/>
      <c r="AA1334" s="427"/>
      <c r="AB1334" s="427"/>
      <c r="AC1334" s="427"/>
      <c r="AD1334" s="427"/>
      <c r="AE1334" s="427"/>
      <c r="AF1334" s="427"/>
      <c r="AG1334" s="427"/>
      <c r="AH1334" s="427"/>
      <c r="AI1334" s="427"/>
      <c r="AJ1334" s="427"/>
      <c r="AK1334" s="427"/>
      <c r="AL1334" s="427"/>
      <c r="AM1334" s="427"/>
      <c r="AN1334" s="427"/>
      <c r="AO1334" s="427"/>
      <c r="AP1334" s="427"/>
      <c r="AQ1334" s="427"/>
      <c r="AR1334" s="427"/>
      <c r="AS1334" s="427"/>
      <c r="AT1334" s="427"/>
      <c r="AU1334" s="427"/>
      <c r="AV1334" s="427"/>
      <c r="AW1334" s="427"/>
      <c r="AX1334" s="427"/>
      <c r="AY1334" s="427"/>
      <c r="AZ1334" s="427"/>
      <c r="BA1334" s="427"/>
      <c r="BB1334" s="427"/>
      <c r="BC1334" s="427"/>
      <c r="BD1334" s="427"/>
      <c r="BE1334" s="427"/>
      <c r="BF1334" s="427"/>
      <c r="BG1334" s="427"/>
      <c r="BH1334" s="427"/>
      <c r="BI1334" s="427"/>
      <c r="BJ1334" s="427"/>
      <c r="BK1334" s="427"/>
      <c r="BL1334" s="427"/>
      <c r="BM1334" s="427"/>
      <c r="BN1334" s="427"/>
      <c r="BO1334" s="427"/>
      <c r="BP1334" s="427"/>
      <c r="BQ1334" s="427"/>
      <c r="BR1334" s="427"/>
      <c r="BS1334" s="427"/>
      <c r="BT1334" s="427"/>
      <c r="BU1334" s="427"/>
      <c r="BV1334" s="427"/>
      <c r="BW1334" s="427"/>
      <c r="BX1334" s="427"/>
      <c r="BY1334" s="427"/>
      <c r="BZ1334" s="427"/>
      <c r="CA1334" s="427"/>
      <c r="CB1334" s="427"/>
      <c r="CC1334" s="427"/>
      <c r="CD1334" s="427"/>
      <c r="CE1334" s="427"/>
      <c r="CF1334" s="427"/>
      <c r="CG1334" s="427"/>
      <c r="CH1334" s="427"/>
      <c r="CI1334" s="427"/>
      <c r="CJ1334" s="427"/>
      <c r="CK1334" s="427"/>
      <c r="CL1334" s="427"/>
      <c r="CM1334" s="427"/>
      <c r="CN1334" s="427"/>
      <c r="CO1334" s="427"/>
      <c r="CP1334" s="427"/>
      <c r="CQ1334" s="427"/>
      <c r="CR1334" s="427"/>
      <c r="CS1334" s="427"/>
      <c r="CT1334" s="427"/>
      <c r="CU1334" s="427"/>
    </row>
    <row r="1335" spans="1:99" s="378" customFormat="1" ht="12" customHeight="1">
      <c r="A1335" s="1144" t="s">
        <v>1350</v>
      </c>
      <c r="B1335" s="80">
        <v>435</v>
      </c>
      <c r="C1335" s="80">
        <v>0</v>
      </c>
      <c r="D1335" s="80">
        <v>0</v>
      </c>
      <c r="E1335" s="479">
        <v>0</v>
      </c>
      <c r="F1335" s="80">
        <v>0</v>
      </c>
      <c r="G1335" s="427"/>
      <c r="H1335" s="399"/>
      <c r="I1335" s="1045"/>
      <c r="J1335" s="1045"/>
      <c r="K1335" s="427"/>
      <c r="L1335" s="427"/>
      <c r="M1335" s="427"/>
      <c r="N1335" s="427"/>
      <c r="O1335" s="427"/>
      <c r="P1335" s="427"/>
      <c r="Q1335" s="427"/>
      <c r="R1335" s="427"/>
      <c r="S1335" s="427"/>
      <c r="T1335" s="427"/>
      <c r="U1335" s="427"/>
      <c r="V1335" s="427"/>
      <c r="W1335" s="427"/>
      <c r="X1335" s="427"/>
      <c r="Y1335" s="427"/>
      <c r="Z1335" s="427"/>
      <c r="AA1335" s="427"/>
      <c r="AB1335" s="427"/>
      <c r="AC1335" s="427"/>
      <c r="AD1335" s="427"/>
      <c r="AE1335" s="427"/>
      <c r="AF1335" s="427"/>
      <c r="AG1335" s="427"/>
      <c r="AH1335" s="427"/>
      <c r="AI1335" s="427"/>
      <c r="AJ1335" s="427"/>
      <c r="AK1335" s="427"/>
      <c r="AL1335" s="427"/>
      <c r="AM1335" s="427"/>
      <c r="AN1335" s="427"/>
      <c r="AO1335" s="427"/>
      <c r="AP1335" s="427"/>
      <c r="AQ1335" s="427"/>
      <c r="AR1335" s="427"/>
      <c r="AS1335" s="427"/>
      <c r="AT1335" s="427"/>
      <c r="AU1335" s="427"/>
      <c r="AV1335" s="427"/>
      <c r="AW1335" s="427"/>
      <c r="AX1335" s="427"/>
      <c r="AY1335" s="427"/>
      <c r="AZ1335" s="427"/>
      <c r="BA1335" s="427"/>
      <c r="BB1335" s="427"/>
      <c r="BC1335" s="427"/>
      <c r="BD1335" s="427"/>
      <c r="BE1335" s="427"/>
      <c r="BF1335" s="427"/>
      <c r="BG1335" s="427"/>
      <c r="BH1335" s="427"/>
      <c r="BI1335" s="427"/>
      <c r="BJ1335" s="427"/>
      <c r="BK1335" s="427"/>
      <c r="BL1335" s="427"/>
      <c r="BM1335" s="427"/>
      <c r="BN1335" s="427"/>
      <c r="BO1335" s="427"/>
      <c r="BP1335" s="427"/>
      <c r="BQ1335" s="427"/>
      <c r="BR1335" s="427"/>
      <c r="BS1335" s="427"/>
      <c r="BT1335" s="427"/>
      <c r="BU1335" s="427"/>
      <c r="BV1335" s="427"/>
      <c r="BW1335" s="427"/>
      <c r="BX1335" s="427"/>
      <c r="BY1335" s="427"/>
      <c r="BZ1335" s="427"/>
      <c r="CA1335" s="427"/>
      <c r="CB1335" s="427"/>
      <c r="CC1335" s="427"/>
      <c r="CD1335" s="427"/>
      <c r="CE1335" s="427"/>
      <c r="CF1335" s="427"/>
      <c r="CG1335" s="427"/>
      <c r="CH1335" s="427"/>
      <c r="CI1335" s="427"/>
      <c r="CJ1335" s="427"/>
      <c r="CK1335" s="427"/>
      <c r="CL1335" s="427"/>
      <c r="CM1335" s="427"/>
      <c r="CN1335" s="427"/>
      <c r="CO1335" s="427"/>
      <c r="CP1335" s="427"/>
      <c r="CQ1335" s="427"/>
      <c r="CR1335" s="427"/>
      <c r="CS1335" s="427"/>
      <c r="CT1335" s="427"/>
      <c r="CU1335" s="427"/>
    </row>
    <row r="1336" spans="1:94" s="1145" customFormat="1" ht="25.5">
      <c r="A1336" s="490" t="s">
        <v>1390</v>
      </c>
      <c r="B1336" s="80"/>
      <c r="C1336" s="80"/>
      <c r="D1336" s="80"/>
      <c r="E1336" s="479"/>
      <c r="F1336" s="80"/>
      <c r="G1336" s="100"/>
      <c r="H1336" s="399"/>
      <c r="I1336" s="1045"/>
      <c r="J1336" s="1045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429"/>
      <c r="AC1336" s="429"/>
      <c r="AD1336" s="429"/>
      <c r="AE1336" s="429"/>
      <c r="AF1336" s="429"/>
      <c r="AG1336" s="429"/>
      <c r="AH1336" s="429"/>
      <c r="AI1336" s="429"/>
      <c r="AJ1336" s="429"/>
      <c r="AK1336" s="429"/>
      <c r="AL1336" s="429"/>
      <c r="AM1336" s="429"/>
      <c r="AN1336" s="429"/>
      <c r="AO1336" s="429"/>
      <c r="AP1336" s="429"/>
      <c r="AQ1336" s="429"/>
      <c r="AR1336" s="429"/>
      <c r="AS1336" s="429"/>
      <c r="AT1336" s="429"/>
      <c r="AU1336" s="429"/>
      <c r="AV1336" s="429"/>
      <c r="AW1336" s="429"/>
      <c r="AX1336" s="429"/>
      <c r="AY1336" s="429"/>
      <c r="AZ1336" s="429"/>
      <c r="BA1336" s="429"/>
      <c r="BB1336" s="429"/>
      <c r="BC1336" s="429"/>
      <c r="BD1336" s="429"/>
      <c r="BE1336" s="429"/>
      <c r="BF1336" s="429"/>
      <c r="BG1336" s="429"/>
      <c r="BH1336" s="429"/>
      <c r="BI1336" s="429"/>
      <c r="BJ1336" s="429"/>
      <c r="BK1336" s="429"/>
      <c r="BL1336" s="429"/>
      <c r="BM1336" s="429"/>
      <c r="BN1336" s="429"/>
      <c r="BO1336" s="429"/>
      <c r="BP1336" s="429"/>
      <c r="BQ1336" s="429"/>
      <c r="BR1336" s="429"/>
      <c r="BS1336" s="429"/>
      <c r="BT1336" s="429"/>
      <c r="BU1336" s="429"/>
      <c r="BV1336" s="429"/>
      <c r="BW1336" s="429"/>
      <c r="BX1336" s="429"/>
      <c r="BY1336" s="429"/>
      <c r="BZ1336" s="429"/>
      <c r="CA1336" s="429"/>
      <c r="CB1336" s="429"/>
      <c r="CC1336" s="429"/>
      <c r="CD1336" s="429"/>
      <c r="CE1336" s="429"/>
      <c r="CF1336" s="429"/>
      <c r="CG1336" s="429"/>
      <c r="CH1336" s="429"/>
      <c r="CI1336" s="429"/>
      <c r="CJ1336" s="429"/>
      <c r="CK1336" s="429"/>
      <c r="CL1336" s="429"/>
      <c r="CM1336" s="429"/>
      <c r="CN1336" s="429"/>
      <c r="CO1336" s="429"/>
      <c r="CP1336" s="429"/>
    </row>
    <row r="1337" spans="1:94" s="1145" customFormat="1" ht="12.75">
      <c r="A1337" s="330" t="s">
        <v>1338</v>
      </c>
      <c r="B1337" s="80"/>
      <c r="C1337" s="80"/>
      <c r="D1337" s="80"/>
      <c r="E1337" s="479"/>
      <c r="F1337" s="80"/>
      <c r="G1337" s="100"/>
      <c r="H1337" s="399"/>
      <c r="I1337" s="1045"/>
      <c r="J1337" s="1045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429"/>
      <c r="AC1337" s="429"/>
      <c r="AD1337" s="429"/>
      <c r="AE1337" s="429"/>
      <c r="AF1337" s="429"/>
      <c r="AG1337" s="429"/>
      <c r="AH1337" s="429"/>
      <c r="AI1337" s="429"/>
      <c r="AJ1337" s="429"/>
      <c r="AK1337" s="429"/>
      <c r="AL1337" s="429"/>
      <c r="AM1337" s="429"/>
      <c r="AN1337" s="429"/>
      <c r="AO1337" s="429"/>
      <c r="AP1337" s="429"/>
      <c r="AQ1337" s="429"/>
      <c r="AR1337" s="429"/>
      <c r="AS1337" s="429"/>
      <c r="AT1337" s="429"/>
      <c r="AU1337" s="429"/>
      <c r="AV1337" s="429"/>
      <c r="AW1337" s="429"/>
      <c r="AX1337" s="429"/>
      <c r="AY1337" s="429"/>
      <c r="AZ1337" s="429"/>
      <c r="BA1337" s="429"/>
      <c r="BB1337" s="429"/>
      <c r="BC1337" s="429"/>
      <c r="BD1337" s="429"/>
      <c r="BE1337" s="429"/>
      <c r="BF1337" s="429"/>
      <c r="BG1337" s="429"/>
      <c r="BH1337" s="429"/>
      <c r="BI1337" s="429"/>
      <c r="BJ1337" s="429"/>
      <c r="BK1337" s="429"/>
      <c r="BL1337" s="429"/>
      <c r="BM1337" s="429"/>
      <c r="BN1337" s="429"/>
      <c r="BO1337" s="429"/>
      <c r="BP1337" s="429"/>
      <c r="BQ1337" s="429"/>
      <c r="BR1337" s="429"/>
      <c r="BS1337" s="429"/>
      <c r="BT1337" s="429"/>
      <c r="BU1337" s="429"/>
      <c r="BV1337" s="429"/>
      <c r="BW1337" s="429"/>
      <c r="BX1337" s="429"/>
      <c r="BY1337" s="429"/>
      <c r="BZ1337" s="429"/>
      <c r="CA1337" s="429"/>
      <c r="CB1337" s="429"/>
      <c r="CC1337" s="429"/>
      <c r="CD1337" s="429"/>
      <c r="CE1337" s="429"/>
      <c r="CF1337" s="429"/>
      <c r="CG1337" s="429"/>
      <c r="CH1337" s="429"/>
      <c r="CI1337" s="429"/>
      <c r="CJ1337" s="429"/>
      <c r="CK1337" s="429"/>
      <c r="CL1337" s="429"/>
      <c r="CM1337" s="429"/>
      <c r="CN1337" s="429"/>
      <c r="CO1337" s="429"/>
      <c r="CP1337" s="429"/>
    </row>
    <row r="1338" spans="1:94" s="1145" customFormat="1" ht="12.75">
      <c r="A1338" s="1140" t="s">
        <v>1311</v>
      </c>
      <c r="B1338" s="80">
        <v>980511</v>
      </c>
      <c r="C1338" s="80">
        <v>930417</v>
      </c>
      <c r="D1338" s="80">
        <v>930417</v>
      </c>
      <c r="E1338" s="479">
        <v>94.8910313091847</v>
      </c>
      <c r="F1338" s="80">
        <v>238700</v>
      </c>
      <c r="G1338" s="100"/>
      <c r="H1338" s="399"/>
      <c r="I1338" s="1045"/>
      <c r="J1338" s="1045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429"/>
      <c r="AC1338" s="429"/>
      <c r="AD1338" s="429"/>
      <c r="AE1338" s="429"/>
      <c r="AF1338" s="429"/>
      <c r="AG1338" s="429"/>
      <c r="AH1338" s="429"/>
      <c r="AI1338" s="429"/>
      <c r="AJ1338" s="429"/>
      <c r="AK1338" s="429"/>
      <c r="AL1338" s="429"/>
      <c r="AM1338" s="429"/>
      <c r="AN1338" s="429"/>
      <c r="AO1338" s="429"/>
      <c r="AP1338" s="429"/>
      <c r="AQ1338" s="429"/>
      <c r="AR1338" s="429"/>
      <c r="AS1338" s="429"/>
      <c r="AT1338" s="429"/>
      <c r="AU1338" s="429"/>
      <c r="AV1338" s="429"/>
      <c r="AW1338" s="429"/>
      <c r="AX1338" s="429"/>
      <c r="AY1338" s="429"/>
      <c r="AZ1338" s="429"/>
      <c r="BA1338" s="429"/>
      <c r="BB1338" s="429"/>
      <c r="BC1338" s="429"/>
      <c r="BD1338" s="429"/>
      <c r="BE1338" s="429"/>
      <c r="BF1338" s="429"/>
      <c r="BG1338" s="429"/>
      <c r="BH1338" s="429"/>
      <c r="BI1338" s="429"/>
      <c r="BJ1338" s="429"/>
      <c r="BK1338" s="429"/>
      <c r="BL1338" s="429"/>
      <c r="BM1338" s="429"/>
      <c r="BN1338" s="429"/>
      <c r="BO1338" s="429"/>
      <c r="BP1338" s="429"/>
      <c r="BQ1338" s="429"/>
      <c r="BR1338" s="429"/>
      <c r="BS1338" s="429"/>
      <c r="BT1338" s="429"/>
      <c r="BU1338" s="429"/>
      <c r="BV1338" s="429"/>
      <c r="BW1338" s="429"/>
      <c r="BX1338" s="429"/>
      <c r="BY1338" s="429"/>
      <c r="BZ1338" s="429"/>
      <c r="CA1338" s="429"/>
      <c r="CB1338" s="429"/>
      <c r="CC1338" s="429"/>
      <c r="CD1338" s="429"/>
      <c r="CE1338" s="429"/>
      <c r="CF1338" s="429"/>
      <c r="CG1338" s="429"/>
      <c r="CH1338" s="429"/>
      <c r="CI1338" s="429"/>
      <c r="CJ1338" s="429"/>
      <c r="CK1338" s="429"/>
      <c r="CL1338" s="429"/>
      <c r="CM1338" s="429"/>
      <c r="CN1338" s="429"/>
      <c r="CO1338" s="429"/>
      <c r="CP1338" s="429"/>
    </row>
    <row r="1339" spans="1:94" s="1145" customFormat="1" ht="12.75">
      <c r="A1339" s="1142" t="s">
        <v>1312</v>
      </c>
      <c r="B1339" s="80">
        <v>980511</v>
      </c>
      <c r="C1339" s="80">
        <v>930417</v>
      </c>
      <c r="D1339" s="80">
        <v>930417</v>
      </c>
      <c r="E1339" s="479">
        <v>94.8910313091847</v>
      </c>
      <c r="F1339" s="80">
        <v>238700</v>
      </c>
      <c r="G1339" s="100"/>
      <c r="H1339" s="399"/>
      <c r="I1339" s="1045"/>
      <c r="J1339" s="1045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429"/>
      <c r="AC1339" s="429"/>
      <c r="AD1339" s="429"/>
      <c r="AE1339" s="429"/>
      <c r="AF1339" s="429"/>
      <c r="AG1339" s="429"/>
      <c r="AH1339" s="429"/>
      <c r="AI1339" s="429"/>
      <c r="AJ1339" s="429"/>
      <c r="AK1339" s="429"/>
      <c r="AL1339" s="429"/>
      <c r="AM1339" s="429"/>
      <c r="AN1339" s="429"/>
      <c r="AO1339" s="429"/>
      <c r="AP1339" s="429"/>
      <c r="AQ1339" s="429"/>
      <c r="AR1339" s="429"/>
      <c r="AS1339" s="429"/>
      <c r="AT1339" s="429"/>
      <c r="AU1339" s="429"/>
      <c r="AV1339" s="429"/>
      <c r="AW1339" s="429"/>
      <c r="AX1339" s="429"/>
      <c r="AY1339" s="429"/>
      <c r="AZ1339" s="429"/>
      <c r="BA1339" s="429"/>
      <c r="BB1339" s="429"/>
      <c r="BC1339" s="429"/>
      <c r="BD1339" s="429"/>
      <c r="BE1339" s="429"/>
      <c r="BF1339" s="429"/>
      <c r="BG1339" s="429"/>
      <c r="BH1339" s="429"/>
      <c r="BI1339" s="429"/>
      <c r="BJ1339" s="429"/>
      <c r="BK1339" s="429"/>
      <c r="BL1339" s="429"/>
      <c r="BM1339" s="429"/>
      <c r="BN1339" s="429"/>
      <c r="BO1339" s="429"/>
      <c r="BP1339" s="429"/>
      <c r="BQ1339" s="429"/>
      <c r="BR1339" s="429"/>
      <c r="BS1339" s="429"/>
      <c r="BT1339" s="429"/>
      <c r="BU1339" s="429"/>
      <c r="BV1339" s="429"/>
      <c r="BW1339" s="429"/>
      <c r="BX1339" s="429"/>
      <c r="BY1339" s="429"/>
      <c r="BZ1339" s="429"/>
      <c r="CA1339" s="429"/>
      <c r="CB1339" s="429"/>
      <c r="CC1339" s="429"/>
      <c r="CD1339" s="429"/>
      <c r="CE1339" s="429"/>
      <c r="CF1339" s="429"/>
      <c r="CG1339" s="429"/>
      <c r="CH1339" s="429"/>
      <c r="CI1339" s="429"/>
      <c r="CJ1339" s="429"/>
      <c r="CK1339" s="429"/>
      <c r="CL1339" s="429"/>
      <c r="CM1339" s="429"/>
      <c r="CN1339" s="429"/>
      <c r="CO1339" s="429"/>
      <c r="CP1339" s="429"/>
    </row>
    <row r="1340" spans="1:94" s="1145" customFormat="1" ht="12.75" hidden="1">
      <c r="A1340" s="1152" t="s">
        <v>691</v>
      </c>
      <c r="B1340" s="507">
        <v>0</v>
      </c>
      <c r="C1340" s="507">
        <v>0</v>
      </c>
      <c r="D1340" s="507">
        <v>0</v>
      </c>
      <c r="E1340" s="479" t="e">
        <v>#DIV/0!</v>
      </c>
      <c r="F1340" s="80">
        <v>0</v>
      </c>
      <c r="G1340" s="100"/>
      <c r="H1340" s="399"/>
      <c r="I1340" s="1045"/>
      <c r="J1340" s="1045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429"/>
      <c r="AC1340" s="429"/>
      <c r="AD1340" s="429"/>
      <c r="AE1340" s="429"/>
      <c r="AF1340" s="429"/>
      <c r="AG1340" s="429"/>
      <c r="AH1340" s="429"/>
      <c r="AI1340" s="429"/>
      <c r="AJ1340" s="429"/>
      <c r="AK1340" s="429"/>
      <c r="AL1340" s="429"/>
      <c r="AM1340" s="429"/>
      <c r="AN1340" s="429"/>
      <c r="AO1340" s="429"/>
      <c r="AP1340" s="429"/>
      <c r="AQ1340" s="429"/>
      <c r="AR1340" s="429"/>
      <c r="AS1340" s="429"/>
      <c r="AT1340" s="429"/>
      <c r="AU1340" s="429"/>
      <c r="AV1340" s="429"/>
      <c r="AW1340" s="429"/>
      <c r="AX1340" s="429"/>
      <c r="AY1340" s="429"/>
      <c r="AZ1340" s="429"/>
      <c r="BA1340" s="429"/>
      <c r="BB1340" s="429"/>
      <c r="BC1340" s="429"/>
      <c r="BD1340" s="429"/>
      <c r="BE1340" s="429"/>
      <c r="BF1340" s="429"/>
      <c r="BG1340" s="429"/>
      <c r="BH1340" s="429"/>
      <c r="BI1340" s="429"/>
      <c r="BJ1340" s="429"/>
      <c r="BK1340" s="429"/>
      <c r="BL1340" s="429"/>
      <c r="BM1340" s="429"/>
      <c r="BN1340" s="429"/>
      <c r="BO1340" s="429"/>
      <c r="BP1340" s="429"/>
      <c r="BQ1340" s="429"/>
      <c r="BR1340" s="429"/>
      <c r="BS1340" s="429"/>
      <c r="BT1340" s="429"/>
      <c r="BU1340" s="429"/>
      <c r="BV1340" s="429"/>
      <c r="BW1340" s="429"/>
      <c r="BX1340" s="429"/>
      <c r="BY1340" s="429"/>
      <c r="BZ1340" s="429"/>
      <c r="CA1340" s="429"/>
      <c r="CB1340" s="429"/>
      <c r="CC1340" s="429"/>
      <c r="CD1340" s="429"/>
      <c r="CE1340" s="429"/>
      <c r="CF1340" s="429"/>
      <c r="CG1340" s="429"/>
      <c r="CH1340" s="429"/>
      <c r="CI1340" s="429"/>
      <c r="CJ1340" s="429"/>
      <c r="CK1340" s="429"/>
      <c r="CL1340" s="429"/>
      <c r="CM1340" s="429"/>
      <c r="CN1340" s="429"/>
      <c r="CO1340" s="429"/>
      <c r="CP1340" s="429"/>
    </row>
    <row r="1341" spans="1:94" s="1145" customFormat="1" ht="12.75">
      <c r="A1341" s="310" t="s">
        <v>1391</v>
      </c>
      <c r="B1341" s="80">
        <v>980511</v>
      </c>
      <c r="C1341" s="80">
        <v>930417</v>
      </c>
      <c r="D1341" s="80">
        <v>684361</v>
      </c>
      <c r="E1341" s="479">
        <v>69.79636128508501</v>
      </c>
      <c r="F1341" s="80">
        <v>55915</v>
      </c>
      <c r="G1341" s="100"/>
      <c r="H1341" s="399"/>
      <c r="I1341" s="1045"/>
      <c r="J1341" s="1045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429"/>
      <c r="AC1341" s="429"/>
      <c r="AD1341" s="429"/>
      <c r="AE1341" s="429"/>
      <c r="AF1341" s="429"/>
      <c r="AG1341" s="429"/>
      <c r="AH1341" s="429"/>
      <c r="AI1341" s="429"/>
      <c r="AJ1341" s="429"/>
      <c r="AK1341" s="429"/>
      <c r="AL1341" s="429"/>
      <c r="AM1341" s="429"/>
      <c r="AN1341" s="429"/>
      <c r="AO1341" s="429"/>
      <c r="AP1341" s="429"/>
      <c r="AQ1341" s="429"/>
      <c r="AR1341" s="429"/>
      <c r="AS1341" s="429"/>
      <c r="AT1341" s="429"/>
      <c r="AU1341" s="429"/>
      <c r="AV1341" s="429"/>
      <c r="AW1341" s="429"/>
      <c r="AX1341" s="429"/>
      <c r="AY1341" s="429"/>
      <c r="AZ1341" s="429"/>
      <c r="BA1341" s="429"/>
      <c r="BB1341" s="429"/>
      <c r="BC1341" s="429"/>
      <c r="BD1341" s="429"/>
      <c r="BE1341" s="429"/>
      <c r="BF1341" s="429"/>
      <c r="BG1341" s="429"/>
      <c r="BH1341" s="429"/>
      <c r="BI1341" s="429"/>
      <c r="BJ1341" s="429"/>
      <c r="BK1341" s="429"/>
      <c r="BL1341" s="429"/>
      <c r="BM1341" s="429"/>
      <c r="BN1341" s="429"/>
      <c r="BO1341" s="429"/>
      <c r="BP1341" s="429"/>
      <c r="BQ1341" s="429"/>
      <c r="BR1341" s="429"/>
      <c r="BS1341" s="429"/>
      <c r="BT1341" s="429"/>
      <c r="BU1341" s="429"/>
      <c r="BV1341" s="429"/>
      <c r="BW1341" s="429"/>
      <c r="BX1341" s="429"/>
      <c r="BY1341" s="429"/>
      <c r="BZ1341" s="429"/>
      <c r="CA1341" s="429"/>
      <c r="CB1341" s="429"/>
      <c r="CC1341" s="429"/>
      <c r="CD1341" s="429"/>
      <c r="CE1341" s="429"/>
      <c r="CF1341" s="429"/>
      <c r="CG1341" s="429"/>
      <c r="CH1341" s="429"/>
      <c r="CI1341" s="429"/>
      <c r="CJ1341" s="429"/>
      <c r="CK1341" s="429"/>
      <c r="CL1341" s="429"/>
      <c r="CM1341" s="429"/>
      <c r="CN1341" s="429"/>
      <c r="CO1341" s="429"/>
      <c r="CP1341" s="429"/>
    </row>
    <row r="1342" spans="1:94" s="1145" customFormat="1" ht="12.75">
      <c r="A1342" s="1142" t="s">
        <v>987</v>
      </c>
      <c r="B1342" s="80">
        <v>39385</v>
      </c>
      <c r="C1342" s="80">
        <v>32730</v>
      </c>
      <c r="D1342" s="80">
        <v>18252</v>
      </c>
      <c r="E1342" s="479">
        <v>46.342516186365366</v>
      </c>
      <c r="F1342" s="80">
        <v>2749</v>
      </c>
      <c r="G1342" s="100"/>
      <c r="H1342" s="399"/>
      <c r="I1342" s="1045"/>
      <c r="J1342" s="1045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429"/>
      <c r="AC1342" s="429"/>
      <c r="AD1342" s="429"/>
      <c r="AE1342" s="429"/>
      <c r="AF1342" s="429"/>
      <c r="AG1342" s="429"/>
      <c r="AH1342" s="429"/>
      <c r="AI1342" s="429"/>
      <c r="AJ1342" s="429"/>
      <c r="AK1342" s="429"/>
      <c r="AL1342" s="429"/>
      <c r="AM1342" s="429"/>
      <c r="AN1342" s="429"/>
      <c r="AO1342" s="429"/>
      <c r="AP1342" s="429"/>
      <c r="AQ1342" s="429"/>
      <c r="AR1342" s="429"/>
      <c r="AS1342" s="429"/>
      <c r="AT1342" s="429"/>
      <c r="AU1342" s="429"/>
      <c r="AV1342" s="429"/>
      <c r="AW1342" s="429"/>
      <c r="AX1342" s="429"/>
      <c r="AY1342" s="429"/>
      <c r="AZ1342" s="429"/>
      <c r="BA1342" s="429"/>
      <c r="BB1342" s="429"/>
      <c r="BC1342" s="429"/>
      <c r="BD1342" s="429"/>
      <c r="BE1342" s="429"/>
      <c r="BF1342" s="429"/>
      <c r="BG1342" s="429"/>
      <c r="BH1342" s="429"/>
      <c r="BI1342" s="429"/>
      <c r="BJ1342" s="429"/>
      <c r="BK1342" s="429"/>
      <c r="BL1342" s="429"/>
      <c r="BM1342" s="429"/>
      <c r="BN1342" s="429"/>
      <c r="BO1342" s="429"/>
      <c r="BP1342" s="429"/>
      <c r="BQ1342" s="429"/>
      <c r="BR1342" s="429"/>
      <c r="BS1342" s="429"/>
      <c r="BT1342" s="429"/>
      <c r="BU1342" s="429"/>
      <c r="BV1342" s="429"/>
      <c r="BW1342" s="429"/>
      <c r="BX1342" s="429"/>
      <c r="BY1342" s="429"/>
      <c r="BZ1342" s="429"/>
      <c r="CA1342" s="429"/>
      <c r="CB1342" s="429"/>
      <c r="CC1342" s="429"/>
      <c r="CD1342" s="429"/>
      <c r="CE1342" s="429"/>
      <c r="CF1342" s="429"/>
      <c r="CG1342" s="429"/>
      <c r="CH1342" s="429"/>
      <c r="CI1342" s="429"/>
      <c r="CJ1342" s="429"/>
      <c r="CK1342" s="429"/>
      <c r="CL1342" s="429"/>
      <c r="CM1342" s="429"/>
      <c r="CN1342" s="429"/>
      <c r="CO1342" s="429"/>
      <c r="CP1342" s="429"/>
    </row>
    <row r="1343" spans="1:94" s="1145" customFormat="1" ht="12.75">
      <c r="A1343" s="1153" t="s">
        <v>1496</v>
      </c>
      <c r="B1343" s="80">
        <v>39385</v>
      </c>
      <c r="C1343" s="80">
        <v>32730</v>
      </c>
      <c r="D1343" s="80">
        <v>18252</v>
      </c>
      <c r="E1343" s="479">
        <v>46.342516186365366</v>
      </c>
      <c r="F1343" s="80">
        <v>2749</v>
      </c>
      <c r="G1343" s="100"/>
      <c r="H1343" s="399"/>
      <c r="I1343" s="1045"/>
      <c r="J1343" s="1045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429"/>
      <c r="AC1343" s="429"/>
      <c r="AD1343" s="429"/>
      <c r="AE1343" s="429"/>
      <c r="AF1343" s="429"/>
      <c r="AG1343" s="429"/>
      <c r="AH1343" s="429"/>
      <c r="AI1343" s="429"/>
      <c r="AJ1343" s="429"/>
      <c r="AK1343" s="429"/>
      <c r="AL1343" s="429"/>
      <c r="AM1343" s="429"/>
      <c r="AN1343" s="429"/>
      <c r="AO1343" s="429"/>
      <c r="AP1343" s="429"/>
      <c r="AQ1343" s="429"/>
      <c r="AR1343" s="429"/>
      <c r="AS1343" s="429"/>
      <c r="AT1343" s="429"/>
      <c r="AU1343" s="429"/>
      <c r="AV1343" s="429"/>
      <c r="AW1343" s="429"/>
      <c r="AX1343" s="429"/>
      <c r="AY1343" s="429"/>
      <c r="AZ1343" s="429"/>
      <c r="BA1343" s="429"/>
      <c r="BB1343" s="429"/>
      <c r="BC1343" s="429"/>
      <c r="BD1343" s="429"/>
      <c r="BE1343" s="429"/>
      <c r="BF1343" s="429"/>
      <c r="BG1343" s="429"/>
      <c r="BH1343" s="429"/>
      <c r="BI1343" s="429"/>
      <c r="BJ1343" s="429"/>
      <c r="BK1343" s="429"/>
      <c r="BL1343" s="429"/>
      <c r="BM1343" s="429"/>
      <c r="BN1343" s="429"/>
      <c r="BO1343" s="429"/>
      <c r="BP1343" s="429"/>
      <c r="BQ1343" s="429"/>
      <c r="BR1343" s="429"/>
      <c r="BS1343" s="429"/>
      <c r="BT1343" s="429"/>
      <c r="BU1343" s="429"/>
      <c r="BV1343" s="429"/>
      <c r="BW1343" s="429"/>
      <c r="BX1343" s="429"/>
      <c r="BY1343" s="429"/>
      <c r="BZ1343" s="429"/>
      <c r="CA1343" s="429"/>
      <c r="CB1343" s="429"/>
      <c r="CC1343" s="429"/>
      <c r="CD1343" s="429"/>
      <c r="CE1343" s="429"/>
      <c r="CF1343" s="429"/>
      <c r="CG1343" s="429"/>
      <c r="CH1343" s="429"/>
      <c r="CI1343" s="429"/>
      <c r="CJ1343" s="429"/>
      <c r="CK1343" s="429"/>
      <c r="CL1343" s="429"/>
      <c r="CM1343" s="429"/>
      <c r="CN1343" s="429"/>
      <c r="CO1343" s="429"/>
      <c r="CP1343" s="429"/>
    </row>
    <row r="1344" spans="1:94" s="1145" customFormat="1" ht="12.75">
      <c r="A1344" s="1142" t="s">
        <v>971</v>
      </c>
      <c r="B1344" s="80">
        <v>941126</v>
      </c>
      <c r="C1344" s="80">
        <v>897687</v>
      </c>
      <c r="D1344" s="80">
        <v>666109</v>
      </c>
      <c r="E1344" s="479">
        <v>70.77787671363876</v>
      </c>
      <c r="F1344" s="80">
        <v>53166</v>
      </c>
      <c r="G1344" s="100"/>
      <c r="H1344" s="399"/>
      <c r="I1344" s="1045"/>
      <c r="J1344" s="1045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429"/>
      <c r="AC1344" s="429"/>
      <c r="AD1344" s="429"/>
      <c r="AE1344" s="429"/>
      <c r="AF1344" s="429"/>
      <c r="AG1344" s="429"/>
      <c r="AH1344" s="429"/>
      <c r="AI1344" s="429"/>
      <c r="AJ1344" s="429"/>
      <c r="AK1344" s="429"/>
      <c r="AL1344" s="429"/>
      <c r="AM1344" s="429"/>
      <c r="AN1344" s="429"/>
      <c r="AO1344" s="429"/>
      <c r="AP1344" s="429"/>
      <c r="AQ1344" s="429"/>
      <c r="AR1344" s="429"/>
      <c r="AS1344" s="429"/>
      <c r="AT1344" s="429"/>
      <c r="AU1344" s="429"/>
      <c r="AV1344" s="429"/>
      <c r="AW1344" s="429"/>
      <c r="AX1344" s="429"/>
      <c r="AY1344" s="429"/>
      <c r="AZ1344" s="429"/>
      <c r="BA1344" s="429"/>
      <c r="BB1344" s="429"/>
      <c r="BC1344" s="429"/>
      <c r="BD1344" s="429"/>
      <c r="BE1344" s="429"/>
      <c r="BF1344" s="429"/>
      <c r="BG1344" s="429"/>
      <c r="BH1344" s="429"/>
      <c r="BI1344" s="429"/>
      <c r="BJ1344" s="429"/>
      <c r="BK1344" s="429"/>
      <c r="BL1344" s="429"/>
      <c r="BM1344" s="429"/>
      <c r="BN1344" s="429"/>
      <c r="BO1344" s="429"/>
      <c r="BP1344" s="429"/>
      <c r="BQ1344" s="429"/>
      <c r="BR1344" s="429"/>
      <c r="BS1344" s="429"/>
      <c r="BT1344" s="429"/>
      <c r="BU1344" s="429"/>
      <c r="BV1344" s="429"/>
      <c r="BW1344" s="429"/>
      <c r="BX1344" s="429"/>
      <c r="BY1344" s="429"/>
      <c r="BZ1344" s="429"/>
      <c r="CA1344" s="429"/>
      <c r="CB1344" s="429"/>
      <c r="CC1344" s="429"/>
      <c r="CD1344" s="429"/>
      <c r="CE1344" s="429"/>
      <c r="CF1344" s="429"/>
      <c r="CG1344" s="429"/>
      <c r="CH1344" s="429"/>
      <c r="CI1344" s="429"/>
      <c r="CJ1344" s="429"/>
      <c r="CK1344" s="429"/>
      <c r="CL1344" s="429"/>
      <c r="CM1344" s="429"/>
      <c r="CN1344" s="429"/>
      <c r="CO1344" s="429"/>
      <c r="CP1344" s="429"/>
    </row>
    <row r="1345" spans="1:94" s="1145" customFormat="1" ht="12.75">
      <c r="A1345" s="1143" t="s">
        <v>1760</v>
      </c>
      <c r="B1345" s="80">
        <v>941126</v>
      </c>
      <c r="C1345" s="80">
        <v>897687</v>
      </c>
      <c r="D1345" s="80">
        <v>666109</v>
      </c>
      <c r="E1345" s="479">
        <v>70.77787671363876</v>
      </c>
      <c r="F1345" s="80">
        <v>53166</v>
      </c>
      <c r="G1345" s="100"/>
      <c r="H1345" s="399"/>
      <c r="I1345" s="1045"/>
      <c r="J1345" s="1045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429"/>
      <c r="AC1345" s="429"/>
      <c r="AD1345" s="429"/>
      <c r="AE1345" s="429"/>
      <c r="AF1345" s="429"/>
      <c r="AG1345" s="429"/>
      <c r="AH1345" s="429"/>
      <c r="AI1345" s="429"/>
      <c r="AJ1345" s="429"/>
      <c r="AK1345" s="429"/>
      <c r="AL1345" s="429"/>
      <c r="AM1345" s="429"/>
      <c r="AN1345" s="429"/>
      <c r="AO1345" s="429"/>
      <c r="AP1345" s="429"/>
      <c r="AQ1345" s="429"/>
      <c r="AR1345" s="429"/>
      <c r="AS1345" s="429"/>
      <c r="AT1345" s="429"/>
      <c r="AU1345" s="429"/>
      <c r="AV1345" s="429"/>
      <c r="AW1345" s="429"/>
      <c r="AX1345" s="429"/>
      <c r="AY1345" s="429"/>
      <c r="AZ1345" s="429"/>
      <c r="BA1345" s="429"/>
      <c r="BB1345" s="429"/>
      <c r="BC1345" s="429"/>
      <c r="BD1345" s="429"/>
      <c r="BE1345" s="429"/>
      <c r="BF1345" s="429"/>
      <c r="BG1345" s="429"/>
      <c r="BH1345" s="429"/>
      <c r="BI1345" s="429"/>
      <c r="BJ1345" s="429"/>
      <c r="BK1345" s="429"/>
      <c r="BL1345" s="429"/>
      <c r="BM1345" s="429"/>
      <c r="BN1345" s="429"/>
      <c r="BO1345" s="429"/>
      <c r="BP1345" s="429"/>
      <c r="BQ1345" s="429"/>
      <c r="BR1345" s="429"/>
      <c r="BS1345" s="429"/>
      <c r="BT1345" s="429"/>
      <c r="BU1345" s="429"/>
      <c r="BV1345" s="429"/>
      <c r="BW1345" s="429"/>
      <c r="BX1345" s="429"/>
      <c r="BY1345" s="429"/>
      <c r="BZ1345" s="429"/>
      <c r="CA1345" s="429"/>
      <c r="CB1345" s="429"/>
      <c r="CC1345" s="429"/>
      <c r="CD1345" s="429"/>
      <c r="CE1345" s="429"/>
      <c r="CF1345" s="429"/>
      <c r="CG1345" s="429"/>
      <c r="CH1345" s="429"/>
      <c r="CI1345" s="429"/>
      <c r="CJ1345" s="429"/>
      <c r="CK1345" s="429"/>
      <c r="CL1345" s="429"/>
      <c r="CM1345" s="429"/>
      <c r="CN1345" s="429"/>
      <c r="CO1345" s="429"/>
      <c r="CP1345" s="429"/>
    </row>
    <row r="1346" spans="1:94" s="1145" customFormat="1" ht="25.5">
      <c r="A1346" s="490" t="s">
        <v>1364</v>
      </c>
      <c r="B1346" s="80"/>
      <c r="C1346" s="80"/>
      <c r="D1346" s="80"/>
      <c r="E1346" s="479"/>
      <c r="F1346" s="80"/>
      <c r="G1346" s="100"/>
      <c r="H1346" s="399"/>
      <c r="I1346" s="1045"/>
      <c r="J1346" s="1045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429"/>
      <c r="AC1346" s="429"/>
      <c r="AD1346" s="429"/>
      <c r="AE1346" s="429"/>
      <c r="AF1346" s="429"/>
      <c r="AG1346" s="429"/>
      <c r="AH1346" s="429"/>
      <c r="AI1346" s="429"/>
      <c r="AJ1346" s="429"/>
      <c r="AK1346" s="429"/>
      <c r="AL1346" s="429"/>
      <c r="AM1346" s="429"/>
      <c r="AN1346" s="429"/>
      <c r="AO1346" s="429"/>
      <c r="AP1346" s="429"/>
      <c r="AQ1346" s="429"/>
      <c r="AR1346" s="429"/>
      <c r="AS1346" s="429"/>
      <c r="AT1346" s="429"/>
      <c r="AU1346" s="429"/>
      <c r="AV1346" s="429"/>
      <c r="AW1346" s="429"/>
      <c r="AX1346" s="429"/>
      <c r="AY1346" s="429"/>
      <c r="AZ1346" s="429"/>
      <c r="BA1346" s="429"/>
      <c r="BB1346" s="429"/>
      <c r="BC1346" s="429"/>
      <c r="BD1346" s="429"/>
      <c r="BE1346" s="429"/>
      <c r="BF1346" s="429"/>
      <c r="BG1346" s="429"/>
      <c r="BH1346" s="429"/>
      <c r="BI1346" s="429"/>
      <c r="BJ1346" s="429"/>
      <c r="BK1346" s="429"/>
      <c r="BL1346" s="429"/>
      <c r="BM1346" s="429"/>
      <c r="BN1346" s="429"/>
      <c r="BO1346" s="429"/>
      <c r="BP1346" s="429"/>
      <c r="BQ1346" s="429"/>
      <c r="BR1346" s="429"/>
      <c r="BS1346" s="429"/>
      <c r="BT1346" s="429"/>
      <c r="BU1346" s="429"/>
      <c r="BV1346" s="429"/>
      <c r="BW1346" s="429"/>
      <c r="BX1346" s="429"/>
      <c r="BY1346" s="429"/>
      <c r="BZ1346" s="429"/>
      <c r="CA1346" s="429"/>
      <c r="CB1346" s="429"/>
      <c r="CC1346" s="429"/>
      <c r="CD1346" s="429"/>
      <c r="CE1346" s="429"/>
      <c r="CF1346" s="429"/>
      <c r="CG1346" s="429"/>
      <c r="CH1346" s="429"/>
      <c r="CI1346" s="429"/>
      <c r="CJ1346" s="429"/>
      <c r="CK1346" s="429"/>
      <c r="CL1346" s="429"/>
      <c r="CM1346" s="429"/>
      <c r="CN1346" s="429"/>
      <c r="CO1346" s="429"/>
      <c r="CP1346" s="429"/>
    </row>
    <row r="1347" spans="1:94" s="1145" customFormat="1" ht="12.75">
      <c r="A1347" s="1141" t="s">
        <v>1311</v>
      </c>
      <c r="B1347" s="80">
        <v>890000</v>
      </c>
      <c r="C1347" s="80">
        <v>664400</v>
      </c>
      <c r="D1347" s="80">
        <v>664400</v>
      </c>
      <c r="E1347" s="479">
        <v>74.65168539325843</v>
      </c>
      <c r="F1347" s="80">
        <v>76000</v>
      </c>
      <c r="G1347" s="100"/>
      <c r="H1347" s="399"/>
      <c r="I1347" s="1045"/>
      <c r="J1347" s="1045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429"/>
      <c r="AC1347" s="429"/>
      <c r="AD1347" s="429"/>
      <c r="AE1347" s="429"/>
      <c r="AF1347" s="429"/>
      <c r="AG1347" s="429"/>
      <c r="AH1347" s="429"/>
      <c r="AI1347" s="429"/>
      <c r="AJ1347" s="429"/>
      <c r="AK1347" s="429"/>
      <c r="AL1347" s="429"/>
      <c r="AM1347" s="429"/>
      <c r="AN1347" s="429"/>
      <c r="AO1347" s="429"/>
      <c r="AP1347" s="429"/>
      <c r="AQ1347" s="429"/>
      <c r="AR1347" s="429"/>
      <c r="AS1347" s="429"/>
      <c r="AT1347" s="429"/>
      <c r="AU1347" s="429"/>
      <c r="AV1347" s="429"/>
      <c r="AW1347" s="429"/>
      <c r="AX1347" s="429"/>
      <c r="AY1347" s="429"/>
      <c r="AZ1347" s="429"/>
      <c r="BA1347" s="429"/>
      <c r="BB1347" s="429"/>
      <c r="BC1347" s="429"/>
      <c r="BD1347" s="429"/>
      <c r="BE1347" s="429"/>
      <c r="BF1347" s="429"/>
      <c r="BG1347" s="429"/>
      <c r="BH1347" s="429"/>
      <c r="BI1347" s="429"/>
      <c r="BJ1347" s="429"/>
      <c r="BK1347" s="429"/>
      <c r="BL1347" s="429"/>
      <c r="BM1347" s="429"/>
      <c r="BN1347" s="429"/>
      <c r="BO1347" s="429"/>
      <c r="BP1347" s="429"/>
      <c r="BQ1347" s="429"/>
      <c r="BR1347" s="429"/>
      <c r="BS1347" s="429"/>
      <c r="BT1347" s="429"/>
      <c r="BU1347" s="429"/>
      <c r="BV1347" s="429"/>
      <c r="BW1347" s="429"/>
      <c r="BX1347" s="429"/>
      <c r="BY1347" s="429"/>
      <c r="BZ1347" s="429"/>
      <c r="CA1347" s="429"/>
      <c r="CB1347" s="429"/>
      <c r="CC1347" s="429"/>
      <c r="CD1347" s="429"/>
      <c r="CE1347" s="429"/>
      <c r="CF1347" s="429"/>
      <c r="CG1347" s="429"/>
      <c r="CH1347" s="429"/>
      <c r="CI1347" s="429"/>
      <c r="CJ1347" s="429"/>
      <c r="CK1347" s="429"/>
      <c r="CL1347" s="429"/>
      <c r="CM1347" s="429"/>
      <c r="CN1347" s="429"/>
      <c r="CO1347" s="429"/>
      <c r="CP1347" s="429"/>
    </row>
    <row r="1348" spans="1:94" s="1145" customFormat="1" ht="12.75">
      <c r="A1348" s="1143" t="s">
        <v>1312</v>
      </c>
      <c r="B1348" s="80">
        <v>890000</v>
      </c>
      <c r="C1348" s="80">
        <v>664400</v>
      </c>
      <c r="D1348" s="80">
        <v>664400</v>
      </c>
      <c r="E1348" s="479">
        <v>74.65168539325843</v>
      </c>
      <c r="F1348" s="80">
        <v>76000</v>
      </c>
      <c r="G1348" s="100"/>
      <c r="H1348" s="399"/>
      <c r="I1348" s="1045"/>
      <c r="J1348" s="1045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429"/>
      <c r="AC1348" s="429"/>
      <c r="AD1348" s="429"/>
      <c r="AE1348" s="429"/>
      <c r="AF1348" s="429"/>
      <c r="AG1348" s="429"/>
      <c r="AH1348" s="429"/>
      <c r="AI1348" s="429"/>
      <c r="AJ1348" s="429"/>
      <c r="AK1348" s="429"/>
      <c r="AL1348" s="429"/>
      <c r="AM1348" s="429"/>
      <c r="AN1348" s="429"/>
      <c r="AO1348" s="429"/>
      <c r="AP1348" s="429"/>
      <c r="AQ1348" s="429"/>
      <c r="AR1348" s="429"/>
      <c r="AS1348" s="429"/>
      <c r="AT1348" s="429"/>
      <c r="AU1348" s="429"/>
      <c r="AV1348" s="429"/>
      <c r="AW1348" s="429"/>
      <c r="AX1348" s="429"/>
      <c r="AY1348" s="429"/>
      <c r="AZ1348" s="429"/>
      <c r="BA1348" s="429"/>
      <c r="BB1348" s="429"/>
      <c r="BC1348" s="429"/>
      <c r="BD1348" s="429"/>
      <c r="BE1348" s="429"/>
      <c r="BF1348" s="429"/>
      <c r="BG1348" s="429"/>
      <c r="BH1348" s="429"/>
      <c r="BI1348" s="429"/>
      <c r="BJ1348" s="429"/>
      <c r="BK1348" s="429"/>
      <c r="BL1348" s="429"/>
      <c r="BM1348" s="429"/>
      <c r="BN1348" s="429"/>
      <c r="BO1348" s="429"/>
      <c r="BP1348" s="429"/>
      <c r="BQ1348" s="429"/>
      <c r="BR1348" s="429"/>
      <c r="BS1348" s="429"/>
      <c r="BT1348" s="429"/>
      <c r="BU1348" s="429"/>
      <c r="BV1348" s="429"/>
      <c r="BW1348" s="429"/>
      <c r="BX1348" s="429"/>
      <c r="BY1348" s="429"/>
      <c r="BZ1348" s="429"/>
      <c r="CA1348" s="429"/>
      <c r="CB1348" s="429"/>
      <c r="CC1348" s="429"/>
      <c r="CD1348" s="429"/>
      <c r="CE1348" s="429"/>
      <c r="CF1348" s="429"/>
      <c r="CG1348" s="429"/>
      <c r="CH1348" s="429"/>
      <c r="CI1348" s="429"/>
      <c r="CJ1348" s="429"/>
      <c r="CK1348" s="429"/>
      <c r="CL1348" s="429"/>
      <c r="CM1348" s="429"/>
      <c r="CN1348" s="429"/>
      <c r="CO1348" s="429"/>
      <c r="CP1348" s="429"/>
    </row>
    <row r="1349" spans="1:94" s="1145" customFormat="1" ht="12.75">
      <c r="A1349" s="1141" t="s">
        <v>960</v>
      </c>
      <c r="B1349" s="80">
        <v>890000</v>
      </c>
      <c r="C1349" s="80">
        <v>664400</v>
      </c>
      <c r="D1349" s="80">
        <v>204380</v>
      </c>
      <c r="E1349" s="479">
        <v>22.964044943820223</v>
      </c>
      <c r="F1349" s="80">
        <v>48660</v>
      </c>
      <c r="G1349" s="100"/>
      <c r="H1349" s="399"/>
      <c r="I1349" s="1045"/>
      <c r="J1349" s="1045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429"/>
      <c r="AC1349" s="429"/>
      <c r="AD1349" s="429"/>
      <c r="AE1349" s="429"/>
      <c r="AF1349" s="429"/>
      <c r="AG1349" s="429"/>
      <c r="AH1349" s="429"/>
      <c r="AI1349" s="429"/>
      <c r="AJ1349" s="429"/>
      <c r="AK1349" s="429"/>
      <c r="AL1349" s="429"/>
      <c r="AM1349" s="429"/>
      <c r="AN1349" s="429"/>
      <c r="AO1349" s="429"/>
      <c r="AP1349" s="429"/>
      <c r="AQ1349" s="429"/>
      <c r="AR1349" s="429"/>
      <c r="AS1349" s="429"/>
      <c r="AT1349" s="429"/>
      <c r="AU1349" s="429"/>
      <c r="AV1349" s="429"/>
      <c r="AW1349" s="429"/>
      <c r="AX1349" s="429"/>
      <c r="AY1349" s="429"/>
      <c r="AZ1349" s="429"/>
      <c r="BA1349" s="429"/>
      <c r="BB1349" s="429"/>
      <c r="BC1349" s="429"/>
      <c r="BD1349" s="429"/>
      <c r="BE1349" s="429"/>
      <c r="BF1349" s="429"/>
      <c r="BG1349" s="429"/>
      <c r="BH1349" s="429"/>
      <c r="BI1349" s="429"/>
      <c r="BJ1349" s="429"/>
      <c r="BK1349" s="429"/>
      <c r="BL1349" s="429"/>
      <c r="BM1349" s="429"/>
      <c r="BN1349" s="429"/>
      <c r="BO1349" s="429"/>
      <c r="BP1349" s="429"/>
      <c r="BQ1349" s="429"/>
      <c r="BR1349" s="429"/>
      <c r="BS1349" s="429"/>
      <c r="BT1349" s="429"/>
      <c r="BU1349" s="429"/>
      <c r="BV1349" s="429"/>
      <c r="BW1349" s="429"/>
      <c r="BX1349" s="429"/>
      <c r="BY1349" s="429"/>
      <c r="BZ1349" s="429"/>
      <c r="CA1349" s="429"/>
      <c r="CB1349" s="429"/>
      <c r="CC1349" s="429"/>
      <c r="CD1349" s="429"/>
      <c r="CE1349" s="429"/>
      <c r="CF1349" s="429"/>
      <c r="CG1349" s="429"/>
      <c r="CH1349" s="429"/>
      <c r="CI1349" s="429"/>
      <c r="CJ1349" s="429"/>
      <c r="CK1349" s="429"/>
      <c r="CL1349" s="429"/>
      <c r="CM1349" s="429"/>
      <c r="CN1349" s="429"/>
      <c r="CO1349" s="429"/>
      <c r="CP1349" s="429"/>
    </row>
    <row r="1350" spans="1:94" s="1145" customFormat="1" ht="12.75">
      <c r="A1350" s="1141" t="s">
        <v>971</v>
      </c>
      <c r="B1350" s="80">
        <v>890000</v>
      </c>
      <c r="C1350" s="80">
        <v>664400</v>
      </c>
      <c r="D1350" s="80">
        <v>204380</v>
      </c>
      <c r="E1350" s="479">
        <v>22.964044943820223</v>
      </c>
      <c r="F1350" s="80">
        <v>48660</v>
      </c>
      <c r="G1350" s="100"/>
      <c r="H1350" s="399"/>
      <c r="I1350" s="1045"/>
      <c r="J1350" s="1045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429"/>
      <c r="AC1350" s="429"/>
      <c r="AD1350" s="429"/>
      <c r="AE1350" s="429"/>
      <c r="AF1350" s="429"/>
      <c r="AG1350" s="429"/>
      <c r="AH1350" s="429"/>
      <c r="AI1350" s="429"/>
      <c r="AJ1350" s="429"/>
      <c r="AK1350" s="429"/>
      <c r="AL1350" s="429"/>
      <c r="AM1350" s="429"/>
      <c r="AN1350" s="429"/>
      <c r="AO1350" s="429"/>
      <c r="AP1350" s="429"/>
      <c r="AQ1350" s="429"/>
      <c r="AR1350" s="429"/>
      <c r="AS1350" s="429"/>
      <c r="AT1350" s="429"/>
      <c r="AU1350" s="429"/>
      <c r="AV1350" s="429"/>
      <c r="AW1350" s="429"/>
      <c r="AX1350" s="429"/>
      <c r="AY1350" s="429"/>
      <c r="AZ1350" s="429"/>
      <c r="BA1350" s="429"/>
      <c r="BB1350" s="429"/>
      <c r="BC1350" s="429"/>
      <c r="BD1350" s="429"/>
      <c r="BE1350" s="429"/>
      <c r="BF1350" s="429"/>
      <c r="BG1350" s="429"/>
      <c r="BH1350" s="429"/>
      <c r="BI1350" s="429"/>
      <c r="BJ1350" s="429"/>
      <c r="BK1350" s="429"/>
      <c r="BL1350" s="429"/>
      <c r="BM1350" s="429"/>
      <c r="BN1350" s="429"/>
      <c r="BO1350" s="429"/>
      <c r="BP1350" s="429"/>
      <c r="BQ1350" s="429"/>
      <c r="BR1350" s="429"/>
      <c r="BS1350" s="429"/>
      <c r="BT1350" s="429"/>
      <c r="BU1350" s="429"/>
      <c r="BV1350" s="429"/>
      <c r="BW1350" s="429"/>
      <c r="BX1350" s="429"/>
      <c r="BY1350" s="429"/>
      <c r="BZ1350" s="429"/>
      <c r="CA1350" s="429"/>
      <c r="CB1350" s="429"/>
      <c r="CC1350" s="429"/>
      <c r="CD1350" s="429"/>
      <c r="CE1350" s="429"/>
      <c r="CF1350" s="429"/>
      <c r="CG1350" s="429"/>
      <c r="CH1350" s="429"/>
      <c r="CI1350" s="429"/>
      <c r="CJ1350" s="429"/>
      <c r="CK1350" s="429"/>
      <c r="CL1350" s="429"/>
      <c r="CM1350" s="429"/>
      <c r="CN1350" s="429"/>
      <c r="CO1350" s="429"/>
      <c r="CP1350" s="429"/>
    </row>
    <row r="1351" spans="1:94" s="1145" customFormat="1" ht="12.75">
      <c r="A1351" s="1143" t="s">
        <v>33</v>
      </c>
      <c r="B1351" s="80">
        <v>890000</v>
      </c>
      <c r="C1351" s="80">
        <v>664400</v>
      </c>
      <c r="D1351" s="80">
        <v>204380</v>
      </c>
      <c r="E1351" s="479">
        <v>22.964044943820223</v>
      </c>
      <c r="F1351" s="80">
        <v>48660</v>
      </c>
      <c r="G1351" s="100"/>
      <c r="H1351" s="399"/>
      <c r="I1351" s="1045"/>
      <c r="J1351" s="1045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429"/>
      <c r="AC1351" s="429"/>
      <c r="AD1351" s="429"/>
      <c r="AE1351" s="429"/>
      <c r="AF1351" s="429"/>
      <c r="AG1351" s="429"/>
      <c r="AH1351" s="429"/>
      <c r="AI1351" s="429"/>
      <c r="AJ1351" s="429"/>
      <c r="AK1351" s="429"/>
      <c r="AL1351" s="429"/>
      <c r="AM1351" s="429"/>
      <c r="AN1351" s="429"/>
      <c r="AO1351" s="429"/>
      <c r="AP1351" s="429"/>
      <c r="AQ1351" s="429"/>
      <c r="AR1351" s="429"/>
      <c r="AS1351" s="429"/>
      <c r="AT1351" s="429"/>
      <c r="AU1351" s="429"/>
      <c r="AV1351" s="429"/>
      <c r="AW1351" s="429"/>
      <c r="AX1351" s="429"/>
      <c r="AY1351" s="429"/>
      <c r="AZ1351" s="429"/>
      <c r="BA1351" s="429"/>
      <c r="BB1351" s="429"/>
      <c r="BC1351" s="429"/>
      <c r="BD1351" s="429"/>
      <c r="BE1351" s="429"/>
      <c r="BF1351" s="429"/>
      <c r="BG1351" s="429"/>
      <c r="BH1351" s="429"/>
      <c r="BI1351" s="429"/>
      <c r="BJ1351" s="429"/>
      <c r="BK1351" s="429"/>
      <c r="BL1351" s="429"/>
      <c r="BM1351" s="429"/>
      <c r="BN1351" s="429"/>
      <c r="BO1351" s="429"/>
      <c r="BP1351" s="429"/>
      <c r="BQ1351" s="429"/>
      <c r="BR1351" s="429"/>
      <c r="BS1351" s="429"/>
      <c r="BT1351" s="429"/>
      <c r="BU1351" s="429"/>
      <c r="BV1351" s="429"/>
      <c r="BW1351" s="429"/>
      <c r="BX1351" s="429"/>
      <c r="BY1351" s="429"/>
      <c r="BZ1351" s="429"/>
      <c r="CA1351" s="429"/>
      <c r="CB1351" s="429"/>
      <c r="CC1351" s="429"/>
      <c r="CD1351" s="429"/>
      <c r="CE1351" s="429"/>
      <c r="CF1351" s="429"/>
      <c r="CG1351" s="429"/>
      <c r="CH1351" s="429"/>
      <c r="CI1351" s="429"/>
      <c r="CJ1351" s="429"/>
      <c r="CK1351" s="429"/>
      <c r="CL1351" s="429"/>
      <c r="CM1351" s="429"/>
      <c r="CN1351" s="429"/>
      <c r="CO1351" s="429"/>
      <c r="CP1351" s="429"/>
    </row>
    <row r="1352" spans="1:10" ht="12.75">
      <c r="A1352" s="333" t="s">
        <v>1392</v>
      </c>
      <c r="B1352" s="41"/>
      <c r="C1352" s="41"/>
      <c r="D1352" s="41"/>
      <c r="E1352" s="479"/>
      <c r="F1352" s="80"/>
      <c r="H1352" s="399"/>
      <c r="I1352" s="1045"/>
      <c r="J1352" s="1045"/>
    </row>
    <row r="1353" spans="1:94" s="1147" customFormat="1" ht="12.75">
      <c r="A1353" s="416" t="s">
        <v>1362</v>
      </c>
      <c r="B1353" s="80"/>
      <c r="C1353" s="80"/>
      <c r="D1353" s="80"/>
      <c r="E1353" s="479"/>
      <c r="F1353" s="80"/>
      <c r="G1353" s="100"/>
      <c r="H1353" s="399"/>
      <c r="I1353" s="1045"/>
      <c r="J1353" s="1045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146"/>
      <c r="AC1353" s="1146"/>
      <c r="AD1353" s="1146"/>
      <c r="AE1353" s="1146"/>
      <c r="AF1353" s="1146"/>
      <c r="AG1353" s="1146"/>
      <c r="AH1353" s="1146"/>
      <c r="AI1353" s="1146"/>
      <c r="AJ1353" s="1146"/>
      <c r="AK1353" s="1146"/>
      <c r="AL1353" s="1146"/>
      <c r="AM1353" s="1146"/>
      <c r="AN1353" s="1146"/>
      <c r="AO1353" s="1146"/>
      <c r="AP1353" s="1146"/>
      <c r="AQ1353" s="1146"/>
      <c r="AR1353" s="1146"/>
      <c r="AS1353" s="1146"/>
      <c r="AT1353" s="1146"/>
      <c r="AU1353" s="1146"/>
      <c r="AV1353" s="1146"/>
      <c r="AW1353" s="1146"/>
      <c r="AX1353" s="1146"/>
      <c r="AY1353" s="1146"/>
      <c r="AZ1353" s="1146"/>
      <c r="BA1353" s="1146"/>
      <c r="BB1353" s="1146"/>
      <c r="BC1353" s="1146"/>
      <c r="BD1353" s="1146"/>
      <c r="BE1353" s="1146"/>
      <c r="BF1353" s="1146"/>
      <c r="BG1353" s="1146"/>
      <c r="BH1353" s="1146"/>
      <c r="BI1353" s="1146"/>
      <c r="BJ1353" s="1146"/>
      <c r="BK1353" s="1146"/>
      <c r="BL1353" s="1146"/>
      <c r="BM1353" s="1146"/>
      <c r="BN1353" s="1146"/>
      <c r="BO1353" s="1146"/>
      <c r="BP1353" s="1146"/>
      <c r="BQ1353" s="1146"/>
      <c r="BR1353" s="1146"/>
      <c r="BS1353" s="1146"/>
      <c r="BT1353" s="1146"/>
      <c r="BU1353" s="1146"/>
      <c r="BV1353" s="1146"/>
      <c r="BW1353" s="1146"/>
      <c r="BX1353" s="1146"/>
      <c r="BY1353" s="1146"/>
      <c r="BZ1353" s="1146"/>
      <c r="CA1353" s="1146"/>
      <c r="CB1353" s="1146"/>
      <c r="CC1353" s="1146"/>
      <c r="CD1353" s="1146"/>
      <c r="CE1353" s="1146"/>
      <c r="CF1353" s="1146"/>
      <c r="CG1353" s="1146"/>
      <c r="CH1353" s="1146"/>
      <c r="CI1353" s="1146"/>
      <c r="CJ1353" s="1146"/>
      <c r="CK1353" s="1146"/>
      <c r="CL1353" s="1146"/>
      <c r="CM1353" s="1146"/>
      <c r="CN1353" s="1146"/>
      <c r="CO1353" s="1146"/>
      <c r="CP1353" s="1146"/>
    </row>
    <row r="1354" spans="1:94" s="1157" customFormat="1" ht="12" customHeight="1">
      <c r="A1354" s="1140" t="s">
        <v>1311</v>
      </c>
      <c r="B1354" s="80">
        <v>742962</v>
      </c>
      <c r="C1354" s="80">
        <v>720645</v>
      </c>
      <c r="D1354" s="80">
        <v>435122</v>
      </c>
      <c r="E1354" s="479">
        <v>58.56584858983367</v>
      </c>
      <c r="F1354" s="80">
        <v>69114</v>
      </c>
      <c r="G1354" s="100"/>
      <c r="H1354" s="399"/>
      <c r="I1354" s="1045"/>
      <c r="J1354" s="1045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146"/>
      <c r="AC1354" s="1146"/>
      <c r="AD1354" s="1146"/>
      <c r="AE1354" s="1146"/>
      <c r="AF1354" s="1146"/>
      <c r="AG1354" s="1146"/>
      <c r="AH1354" s="1146"/>
      <c r="AI1354" s="1146"/>
      <c r="AJ1354" s="1146"/>
      <c r="AK1354" s="1146"/>
      <c r="AL1354" s="1146"/>
      <c r="AM1354" s="1146"/>
      <c r="AN1354" s="1146"/>
      <c r="AO1354" s="1146"/>
      <c r="AP1354" s="1146"/>
      <c r="AQ1354" s="1146"/>
      <c r="AR1354" s="1146"/>
      <c r="AS1354" s="1146"/>
      <c r="AT1354" s="1146"/>
      <c r="AU1354" s="1146"/>
      <c r="AV1354" s="1146"/>
      <c r="AW1354" s="1146"/>
      <c r="AX1354" s="1146"/>
      <c r="AY1354" s="1146"/>
      <c r="AZ1354" s="1146"/>
      <c r="BA1354" s="1146"/>
      <c r="BB1354" s="1146"/>
      <c r="BC1354" s="1146"/>
      <c r="BD1354" s="1146"/>
      <c r="BE1354" s="1146"/>
      <c r="BF1354" s="1146"/>
      <c r="BG1354" s="1146"/>
      <c r="BH1354" s="1146"/>
      <c r="BI1354" s="1146"/>
      <c r="BJ1354" s="1146"/>
      <c r="BK1354" s="1146"/>
      <c r="BL1354" s="1146"/>
      <c r="BM1354" s="1146"/>
      <c r="BN1354" s="1146"/>
      <c r="BO1354" s="1146"/>
      <c r="BP1354" s="1146"/>
      <c r="BQ1354" s="1146"/>
      <c r="BR1354" s="1146"/>
      <c r="BS1354" s="1146"/>
      <c r="BT1354" s="1146"/>
      <c r="BU1354" s="1146"/>
      <c r="BV1354" s="1146"/>
      <c r="BW1354" s="1146"/>
      <c r="BX1354" s="1146"/>
      <c r="BY1354" s="1146"/>
      <c r="BZ1354" s="1146"/>
      <c r="CA1354" s="1146"/>
      <c r="CB1354" s="1146"/>
      <c r="CC1354" s="1146"/>
      <c r="CD1354" s="1146"/>
      <c r="CE1354" s="1146"/>
      <c r="CF1354" s="1146"/>
      <c r="CG1354" s="1146"/>
      <c r="CH1354" s="1146"/>
      <c r="CI1354" s="1146"/>
      <c r="CJ1354" s="1146"/>
      <c r="CK1354" s="1146"/>
      <c r="CL1354" s="1146"/>
      <c r="CM1354" s="1146"/>
      <c r="CN1354" s="1146"/>
      <c r="CO1354" s="1146"/>
      <c r="CP1354" s="1146"/>
    </row>
    <row r="1355" spans="1:94" s="1148" customFormat="1" ht="12.75">
      <c r="A1355" s="1141" t="s">
        <v>1312</v>
      </c>
      <c r="B1355" s="80">
        <v>2260</v>
      </c>
      <c r="C1355" s="80">
        <v>2260</v>
      </c>
      <c r="D1355" s="80">
        <v>2260</v>
      </c>
      <c r="E1355" s="479">
        <v>100</v>
      </c>
      <c r="F1355" s="80">
        <v>0</v>
      </c>
      <c r="G1355" s="100"/>
      <c r="H1355" s="399"/>
      <c r="I1355" s="1045"/>
      <c r="J1355" s="1045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429"/>
      <c r="AC1355" s="429"/>
      <c r="AD1355" s="429"/>
      <c r="AE1355" s="429"/>
      <c r="AF1355" s="429"/>
      <c r="AG1355" s="429"/>
      <c r="AH1355" s="429"/>
      <c r="AI1355" s="429"/>
      <c r="AJ1355" s="429"/>
      <c r="AK1355" s="429"/>
      <c r="AL1355" s="429"/>
      <c r="AM1355" s="429"/>
      <c r="AN1355" s="429"/>
      <c r="AO1355" s="429"/>
      <c r="AP1355" s="429"/>
      <c r="AQ1355" s="429"/>
      <c r="AR1355" s="429"/>
      <c r="AS1355" s="429"/>
      <c r="AT1355" s="429"/>
      <c r="AU1355" s="429"/>
      <c r="AV1355" s="429"/>
      <c r="AW1355" s="429"/>
      <c r="AX1355" s="429"/>
      <c r="AY1355" s="429"/>
      <c r="AZ1355" s="429"/>
      <c r="BA1355" s="429"/>
      <c r="BB1355" s="429"/>
      <c r="BC1355" s="429"/>
      <c r="BD1355" s="429"/>
      <c r="BE1355" s="429"/>
      <c r="BF1355" s="429"/>
      <c r="BG1355" s="429"/>
      <c r="BH1355" s="429"/>
      <c r="BI1355" s="429"/>
      <c r="BJ1355" s="429"/>
      <c r="BK1355" s="429"/>
      <c r="BL1355" s="429"/>
      <c r="BM1355" s="429"/>
      <c r="BN1355" s="429"/>
      <c r="BO1355" s="429"/>
      <c r="BP1355" s="429"/>
      <c r="BQ1355" s="429"/>
      <c r="BR1355" s="429"/>
      <c r="BS1355" s="429"/>
      <c r="BT1355" s="429"/>
      <c r="BU1355" s="429"/>
      <c r="BV1355" s="429"/>
      <c r="BW1355" s="429"/>
      <c r="BX1355" s="429"/>
      <c r="BY1355" s="429"/>
      <c r="BZ1355" s="429"/>
      <c r="CA1355" s="429"/>
      <c r="CB1355" s="429"/>
      <c r="CC1355" s="429"/>
      <c r="CD1355" s="429"/>
      <c r="CE1355" s="429"/>
      <c r="CF1355" s="429"/>
      <c r="CG1355" s="429"/>
      <c r="CH1355" s="429"/>
      <c r="CI1355" s="429"/>
      <c r="CJ1355" s="429"/>
      <c r="CK1355" s="429"/>
      <c r="CL1355" s="429"/>
      <c r="CM1355" s="429"/>
      <c r="CN1355" s="429"/>
      <c r="CO1355" s="429"/>
      <c r="CP1355" s="429"/>
    </row>
    <row r="1356" spans="1:94" s="1148" customFormat="1" ht="12.75" hidden="1">
      <c r="A1356" s="1152" t="s">
        <v>691</v>
      </c>
      <c r="B1356" s="507">
        <v>0</v>
      </c>
      <c r="C1356" s="507">
        <v>0</v>
      </c>
      <c r="D1356" s="507">
        <v>0</v>
      </c>
      <c r="E1356" s="479" t="e">
        <v>#DIV/0!</v>
      </c>
      <c r="F1356" s="80">
        <v>0</v>
      </c>
      <c r="G1356" s="100"/>
      <c r="H1356" s="399"/>
      <c r="I1356" s="1045"/>
      <c r="J1356" s="1045"/>
      <c r="K1356" s="399"/>
      <c r="L1356" s="399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429"/>
      <c r="AC1356" s="429"/>
      <c r="AD1356" s="429"/>
      <c r="AE1356" s="429"/>
      <c r="AF1356" s="429"/>
      <c r="AG1356" s="429"/>
      <c r="AH1356" s="429"/>
      <c r="AI1356" s="429"/>
      <c r="AJ1356" s="429"/>
      <c r="AK1356" s="429"/>
      <c r="AL1356" s="429"/>
      <c r="AM1356" s="429"/>
      <c r="AN1356" s="429"/>
      <c r="AO1356" s="429"/>
      <c r="AP1356" s="429"/>
      <c r="AQ1356" s="429"/>
      <c r="AR1356" s="429"/>
      <c r="AS1356" s="429"/>
      <c r="AT1356" s="429"/>
      <c r="AU1356" s="429"/>
      <c r="AV1356" s="429"/>
      <c r="AW1356" s="429"/>
      <c r="AX1356" s="429"/>
      <c r="AY1356" s="429"/>
      <c r="AZ1356" s="429"/>
      <c r="BA1356" s="429"/>
      <c r="BB1356" s="429"/>
      <c r="BC1356" s="429"/>
      <c r="BD1356" s="429"/>
      <c r="BE1356" s="429"/>
      <c r="BF1356" s="429"/>
      <c r="BG1356" s="429"/>
      <c r="BH1356" s="429"/>
      <c r="BI1356" s="429"/>
      <c r="BJ1356" s="429"/>
      <c r="BK1356" s="429"/>
      <c r="BL1356" s="429"/>
      <c r="BM1356" s="429"/>
      <c r="BN1356" s="429"/>
      <c r="BO1356" s="429"/>
      <c r="BP1356" s="429"/>
      <c r="BQ1356" s="429"/>
      <c r="BR1356" s="429"/>
      <c r="BS1356" s="429"/>
      <c r="BT1356" s="429"/>
      <c r="BU1356" s="429"/>
      <c r="BV1356" s="429"/>
      <c r="BW1356" s="429"/>
      <c r="BX1356" s="429"/>
      <c r="BY1356" s="429"/>
      <c r="BZ1356" s="429"/>
      <c r="CA1356" s="429"/>
      <c r="CB1356" s="429"/>
      <c r="CC1356" s="429"/>
      <c r="CD1356" s="429"/>
      <c r="CE1356" s="429"/>
      <c r="CF1356" s="429"/>
      <c r="CG1356" s="429"/>
      <c r="CH1356" s="429"/>
      <c r="CI1356" s="429"/>
      <c r="CJ1356" s="429"/>
      <c r="CK1356" s="429"/>
      <c r="CL1356" s="429"/>
      <c r="CM1356" s="429"/>
      <c r="CN1356" s="429"/>
      <c r="CO1356" s="429"/>
      <c r="CP1356" s="429"/>
    </row>
    <row r="1357" spans="1:94" s="1157" customFormat="1" ht="12.75">
      <c r="A1357" s="1142" t="s">
        <v>692</v>
      </c>
      <c r="B1357" s="80">
        <v>740702</v>
      </c>
      <c r="C1357" s="80">
        <v>718385</v>
      </c>
      <c r="D1357" s="80">
        <v>432862</v>
      </c>
      <c r="E1357" s="479">
        <v>58.43942638199978</v>
      </c>
      <c r="F1357" s="80">
        <v>69114</v>
      </c>
      <c r="G1357" s="100"/>
      <c r="H1357" s="399"/>
      <c r="I1357" s="1045"/>
      <c r="J1357" s="1045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146"/>
      <c r="AC1357" s="1146"/>
      <c r="AD1357" s="1146"/>
      <c r="AE1357" s="1146"/>
      <c r="AF1357" s="1146"/>
      <c r="AG1357" s="1146"/>
      <c r="AH1357" s="1146"/>
      <c r="AI1357" s="1146"/>
      <c r="AJ1357" s="1146"/>
      <c r="AK1357" s="1146"/>
      <c r="AL1357" s="1146"/>
      <c r="AM1357" s="1146"/>
      <c r="AN1357" s="1146"/>
      <c r="AO1357" s="1146"/>
      <c r="AP1357" s="1146"/>
      <c r="AQ1357" s="1146"/>
      <c r="AR1357" s="1146"/>
      <c r="AS1357" s="1146"/>
      <c r="AT1357" s="1146"/>
      <c r="AU1357" s="1146"/>
      <c r="AV1357" s="1146"/>
      <c r="AW1357" s="1146"/>
      <c r="AX1357" s="1146"/>
      <c r="AY1357" s="1146"/>
      <c r="AZ1357" s="1146"/>
      <c r="BA1357" s="1146"/>
      <c r="BB1357" s="1146"/>
      <c r="BC1357" s="1146"/>
      <c r="BD1357" s="1146"/>
      <c r="BE1357" s="1146"/>
      <c r="BF1357" s="1146"/>
      <c r="BG1357" s="1146"/>
      <c r="BH1357" s="1146"/>
      <c r="BI1357" s="1146"/>
      <c r="BJ1357" s="1146"/>
      <c r="BK1357" s="1146"/>
      <c r="BL1357" s="1146"/>
      <c r="BM1357" s="1146"/>
      <c r="BN1357" s="1146"/>
      <c r="BO1357" s="1146"/>
      <c r="BP1357" s="1146"/>
      <c r="BQ1357" s="1146"/>
      <c r="BR1357" s="1146"/>
      <c r="BS1357" s="1146"/>
      <c r="BT1357" s="1146"/>
      <c r="BU1357" s="1146"/>
      <c r="BV1357" s="1146"/>
      <c r="BW1357" s="1146"/>
      <c r="BX1357" s="1146"/>
      <c r="BY1357" s="1146"/>
      <c r="BZ1357" s="1146"/>
      <c r="CA1357" s="1146"/>
      <c r="CB1357" s="1146"/>
      <c r="CC1357" s="1146"/>
      <c r="CD1357" s="1146"/>
      <c r="CE1357" s="1146"/>
      <c r="CF1357" s="1146"/>
      <c r="CG1357" s="1146"/>
      <c r="CH1357" s="1146"/>
      <c r="CI1357" s="1146"/>
      <c r="CJ1357" s="1146"/>
      <c r="CK1357" s="1146"/>
      <c r="CL1357" s="1146"/>
      <c r="CM1357" s="1146"/>
      <c r="CN1357" s="1146"/>
      <c r="CO1357" s="1146"/>
      <c r="CP1357" s="1146"/>
    </row>
    <row r="1358" spans="1:94" s="1157" customFormat="1" ht="12.75">
      <c r="A1358" s="1156" t="s">
        <v>960</v>
      </c>
      <c r="B1358" s="80">
        <v>742962</v>
      </c>
      <c r="C1358" s="80">
        <v>720645</v>
      </c>
      <c r="D1358" s="80">
        <v>434321</v>
      </c>
      <c r="E1358" s="479">
        <v>58.45803688479357</v>
      </c>
      <c r="F1358" s="80">
        <v>69114</v>
      </c>
      <c r="G1358" s="100"/>
      <c r="H1358" s="399"/>
      <c r="I1358" s="1045"/>
      <c r="J1358" s="1045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146"/>
      <c r="AC1358" s="1146"/>
      <c r="AD1358" s="1146"/>
      <c r="AE1358" s="1146"/>
      <c r="AF1358" s="1146"/>
      <c r="AG1358" s="1146"/>
      <c r="AH1358" s="1146"/>
      <c r="AI1358" s="1146"/>
      <c r="AJ1358" s="1146"/>
      <c r="AK1358" s="1146"/>
      <c r="AL1358" s="1146"/>
      <c r="AM1358" s="1146"/>
      <c r="AN1358" s="1146"/>
      <c r="AO1358" s="1146"/>
      <c r="AP1358" s="1146"/>
      <c r="AQ1358" s="1146"/>
      <c r="AR1358" s="1146"/>
      <c r="AS1358" s="1146"/>
      <c r="AT1358" s="1146"/>
      <c r="AU1358" s="1146"/>
      <c r="AV1358" s="1146"/>
      <c r="AW1358" s="1146"/>
      <c r="AX1358" s="1146"/>
      <c r="AY1358" s="1146"/>
      <c r="AZ1358" s="1146"/>
      <c r="BA1358" s="1146"/>
      <c r="BB1358" s="1146"/>
      <c r="BC1358" s="1146"/>
      <c r="BD1358" s="1146"/>
      <c r="BE1358" s="1146"/>
      <c r="BF1358" s="1146"/>
      <c r="BG1358" s="1146"/>
      <c r="BH1358" s="1146"/>
      <c r="BI1358" s="1146"/>
      <c r="BJ1358" s="1146"/>
      <c r="BK1358" s="1146"/>
      <c r="BL1358" s="1146"/>
      <c r="BM1358" s="1146"/>
      <c r="BN1358" s="1146"/>
      <c r="BO1358" s="1146"/>
      <c r="BP1358" s="1146"/>
      <c r="BQ1358" s="1146"/>
      <c r="BR1358" s="1146"/>
      <c r="BS1358" s="1146"/>
      <c r="BT1358" s="1146"/>
      <c r="BU1358" s="1146"/>
      <c r="BV1358" s="1146"/>
      <c r="BW1358" s="1146"/>
      <c r="BX1358" s="1146"/>
      <c r="BY1358" s="1146"/>
      <c r="BZ1358" s="1146"/>
      <c r="CA1358" s="1146"/>
      <c r="CB1358" s="1146"/>
      <c r="CC1358" s="1146"/>
      <c r="CD1358" s="1146"/>
      <c r="CE1358" s="1146"/>
      <c r="CF1358" s="1146"/>
      <c r="CG1358" s="1146"/>
      <c r="CH1358" s="1146"/>
      <c r="CI1358" s="1146"/>
      <c r="CJ1358" s="1146"/>
      <c r="CK1358" s="1146"/>
      <c r="CL1358" s="1146"/>
      <c r="CM1358" s="1146"/>
      <c r="CN1358" s="1146"/>
      <c r="CO1358" s="1146"/>
      <c r="CP1358" s="1146"/>
    </row>
    <row r="1359" spans="1:94" s="1158" customFormat="1" ht="12.75">
      <c r="A1359" s="1142" t="s">
        <v>987</v>
      </c>
      <c r="B1359" s="80">
        <v>742962</v>
      </c>
      <c r="C1359" s="80">
        <v>720645</v>
      </c>
      <c r="D1359" s="80">
        <v>434321</v>
      </c>
      <c r="E1359" s="479">
        <v>58.45803688479357</v>
      </c>
      <c r="F1359" s="80">
        <v>69114</v>
      </c>
      <c r="G1359" s="100"/>
      <c r="H1359" s="399"/>
      <c r="I1359" s="1045"/>
      <c r="J1359" s="1045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146"/>
      <c r="AC1359" s="1146"/>
      <c r="AD1359" s="1146"/>
      <c r="AE1359" s="1146"/>
      <c r="AF1359" s="1146"/>
      <c r="AG1359" s="1146"/>
      <c r="AH1359" s="1146"/>
      <c r="AI1359" s="1146"/>
      <c r="AJ1359" s="1146"/>
      <c r="AK1359" s="1146"/>
      <c r="AL1359" s="1146"/>
      <c r="AM1359" s="1146"/>
      <c r="AN1359" s="1146"/>
      <c r="AO1359" s="1146"/>
      <c r="AP1359" s="1146"/>
      <c r="AQ1359" s="1146"/>
      <c r="AR1359" s="1146"/>
      <c r="AS1359" s="1146"/>
      <c r="AT1359" s="1146"/>
      <c r="AU1359" s="1146"/>
      <c r="AV1359" s="1146"/>
      <c r="AW1359" s="1146"/>
      <c r="AX1359" s="1146"/>
      <c r="AY1359" s="1146"/>
      <c r="AZ1359" s="1146"/>
      <c r="BA1359" s="1146"/>
      <c r="BB1359" s="1146"/>
      <c r="BC1359" s="1146"/>
      <c r="BD1359" s="1146"/>
      <c r="BE1359" s="1146"/>
      <c r="BF1359" s="1146"/>
      <c r="BG1359" s="1146"/>
      <c r="BH1359" s="1146"/>
      <c r="BI1359" s="1146"/>
      <c r="BJ1359" s="1146"/>
      <c r="BK1359" s="1146"/>
      <c r="BL1359" s="1146"/>
      <c r="BM1359" s="1146"/>
      <c r="BN1359" s="1146"/>
      <c r="BO1359" s="1146"/>
      <c r="BP1359" s="1146"/>
      <c r="BQ1359" s="1146"/>
      <c r="BR1359" s="1146"/>
      <c r="BS1359" s="1146"/>
      <c r="BT1359" s="1146"/>
      <c r="BU1359" s="1146"/>
      <c r="BV1359" s="1146"/>
      <c r="BW1359" s="1146"/>
      <c r="BX1359" s="1146"/>
      <c r="BY1359" s="1146"/>
      <c r="BZ1359" s="1146"/>
      <c r="CA1359" s="1146"/>
      <c r="CB1359" s="1146"/>
      <c r="CC1359" s="1146"/>
      <c r="CD1359" s="1146"/>
      <c r="CE1359" s="1146"/>
      <c r="CF1359" s="1146"/>
      <c r="CG1359" s="1146"/>
      <c r="CH1359" s="1146"/>
      <c r="CI1359" s="1146"/>
      <c r="CJ1359" s="1146"/>
      <c r="CK1359" s="1146"/>
      <c r="CL1359" s="1146"/>
      <c r="CM1359" s="1146"/>
      <c r="CN1359" s="1146"/>
      <c r="CO1359" s="1146"/>
      <c r="CP1359" s="1146"/>
    </row>
    <row r="1360" spans="1:94" s="1158" customFormat="1" ht="12.75">
      <c r="A1360" s="1153" t="s">
        <v>1496</v>
      </c>
      <c r="B1360" s="80">
        <v>742944</v>
      </c>
      <c r="C1360" s="80">
        <v>720627</v>
      </c>
      <c r="D1360" s="80">
        <v>434303</v>
      </c>
      <c r="E1360" s="479">
        <v>58.45703040875221</v>
      </c>
      <c r="F1360" s="80">
        <v>69114</v>
      </c>
      <c r="G1360" s="100"/>
      <c r="H1360" s="399"/>
      <c r="I1360" s="1045"/>
      <c r="J1360" s="1045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146"/>
      <c r="AC1360" s="1146"/>
      <c r="AD1360" s="1146"/>
      <c r="AE1360" s="1146"/>
      <c r="AF1360" s="1146"/>
      <c r="AG1360" s="1146"/>
      <c r="AH1360" s="1146"/>
      <c r="AI1360" s="1146"/>
      <c r="AJ1360" s="1146"/>
      <c r="AK1360" s="1146"/>
      <c r="AL1360" s="1146"/>
      <c r="AM1360" s="1146"/>
      <c r="AN1360" s="1146"/>
      <c r="AO1360" s="1146"/>
      <c r="AP1360" s="1146"/>
      <c r="AQ1360" s="1146"/>
      <c r="AR1360" s="1146"/>
      <c r="AS1360" s="1146"/>
      <c r="AT1360" s="1146"/>
      <c r="AU1360" s="1146"/>
      <c r="AV1360" s="1146"/>
      <c r="AW1360" s="1146"/>
      <c r="AX1360" s="1146"/>
      <c r="AY1360" s="1146"/>
      <c r="AZ1360" s="1146"/>
      <c r="BA1360" s="1146"/>
      <c r="BB1360" s="1146"/>
      <c r="BC1360" s="1146"/>
      <c r="BD1360" s="1146"/>
      <c r="BE1360" s="1146"/>
      <c r="BF1360" s="1146"/>
      <c r="BG1360" s="1146"/>
      <c r="BH1360" s="1146"/>
      <c r="BI1360" s="1146"/>
      <c r="BJ1360" s="1146"/>
      <c r="BK1360" s="1146"/>
      <c r="BL1360" s="1146"/>
      <c r="BM1360" s="1146"/>
      <c r="BN1360" s="1146"/>
      <c r="BO1360" s="1146"/>
      <c r="BP1360" s="1146"/>
      <c r="BQ1360" s="1146"/>
      <c r="BR1360" s="1146"/>
      <c r="BS1360" s="1146"/>
      <c r="BT1360" s="1146"/>
      <c r="BU1360" s="1146"/>
      <c r="BV1360" s="1146"/>
      <c r="BW1360" s="1146"/>
      <c r="BX1360" s="1146"/>
      <c r="BY1360" s="1146"/>
      <c r="BZ1360" s="1146"/>
      <c r="CA1360" s="1146"/>
      <c r="CB1360" s="1146"/>
      <c r="CC1360" s="1146"/>
      <c r="CD1360" s="1146"/>
      <c r="CE1360" s="1146"/>
      <c r="CF1360" s="1146"/>
      <c r="CG1360" s="1146"/>
      <c r="CH1360" s="1146"/>
      <c r="CI1360" s="1146"/>
      <c r="CJ1360" s="1146"/>
      <c r="CK1360" s="1146"/>
      <c r="CL1360" s="1146"/>
      <c r="CM1360" s="1146"/>
      <c r="CN1360" s="1146"/>
      <c r="CO1360" s="1146"/>
      <c r="CP1360" s="1146"/>
    </row>
    <row r="1361" spans="1:94" s="1147" customFormat="1" ht="12.75">
      <c r="A1361" s="1153" t="s">
        <v>3</v>
      </c>
      <c r="B1361" s="80">
        <v>18</v>
      </c>
      <c r="C1361" s="80">
        <v>18</v>
      </c>
      <c r="D1361" s="80">
        <v>18</v>
      </c>
      <c r="E1361" s="479">
        <v>100</v>
      </c>
      <c r="F1361" s="80">
        <v>0</v>
      </c>
      <c r="G1361" s="100"/>
      <c r="H1361" s="399"/>
      <c r="I1361" s="1045"/>
      <c r="J1361" s="1045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146"/>
      <c r="AC1361" s="1146"/>
      <c r="AD1361" s="1146"/>
      <c r="AE1361" s="1146"/>
      <c r="AF1361" s="1146"/>
      <c r="AG1361" s="1146"/>
      <c r="AH1361" s="1146"/>
      <c r="AI1361" s="1146"/>
      <c r="AJ1361" s="1146"/>
      <c r="AK1361" s="1146"/>
      <c r="AL1361" s="1146"/>
      <c r="AM1361" s="1146"/>
      <c r="AN1361" s="1146"/>
      <c r="AO1361" s="1146"/>
      <c r="AP1361" s="1146"/>
      <c r="AQ1361" s="1146"/>
      <c r="AR1361" s="1146"/>
      <c r="AS1361" s="1146"/>
      <c r="AT1361" s="1146"/>
      <c r="AU1361" s="1146"/>
      <c r="AV1361" s="1146"/>
      <c r="AW1361" s="1146"/>
      <c r="AX1361" s="1146"/>
      <c r="AY1361" s="1146"/>
      <c r="AZ1361" s="1146"/>
      <c r="BA1361" s="1146"/>
      <c r="BB1361" s="1146"/>
      <c r="BC1361" s="1146"/>
      <c r="BD1361" s="1146"/>
      <c r="BE1361" s="1146"/>
      <c r="BF1361" s="1146"/>
      <c r="BG1361" s="1146"/>
      <c r="BH1361" s="1146"/>
      <c r="BI1361" s="1146"/>
      <c r="BJ1361" s="1146"/>
      <c r="BK1361" s="1146"/>
      <c r="BL1361" s="1146"/>
      <c r="BM1361" s="1146"/>
      <c r="BN1361" s="1146"/>
      <c r="BO1361" s="1146"/>
      <c r="BP1361" s="1146"/>
      <c r="BQ1361" s="1146"/>
      <c r="BR1361" s="1146"/>
      <c r="BS1361" s="1146"/>
      <c r="BT1361" s="1146"/>
      <c r="BU1361" s="1146"/>
      <c r="BV1361" s="1146"/>
      <c r="BW1361" s="1146"/>
      <c r="BX1361" s="1146"/>
      <c r="BY1361" s="1146"/>
      <c r="BZ1361" s="1146"/>
      <c r="CA1361" s="1146"/>
      <c r="CB1361" s="1146"/>
      <c r="CC1361" s="1146"/>
      <c r="CD1361" s="1146"/>
      <c r="CE1361" s="1146"/>
      <c r="CF1361" s="1146"/>
      <c r="CG1361" s="1146"/>
      <c r="CH1361" s="1146"/>
      <c r="CI1361" s="1146"/>
      <c r="CJ1361" s="1146"/>
      <c r="CK1361" s="1146"/>
      <c r="CL1361" s="1146"/>
      <c r="CM1361" s="1146"/>
      <c r="CN1361" s="1146"/>
      <c r="CO1361" s="1146"/>
      <c r="CP1361" s="1146"/>
    </row>
    <row r="1362" spans="1:94" s="1147" customFormat="1" ht="12.75">
      <c r="A1362" s="1144" t="s">
        <v>12</v>
      </c>
      <c r="B1362" s="80">
        <v>18</v>
      </c>
      <c r="C1362" s="80">
        <v>18</v>
      </c>
      <c r="D1362" s="80">
        <v>18</v>
      </c>
      <c r="E1362" s="479">
        <v>100</v>
      </c>
      <c r="F1362" s="80">
        <v>0</v>
      </c>
      <c r="G1362" s="100"/>
      <c r="H1362" s="399"/>
      <c r="I1362" s="1045"/>
      <c r="J1362" s="1045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146"/>
      <c r="AC1362" s="1146"/>
      <c r="AD1362" s="1146"/>
      <c r="AE1362" s="1146"/>
      <c r="AF1362" s="1146"/>
      <c r="AG1362" s="1146"/>
      <c r="AH1362" s="1146"/>
      <c r="AI1362" s="1146"/>
      <c r="AJ1362" s="1146"/>
      <c r="AK1362" s="1146"/>
      <c r="AL1362" s="1146"/>
      <c r="AM1362" s="1146"/>
      <c r="AN1362" s="1146"/>
      <c r="AO1362" s="1146"/>
      <c r="AP1362" s="1146"/>
      <c r="AQ1362" s="1146"/>
      <c r="AR1362" s="1146"/>
      <c r="AS1362" s="1146"/>
      <c r="AT1362" s="1146"/>
      <c r="AU1362" s="1146"/>
      <c r="AV1362" s="1146"/>
      <c r="AW1362" s="1146"/>
      <c r="AX1362" s="1146"/>
      <c r="AY1362" s="1146"/>
      <c r="AZ1362" s="1146"/>
      <c r="BA1362" s="1146"/>
      <c r="BB1362" s="1146"/>
      <c r="BC1362" s="1146"/>
      <c r="BD1362" s="1146"/>
      <c r="BE1362" s="1146"/>
      <c r="BF1362" s="1146"/>
      <c r="BG1362" s="1146"/>
      <c r="BH1362" s="1146"/>
      <c r="BI1362" s="1146"/>
      <c r="BJ1362" s="1146"/>
      <c r="BK1362" s="1146"/>
      <c r="BL1362" s="1146"/>
      <c r="BM1362" s="1146"/>
      <c r="BN1362" s="1146"/>
      <c r="BO1362" s="1146"/>
      <c r="BP1362" s="1146"/>
      <c r="BQ1362" s="1146"/>
      <c r="BR1362" s="1146"/>
      <c r="BS1362" s="1146"/>
      <c r="BT1362" s="1146"/>
      <c r="BU1362" s="1146"/>
      <c r="BV1362" s="1146"/>
      <c r="BW1362" s="1146"/>
      <c r="BX1362" s="1146"/>
      <c r="BY1362" s="1146"/>
      <c r="BZ1362" s="1146"/>
      <c r="CA1362" s="1146"/>
      <c r="CB1362" s="1146"/>
      <c r="CC1362" s="1146"/>
      <c r="CD1362" s="1146"/>
      <c r="CE1362" s="1146"/>
      <c r="CF1362" s="1146"/>
      <c r="CG1362" s="1146"/>
      <c r="CH1362" s="1146"/>
      <c r="CI1362" s="1146"/>
      <c r="CJ1362" s="1146"/>
      <c r="CK1362" s="1146"/>
      <c r="CL1362" s="1146"/>
      <c r="CM1362" s="1146"/>
      <c r="CN1362" s="1146"/>
      <c r="CO1362" s="1146"/>
      <c r="CP1362" s="1146"/>
    </row>
    <row r="1363" spans="1:99" s="378" customFormat="1" ht="12" customHeight="1">
      <c r="A1363" s="416" t="s">
        <v>1338</v>
      </c>
      <c r="B1363" s="80"/>
      <c r="C1363" s="80"/>
      <c r="D1363" s="80"/>
      <c r="E1363" s="479"/>
      <c r="F1363" s="80"/>
      <c r="G1363" s="427"/>
      <c r="H1363" s="399"/>
      <c r="I1363" s="1045"/>
      <c r="J1363" s="1045"/>
      <c r="K1363" s="427"/>
      <c r="L1363" s="427"/>
      <c r="M1363" s="427"/>
      <c r="N1363" s="427"/>
      <c r="O1363" s="427"/>
      <c r="P1363" s="427"/>
      <c r="Q1363" s="427"/>
      <c r="R1363" s="427"/>
      <c r="S1363" s="427"/>
      <c r="T1363" s="427"/>
      <c r="U1363" s="427"/>
      <c r="V1363" s="427"/>
      <c r="W1363" s="427"/>
      <c r="X1363" s="427"/>
      <c r="Y1363" s="427"/>
      <c r="Z1363" s="427"/>
      <c r="AA1363" s="427"/>
      <c r="AB1363" s="427"/>
      <c r="AC1363" s="427"/>
      <c r="AD1363" s="427"/>
      <c r="AE1363" s="427"/>
      <c r="AF1363" s="427"/>
      <c r="AG1363" s="427"/>
      <c r="AH1363" s="427"/>
      <c r="AI1363" s="427"/>
      <c r="AJ1363" s="427"/>
      <c r="AK1363" s="427"/>
      <c r="AL1363" s="427"/>
      <c r="AM1363" s="427"/>
      <c r="AN1363" s="427"/>
      <c r="AO1363" s="427"/>
      <c r="AP1363" s="427"/>
      <c r="AQ1363" s="427"/>
      <c r="AR1363" s="427"/>
      <c r="AS1363" s="427"/>
      <c r="AT1363" s="427"/>
      <c r="AU1363" s="427"/>
      <c r="AV1363" s="427"/>
      <c r="AW1363" s="427"/>
      <c r="AX1363" s="427"/>
      <c r="AY1363" s="427"/>
      <c r="AZ1363" s="427"/>
      <c r="BA1363" s="427"/>
      <c r="BB1363" s="427"/>
      <c r="BC1363" s="427"/>
      <c r="BD1363" s="427"/>
      <c r="BE1363" s="427"/>
      <c r="BF1363" s="427"/>
      <c r="BG1363" s="427"/>
      <c r="BH1363" s="427"/>
      <c r="BI1363" s="427"/>
      <c r="BJ1363" s="427"/>
      <c r="BK1363" s="427"/>
      <c r="BL1363" s="427"/>
      <c r="BM1363" s="427"/>
      <c r="BN1363" s="427"/>
      <c r="BO1363" s="427"/>
      <c r="BP1363" s="427"/>
      <c r="BQ1363" s="427"/>
      <c r="BR1363" s="427"/>
      <c r="BS1363" s="427"/>
      <c r="BT1363" s="427"/>
      <c r="BU1363" s="427"/>
      <c r="BV1363" s="427"/>
      <c r="BW1363" s="427"/>
      <c r="BX1363" s="427"/>
      <c r="BY1363" s="427"/>
      <c r="BZ1363" s="427"/>
      <c r="CA1363" s="427"/>
      <c r="CB1363" s="427"/>
      <c r="CC1363" s="427"/>
      <c r="CD1363" s="427"/>
      <c r="CE1363" s="427"/>
      <c r="CF1363" s="427"/>
      <c r="CG1363" s="427"/>
      <c r="CH1363" s="427"/>
      <c r="CI1363" s="427"/>
      <c r="CJ1363" s="427"/>
      <c r="CK1363" s="427"/>
      <c r="CL1363" s="427"/>
      <c r="CM1363" s="427"/>
      <c r="CN1363" s="427"/>
      <c r="CO1363" s="427"/>
      <c r="CP1363" s="427"/>
      <c r="CQ1363" s="427"/>
      <c r="CR1363" s="427"/>
      <c r="CS1363" s="427"/>
      <c r="CT1363" s="427"/>
      <c r="CU1363" s="427"/>
    </row>
    <row r="1364" spans="1:99" s="378" customFormat="1" ht="12" customHeight="1">
      <c r="A1364" s="1156" t="s">
        <v>1311</v>
      </c>
      <c r="B1364" s="80">
        <v>3588347</v>
      </c>
      <c r="C1364" s="80">
        <v>2663865</v>
      </c>
      <c r="D1364" s="80">
        <v>2663865</v>
      </c>
      <c r="E1364" s="479">
        <v>74.23654958675958</v>
      </c>
      <c r="F1364" s="80">
        <v>345560</v>
      </c>
      <c r="G1364" s="427"/>
      <c r="H1364" s="399"/>
      <c r="I1364" s="1045"/>
      <c r="J1364" s="1045"/>
      <c r="K1364" s="427"/>
      <c r="L1364" s="427"/>
      <c r="M1364" s="427"/>
      <c r="N1364" s="427"/>
      <c r="O1364" s="427"/>
      <c r="P1364" s="427"/>
      <c r="Q1364" s="427"/>
      <c r="R1364" s="427"/>
      <c r="S1364" s="427"/>
      <c r="T1364" s="427"/>
      <c r="U1364" s="427"/>
      <c r="V1364" s="427"/>
      <c r="W1364" s="427"/>
      <c r="X1364" s="427"/>
      <c r="Y1364" s="427"/>
      <c r="Z1364" s="427"/>
      <c r="AA1364" s="427"/>
      <c r="AB1364" s="427"/>
      <c r="AC1364" s="427"/>
      <c r="AD1364" s="427"/>
      <c r="AE1364" s="427"/>
      <c r="AF1364" s="427"/>
      <c r="AG1364" s="427"/>
      <c r="AH1364" s="427"/>
      <c r="AI1364" s="427"/>
      <c r="AJ1364" s="427"/>
      <c r="AK1364" s="427"/>
      <c r="AL1364" s="427"/>
      <c r="AM1364" s="427"/>
      <c r="AN1364" s="427"/>
      <c r="AO1364" s="427"/>
      <c r="AP1364" s="427"/>
      <c r="AQ1364" s="427"/>
      <c r="AR1364" s="427"/>
      <c r="AS1364" s="427"/>
      <c r="AT1364" s="427"/>
      <c r="AU1364" s="427"/>
      <c r="AV1364" s="427"/>
      <c r="AW1364" s="427"/>
      <c r="AX1364" s="427"/>
      <c r="AY1364" s="427"/>
      <c r="AZ1364" s="427"/>
      <c r="BA1364" s="427"/>
      <c r="BB1364" s="427"/>
      <c r="BC1364" s="427"/>
      <c r="BD1364" s="427"/>
      <c r="BE1364" s="427"/>
      <c r="BF1364" s="427"/>
      <c r="BG1364" s="427"/>
      <c r="BH1364" s="427"/>
      <c r="BI1364" s="427"/>
      <c r="BJ1364" s="427"/>
      <c r="BK1364" s="427"/>
      <c r="BL1364" s="427"/>
      <c r="BM1364" s="427"/>
      <c r="BN1364" s="427"/>
      <c r="BO1364" s="427"/>
      <c r="BP1364" s="427"/>
      <c r="BQ1364" s="427"/>
      <c r="BR1364" s="427"/>
      <c r="BS1364" s="427"/>
      <c r="BT1364" s="427"/>
      <c r="BU1364" s="427"/>
      <c r="BV1364" s="427"/>
      <c r="BW1364" s="427"/>
      <c r="BX1364" s="427"/>
      <c r="BY1364" s="427"/>
      <c r="BZ1364" s="427"/>
      <c r="CA1364" s="427"/>
      <c r="CB1364" s="427"/>
      <c r="CC1364" s="427"/>
      <c r="CD1364" s="427"/>
      <c r="CE1364" s="427"/>
      <c r="CF1364" s="427"/>
      <c r="CG1364" s="427"/>
      <c r="CH1364" s="427"/>
      <c r="CI1364" s="427"/>
      <c r="CJ1364" s="427"/>
      <c r="CK1364" s="427"/>
      <c r="CL1364" s="427"/>
      <c r="CM1364" s="427"/>
      <c r="CN1364" s="427"/>
      <c r="CO1364" s="427"/>
      <c r="CP1364" s="427"/>
      <c r="CQ1364" s="427"/>
      <c r="CR1364" s="427"/>
      <c r="CS1364" s="427"/>
      <c r="CT1364" s="427"/>
      <c r="CU1364" s="427"/>
    </row>
    <row r="1365" spans="1:99" s="378" customFormat="1" ht="12" customHeight="1">
      <c r="A1365" s="1142" t="s">
        <v>1312</v>
      </c>
      <c r="B1365" s="80">
        <v>3588347</v>
      </c>
      <c r="C1365" s="80">
        <v>2663865</v>
      </c>
      <c r="D1365" s="80">
        <v>2663865</v>
      </c>
      <c r="E1365" s="479">
        <v>74.23654958675958</v>
      </c>
      <c r="F1365" s="80">
        <v>345560</v>
      </c>
      <c r="G1365" s="427"/>
      <c r="H1365" s="399"/>
      <c r="I1365" s="1045"/>
      <c r="J1365" s="1045"/>
      <c r="K1365" s="427"/>
      <c r="L1365" s="427"/>
      <c r="M1365" s="427"/>
      <c r="N1365" s="427"/>
      <c r="O1365" s="427"/>
      <c r="P1365" s="427"/>
      <c r="Q1365" s="427"/>
      <c r="R1365" s="427"/>
      <c r="S1365" s="427"/>
      <c r="T1365" s="427"/>
      <c r="U1365" s="427"/>
      <c r="V1365" s="427"/>
      <c r="W1365" s="427"/>
      <c r="X1365" s="427"/>
      <c r="Y1365" s="427"/>
      <c r="Z1365" s="427"/>
      <c r="AA1365" s="427"/>
      <c r="AB1365" s="427"/>
      <c r="AC1365" s="427"/>
      <c r="AD1365" s="427"/>
      <c r="AE1365" s="427"/>
      <c r="AF1365" s="427"/>
      <c r="AG1365" s="427"/>
      <c r="AH1365" s="427"/>
      <c r="AI1365" s="427"/>
      <c r="AJ1365" s="427"/>
      <c r="AK1365" s="427"/>
      <c r="AL1365" s="427"/>
      <c r="AM1365" s="427"/>
      <c r="AN1365" s="427"/>
      <c r="AO1365" s="427"/>
      <c r="AP1365" s="427"/>
      <c r="AQ1365" s="427"/>
      <c r="AR1365" s="427"/>
      <c r="AS1365" s="427"/>
      <c r="AT1365" s="427"/>
      <c r="AU1365" s="427"/>
      <c r="AV1365" s="427"/>
      <c r="AW1365" s="427"/>
      <c r="AX1365" s="427"/>
      <c r="AY1365" s="427"/>
      <c r="AZ1365" s="427"/>
      <c r="BA1365" s="427"/>
      <c r="BB1365" s="427"/>
      <c r="BC1365" s="427"/>
      <c r="BD1365" s="427"/>
      <c r="BE1365" s="427"/>
      <c r="BF1365" s="427"/>
      <c r="BG1365" s="427"/>
      <c r="BH1365" s="427"/>
      <c r="BI1365" s="427"/>
      <c r="BJ1365" s="427"/>
      <c r="BK1365" s="427"/>
      <c r="BL1365" s="427"/>
      <c r="BM1365" s="427"/>
      <c r="BN1365" s="427"/>
      <c r="BO1365" s="427"/>
      <c r="BP1365" s="427"/>
      <c r="BQ1365" s="427"/>
      <c r="BR1365" s="427"/>
      <c r="BS1365" s="427"/>
      <c r="BT1365" s="427"/>
      <c r="BU1365" s="427"/>
      <c r="BV1365" s="427"/>
      <c r="BW1365" s="427"/>
      <c r="BX1365" s="427"/>
      <c r="BY1365" s="427"/>
      <c r="BZ1365" s="427"/>
      <c r="CA1365" s="427"/>
      <c r="CB1365" s="427"/>
      <c r="CC1365" s="427"/>
      <c r="CD1365" s="427"/>
      <c r="CE1365" s="427"/>
      <c r="CF1365" s="427"/>
      <c r="CG1365" s="427"/>
      <c r="CH1365" s="427"/>
      <c r="CI1365" s="427"/>
      <c r="CJ1365" s="427"/>
      <c r="CK1365" s="427"/>
      <c r="CL1365" s="427"/>
      <c r="CM1365" s="427"/>
      <c r="CN1365" s="427"/>
      <c r="CO1365" s="427"/>
      <c r="CP1365" s="427"/>
      <c r="CQ1365" s="427"/>
      <c r="CR1365" s="427"/>
      <c r="CS1365" s="427"/>
      <c r="CT1365" s="427"/>
      <c r="CU1365" s="427"/>
    </row>
    <row r="1366" spans="1:99" s="378" customFormat="1" ht="12" customHeight="1">
      <c r="A1366" s="1156" t="s">
        <v>960</v>
      </c>
      <c r="B1366" s="80">
        <v>3588347</v>
      </c>
      <c r="C1366" s="80">
        <v>2663865</v>
      </c>
      <c r="D1366" s="80">
        <v>1099895</v>
      </c>
      <c r="E1366" s="479">
        <v>30.651857247919445</v>
      </c>
      <c r="F1366" s="80">
        <v>506753</v>
      </c>
      <c r="G1366" s="427"/>
      <c r="H1366" s="399"/>
      <c r="I1366" s="1045"/>
      <c r="J1366" s="1045"/>
      <c r="K1366" s="427"/>
      <c r="L1366" s="427"/>
      <c r="M1366" s="427"/>
      <c r="N1366" s="427"/>
      <c r="O1366" s="427"/>
      <c r="P1366" s="427"/>
      <c r="Q1366" s="427"/>
      <c r="R1366" s="427"/>
      <c r="S1366" s="427"/>
      <c r="T1366" s="427"/>
      <c r="U1366" s="427"/>
      <c r="V1366" s="427"/>
      <c r="W1366" s="427"/>
      <c r="X1366" s="427"/>
      <c r="Y1366" s="427"/>
      <c r="Z1366" s="427"/>
      <c r="AA1366" s="427"/>
      <c r="AB1366" s="427"/>
      <c r="AC1366" s="427"/>
      <c r="AD1366" s="427"/>
      <c r="AE1366" s="427"/>
      <c r="AF1366" s="427"/>
      <c r="AG1366" s="427"/>
      <c r="AH1366" s="427"/>
      <c r="AI1366" s="427"/>
      <c r="AJ1366" s="427"/>
      <c r="AK1366" s="427"/>
      <c r="AL1366" s="427"/>
      <c r="AM1366" s="427"/>
      <c r="AN1366" s="427"/>
      <c r="AO1366" s="427"/>
      <c r="AP1366" s="427"/>
      <c r="AQ1366" s="427"/>
      <c r="AR1366" s="427"/>
      <c r="AS1366" s="427"/>
      <c r="AT1366" s="427"/>
      <c r="AU1366" s="427"/>
      <c r="AV1366" s="427"/>
      <c r="AW1366" s="427"/>
      <c r="AX1366" s="427"/>
      <c r="AY1366" s="427"/>
      <c r="AZ1366" s="427"/>
      <c r="BA1366" s="427"/>
      <c r="BB1366" s="427"/>
      <c r="BC1366" s="427"/>
      <c r="BD1366" s="427"/>
      <c r="BE1366" s="427"/>
      <c r="BF1366" s="427"/>
      <c r="BG1366" s="427"/>
      <c r="BH1366" s="427"/>
      <c r="BI1366" s="427"/>
      <c r="BJ1366" s="427"/>
      <c r="BK1366" s="427"/>
      <c r="BL1366" s="427"/>
      <c r="BM1366" s="427"/>
      <c r="BN1366" s="427"/>
      <c r="BO1366" s="427"/>
      <c r="BP1366" s="427"/>
      <c r="BQ1366" s="427"/>
      <c r="BR1366" s="427"/>
      <c r="BS1366" s="427"/>
      <c r="BT1366" s="427"/>
      <c r="BU1366" s="427"/>
      <c r="BV1366" s="427"/>
      <c r="BW1366" s="427"/>
      <c r="BX1366" s="427"/>
      <c r="BY1366" s="427"/>
      <c r="BZ1366" s="427"/>
      <c r="CA1366" s="427"/>
      <c r="CB1366" s="427"/>
      <c r="CC1366" s="427"/>
      <c r="CD1366" s="427"/>
      <c r="CE1366" s="427"/>
      <c r="CF1366" s="427"/>
      <c r="CG1366" s="427"/>
      <c r="CH1366" s="427"/>
      <c r="CI1366" s="427"/>
      <c r="CJ1366" s="427"/>
      <c r="CK1366" s="427"/>
      <c r="CL1366" s="427"/>
      <c r="CM1366" s="427"/>
      <c r="CN1366" s="427"/>
      <c r="CO1366" s="427"/>
      <c r="CP1366" s="427"/>
      <c r="CQ1366" s="427"/>
      <c r="CR1366" s="427"/>
      <c r="CS1366" s="427"/>
      <c r="CT1366" s="427"/>
      <c r="CU1366" s="427"/>
    </row>
    <row r="1367" spans="1:99" s="378" customFormat="1" ht="12" customHeight="1">
      <c r="A1367" s="1142" t="s">
        <v>987</v>
      </c>
      <c r="B1367" s="80">
        <v>2971793</v>
      </c>
      <c r="C1367" s="80">
        <v>2300031</v>
      </c>
      <c r="D1367" s="80">
        <v>838921</v>
      </c>
      <c r="E1367" s="479">
        <v>28.22945608930366</v>
      </c>
      <c r="F1367" s="80">
        <v>363924</v>
      </c>
      <c r="G1367" s="427"/>
      <c r="H1367" s="399"/>
      <c r="I1367" s="1045"/>
      <c r="J1367" s="1045"/>
      <c r="K1367" s="427"/>
      <c r="L1367" s="427"/>
      <c r="M1367" s="427"/>
      <c r="N1367" s="427"/>
      <c r="O1367" s="427"/>
      <c r="P1367" s="427"/>
      <c r="Q1367" s="427"/>
      <c r="R1367" s="427"/>
      <c r="S1367" s="427"/>
      <c r="T1367" s="427"/>
      <c r="U1367" s="427"/>
      <c r="V1367" s="427"/>
      <c r="W1367" s="427"/>
      <c r="X1367" s="427"/>
      <c r="Y1367" s="427"/>
      <c r="Z1367" s="427"/>
      <c r="AA1367" s="427"/>
      <c r="AB1367" s="427"/>
      <c r="AC1367" s="427"/>
      <c r="AD1367" s="427"/>
      <c r="AE1367" s="427"/>
      <c r="AF1367" s="427"/>
      <c r="AG1367" s="427"/>
      <c r="AH1367" s="427"/>
      <c r="AI1367" s="427"/>
      <c r="AJ1367" s="427"/>
      <c r="AK1367" s="427"/>
      <c r="AL1367" s="427"/>
      <c r="AM1367" s="427"/>
      <c r="AN1367" s="427"/>
      <c r="AO1367" s="427"/>
      <c r="AP1367" s="427"/>
      <c r="AQ1367" s="427"/>
      <c r="AR1367" s="427"/>
      <c r="AS1367" s="427"/>
      <c r="AT1367" s="427"/>
      <c r="AU1367" s="427"/>
      <c r="AV1367" s="427"/>
      <c r="AW1367" s="427"/>
      <c r="AX1367" s="427"/>
      <c r="AY1367" s="427"/>
      <c r="AZ1367" s="427"/>
      <c r="BA1367" s="427"/>
      <c r="BB1367" s="427"/>
      <c r="BC1367" s="427"/>
      <c r="BD1367" s="427"/>
      <c r="BE1367" s="427"/>
      <c r="BF1367" s="427"/>
      <c r="BG1367" s="427"/>
      <c r="BH1367" s="427"/>
      <c r="BI1367" s="427"/>
      <c r="BJ1367" s="427"/>
      <c r="BK1367" s="427"/>
      <c r="BL1367" s="427"/>
      <c r="BM1367" s="427"/>
      <c r="BN1367" s="427"/>
      <c r="BO1367" s="427"/>
      <c r="BP1367" s="427"/>
      <c r="BQ1367" s="427"/>
      <c r="BR1367" s="427"/>
      <c r="BS1367" s="427"/>
      <c r="BT1367" s="427"/>
      <c r="BU1367" s="427"/>
      <c r="BV1367" s="427"/>
      <c r="BW1367" s="427"/>
      <c r="BX1367" s="427"/>
      <c r="BY1367" s="427"/>
      <c r="BZ1367" s="427"/>
      <c r="CA1367" s="427"/>
      <c r="CB1367" s="427"/>
      <c r="CC1367" s="427"/>
      <c r="CD1367" s="427"/>
      <c r="CE1367" s="427"/>
      <c r="CF1367" s="427"/>
      <c r="CG1367" s="427"/>
      <c r="CH1367" s="427"/>
      <c r="CI1367" s="427"/>
      <c r="CJ1367" s="427"/>
      <c r="CK1367" s="427"/>
      <c r="CL1367" s="427"/>
      <c r="CM1367" s="427"/>
      <c r="CN1367" s="427"/>
      <c r="CO1367" s="427"/>
      <c r="CP1367" s="427"/>
      <c r="CQ1367" s="427"/>
      <c r="CR1367" s="427"/>
      <c r="CS1367" s="427"/>
      <c r="CT1367" s="427"/>
      <c r="CU1367" s="427"/>
    </row>
    <row r="1368" spans="1:99" s="378" customFormat="1" ht="12" customHeight="1">
      <c r="A1368" s="1153" t="s">
        <v>1496</v>
      </c>
      <c r="B1368" s="80">
        <v>364545</v>
      </c>
      <c r="C1368" s="80">
        <v>271031</v>
      </c>
      <c r="D1368" s="80">
        <v>182765</v>
      </c>
      <c r="E1368" s="479">
        <v>50.135099919077206</v>
      </c>
      <c r="F1368" s="80">
        <v>29556</v>
      </c>
      <c r="G1368" s="427"/>
      <c r="H1368" s="399"/>
      <c r="I1368" s="1045"/>
      <c r="J1368" s="1045"/>
      <c r="K1368" s="427"/>
      <c r="L1368" s="427"/>
      <c r="M1368" s="427"/>
      <c r="N1368" s="427"/>
      <c r="O1368" s="427"/>
      <c r="P1368" s="427"/>
      <c r="Q1368" s="427"/>
      <c r="R1368" s="427"/>
      <c r="S1368" s="427"/>
      <c r="T1368" s="427"/>
      <c r="U1368" s="427"/>
      <c r="V1368" s="427"/>
      <c r="W1368" s="427"/>
      <c r="X1368" s="427"/>
      <c r="Y1368" s="427"/>
      <c r="Z1368" s="427"/>
      <c r="AA1368" s="427"/>
      <c r="AB1368" s="427"/>
      <c r="AC1368" s="427"/>
      <c r="AD1368" s="427"/>
      <c r="AE1368" s="427"/>
      <c r="AF1368" s="427"/>
      <c r="AG1368" s="427"/>
      <c r="AH1368" s="427"/>
      <c r="AI1368" s="427"/>
      <c r="AJ1368" s="427"/>
      <c r="AK1368" s="427"/>
      <c r="AL1368" s="427"/>
      <c r="AM1368" s="427"/>
      <c r="AN1368" s="427"/>
      <c r="AO1368" s="427"/>
      <c r="AP1368" s="427"/>
      <c r="AQ1368" s="427"/>
      <c r="AR1368" s="427"/>
      <c r="AS1368" s="427"/>
      <c r="AT1368" s="427"/>
      <c r="AU1368" s="427"/>
      <c r="AV1368" s="427"/>
      <c r="AW1368" s="427"/>
      <c r="AX1368" s="427"/>
      <c r="AY1368" s="427"/>
      <c r="AZ1368" s="427"/>
      <c r="BA1368" s="427"/>
      <c r="BB1368" s="427"/>
      <c r="BC1368" s="427"/>
      <c r="BD1368" s="427"/>
      <c r="BE1368" s="427"/>
      <c r="BF1368" s="427"/>
      <c r="BG1368" s="427"/>
      <c r="BH1368" s="427"/>
      <c r="BI1368" s="427"/>
      <c r="BJ1368" s="427"/>
      <c r="BK1368" s="427"/>
      <c r="BL1368" s="427"/>
      <c r="BM1368" s="427"/>
      <c r="BN1368" s="427"/>
      <c r="BO1368" s="427"/>
      <c r="BP1368" s="427"/>
      <c r="BQ1368" s="427"/>
      <c r="BR1368" s="427"/>
      <c r="BS1368" s="427"/>
      <c r="BT1368" s="427"/>
      <c r="BU1368" s="427"/>
      <c r="BV1368" s="427"/>
      <c r="BW1368" s="427"/>
      <c r="BX1368" s="427"/>
      <c r="BY1368" s="427"/>
      <c r="BZ1368" s="427"/>
      <c r="CA1368" s="427"/>
      <c r="CB1368" s="427"/>
      <c r="CC1368" s="427"/>
      <c r="CD1368" s="427"/>
      <c r="CE1368" s="427"/>
      <c r="CF1368" s="427"/>
      <c r="CG1368" s="427"/>
      <c r="CH1368" s="427"/>
      <c r="CI1368" s="427"/>
      <c r="CJ1368" s="427"/>
      <c r="CK1368" s="427"/>
      <c r="CL1368" s="427"/>
      <c r="CM1368" s="427"/>
      <c r="CN1368" s="427"/>
      <c r="CO1368" s="427"/>
      <c r="CP1368" s="427"/>
      <c r="CQ1368" s="427"/>
      <c r="CR1368" s="427"/>
      <c r="CS1368" s="427"/>
      <c r="CT1368" s="427"/>
      <c r="CU1368" s="427"/>
    </row>
    <row r="1369" spans="1:99" s="378" customFormat="1" ht="12" customHeight="1">
      <c r="A1369" s="1153" t="s">
        <v>3</v>
      </c>
      <c r="B1369" s="80">
        <v>2607248</v>
      </c>
      <c r="C1369" s="80">
        <v>2029000</v>
      </c>
      <c r="D1369" s="80">
        <v>656156</v>
      </c>
      <c r="E1369" s="479">
        <v>25.16661245880714</v>
      </c>
      <c r="F1369" s="80">
        <v>334368</v>
      </c>
      <c r="G1369" s="427"/>
      <c r="H1369" s="399"/>
      <c r="I1369" s="1045"/>
      <c r="J1369" s="1045"/>
      <c r="K1369" s="427"/>
      <c r="L1369" s="427"/>
      <c r="M1369" s="427"/>
      <c r="N1369" s="427"/>
      <c r="O1369" s="427"/>
      <c r="P1369" s="427"/>
      <c r="Q1369" s="427"/>
      <c r="R1369" s="427"/>
      <c r="S1369" s="427"/>
      <c r="T1369" s="427"/>
      <c r="U1369" s="427"/>
      <c r="V1369" s="427"/>
      <c r="W1369" s="427"/>
      <c r="X1369" s="427"/>
      <c r="Y1369" s="427"/>
      <c r="Z1369" s="427"/>
      <c r="AA1369" s="427"/>
      <c r="AB1369" s="427"/>
      <c r="AC1369" s="427"/>
      <c r="AD1369" s="427"/>
      <c r="AE1369" s="427"/>
      <c r="AF1369" s="427"/>
      <c r="AG1369" s="427"/>
      <c r="AH1369" s="427"/>
      <c r="AI1369" s="427"/>
      <c r="AJ1369" s="427"/>
      <c r="AK1369" s="427"/>
      <c r="AL1369" s="427"/>
      <c r="AM1369" s="427"/>
      <c r="AN1369" s="427"/>
      <c r="AO1369" s="427"/>
      <c r="AP1369" s="427"/>
      <c r="AQ1369" s="427"/>
      <c r="AR1369" s="427"/>
      <c r="AS1369" s="427"/>
      <c r="AT1369" s="427"/>
      <c r="AU1369" s="427"/>
      <c r="AV1369" s="427"/>
      <c r="AW1369" s="427"/>
      <c r="AX1369" s="427"/>
      <c r="AY1369" s="427"/>
      <c r="AZ1369" s="427"/>
      <c r="BA1369" s="427"/>
      <c r="BB1369" s="427"/>
      <c r="BC1369" s="427"/>
      <c r="BD1369" s="427"/>
      <c r="BE1369" s="427"/>
      <c r="BF1369" s="427"/>
      <c r="BG1369" s="427"/>
      <c r="BH1369" s="427"/>
      <c r="BI1369" s="427"/>
      <c r="BJ1369" s="427"/>
      <c r="BK1369" s="427"/>
      <c r="BL1369" s="427"/>
      <c r="BM1369" s="427"/>
      <c r="BN1369" s="427"/>
      <c r="BO1369" s="427"/>
      <c r="BP1369" s="427"/>
      <c r="BQ1369" s="427"/>
      <c r="BR1369" s="427"/>
      <c r="BS1369" s="427"/>
      <c r="BT1369" s="427"/>
      <c r="BU1369" s="427"/>
      <c r="BV1369" s="427"/>
      <c r="BW1369" s="427"/>
      <c r="BX1369" s="427"/>
      <c r="BY1369" s="427"/>
      <c r="BZ1369" s="427"/>
      <c r="CA1369" s="427"/>
      <c r="CB1369" s="427"/>
      <c r="CC1369" s="427"/>
      <c r="CD1369" s="427"/>
      <c r="CE1369" s="427"/>
      <c r="CF1369" s="427"/>
      <c r="CG1369" s="427"/>
      <c r="CH1369" s="427"/>
      <c r="CI1369" s="427"/>
      <c r="CJ1369" s="427"/>
      <c r="CK1369" s="427"/>
      <c r="CL1369" s="427"/>
      <c r="CM1369" s="427"/>
      <c r="CN1369" s="427"/>
      <c r="CO1369" s="427"/>
      <c r="CP1369" s="427"/>
      <c r="CQ1369" s="427"/>
      <c r="CR1369" s="427"/>
      <c r="CS1369" s="427"/>
      <c r="CT1369" s="427"/>
      <c r="CU1369" s="427"/>
    </row>
    <row r="1370" spans="1:99" s="378" customFormat="1" ht="12" customHeight="1">
      <c r="A1370" s="1154" t="s">
        <v>1344</v>
      </c>
      <c r="B1370" s="80">
        <v>2607248</v>
      </c>
      <c r="C1370" s="80">
        <v>2029000</v>
      </c>
      <c r="D1370" s="80">
        <v>656156</v>
      </c>
      <c r="E1370" s="479">
        <v>25.16661245880714</v>
      </c>
      <c r="F1370" s="80">
        <v>334368</v>
      </c>
      <c r="G1370" s="427"/>
      <c r="H1370" s="399"/>
      <c r="I1370" s="1045"/>
      <c r="J1370" s="1045"/>
      <c r="K1370" s="427"/>
      <c r="L1370" s="427"/>
      <c r="M1370" s="427"/>
      <c r="N1370" s="427"/>
      <c r="O1370" s="427"/>
      <c r="P1370" s="427"/>
      <c r="Q1370" s="427"/>
      <c r="R1370" s="427"/>
      <c r="S1370" s="427"/>
      <c r="T1370" s="427"/>
      <c r="U1370" s="427"/>
      <c r="V1370" s="427"/>
      <c r="W1370" s="427"/>
      <c r="X1370" s="427"/>
      <c r="Y1370" s="427"/>
      <c r="Z1370" s="427"/>
      <c r="AA1370" s="427"/>
      <c r="AB1370" s="427"/>
      <c r="AC1370" s="427"/>
      <c r="AD1370" s="427"/>
      <c r="AE1370" s="427"/>
      <c r="AF1370" s="427"/>
      <c r="AG1370" s="427"/>
      <c r="AH1370" s="427"/>
      <c r="AI1370" s="427"/>
      <c r="AJ1370" s="427"/>
      <c r="AK1370" s="427"/>
      <c r="AL1370" s="427"/>
      <c r="AM1370" s="427"/>
      <c r="AN1370" s="427"/>
      <c r="AO1370" s="427"/>
      <c r="AP1370" s="427"/>
      <c r="AQ1370" s="427"/>
      <c r="AR1370" s="427"/>
      <c r="AS1370" s="427"/>
      <c r="AT1370" s="427"/>
      <c r="AU1370" s="427"/>
      <c r="AV1370" s="427"/>
      <c r="AW1370" s="427"/>
      <c r="AX1370" s="427"/>
      <c r="AY1370" s="427"/>
      <c r="AZ1370" s="427"/>
      <c r="BA1370" s="427"/>
      <c r="BB1370" s="427"/>
      <c r="BC1370" s="427"/>
      <c r="BD1370" s="427"/>
      <c r="BE1370" s="427"/>
      <c r="BF1370" s="427"/>
      <c r="BG1370" s="427"/>
      <c r="BH1370" s="427"/>
      <c r="BI1370" s="427"/>
      <c r="BJ1370" s="427"/>
      <c r="BK1370" s="427"/>
      <c r="BL1370" s="427"/>
      <c r="BM1370" s="427"/>
      <c r="BN1370" s="427"/>
      <c r="BO1370" s="427"/>
      <c r="BP1370" s="427"/>
      <c r="BQ1370" s="427"/>
      <c r="BR1370" s="427"/>
      <c r="BS1370" s="427"/>
      <c r="BT1370" s="427"/>
      <c r="BU1370" s="427"/>
      <c r="BV1370" s="427"/>
      <c r="BW1370" s="427"/>
      <c r="BX1370" s="427"/>
      <c r="BY1370" s="427"/>
      <c r="BZ1370" s="427"/>
      <c r="CA1370" s="427"/>
      <c r="CB1370" s="427"/>
      <c r="CC1370" s="427"/>
      <c r="CD1370" s="427"/>
      <c r="CE1370" s="427"/>
      <c r="CF1370" s="427"/>
      <c r="CG1370" s="427"/>
      <c r="CH1370" s="427"/>
      <c r="CI1370" s="427"/>
      <c r="CJ1370" s="427"/>
      <c r="CK1370" s="427"/>
      <c r="CL1370" s="427"/>
      <c r="CM1370" s="427"/>
      <c r="CN1370" s="427"/>
      <c r="CO1370" s="427"/>
      <c r="CP1370" s="427"/>
      <c r="CQ1370" s="427"/>
      <c r="CR1370" s="427"/>
      <c r="CS1370" s="427"/>
      <c r="CT1370" s="427"/>
      <c r="CU1370" s="427"/>
    </row>
    <row r="1371" spans="1:99" s="378" customFormat="1" ht="12" customHeight="1">
      <c r="A1371" s="1142" t="s">
        <v>971</v>
      </c>
      <c r="B1371" s="80">
        <v>616554</v>
      </c>
      <c r="C1371" s="80">
        <v>363834</v>
      </c>
      <c r="D1371" s="80">
        <v>260974</v>
      </c>
      <c r="E1371" s="479">
        <v>42.32784151915323</v>
      </c>
      <c r="F1371" s="80">
        <v>142829</v>
      </c>
      <c r="G1371" s="427"/>
      <c r="H1371" s="399"/>
      <c r="I1371" s="1045"/>
      <c r="J1371" s="1045"/>
      <c r="K1371" s="427"/>
      <c r="L1371" s="427"/>
      <c r="M1371" s="427"/>
      <c r="N1371" s="427"/>
      <c r="O1371" s="427"/>
      <c r="P1371" s="427"/>
      <c r="Q1371" s="427"/>
      <c r="R1371" s="427"/>
      <c r="S1371" s="427"/>
      <c r="T1371" s="427"/>
      <c r="U1371" s="427"/>
      <c r="V1371" s="427"/>
      <c r="W1371" s="427"/>
      <c r="X1371" s="427"/>
      <c r="Y1371" s="427"/>
      <c r="Z1371" s="427"/>
      <c r="AA1371" s="427"/>
      <c r="AB1371" s="427"/>
      <c r="AC1371" s="427"/>
      <c r="AD1371" s="427"/>
      <c r="AE1371" s="427"/>
      <c r="AF1371" s="427"/>
      <c r="AG1371" s="427"/>
      <c r="AH1371" s="427"/>
      <c r="AI1371" s="427"/>
      <c r="AJ1371" s="427"/>
      <c r="AK1371" s="427"/>
      <c r="AL1371" s="427"/>
      <c r="AM1371" s="427"/>
      <c r="AN1371" s="427"/>
      <c r="AO1371" s="427"/>
      <c r="AP1371" s="427"/>
      <c r="AQ1371" s="427"/>
      <c r="AR1371" s="427"/>
      <c r="AS1371" s="427"/>
      <c r="AT1371" s="427"/>
      <c r="AU1371" s="427"/>
      <c r="AV1371" s="427"/>
      <c r="AW1371" s="427"/>
      <c r="AX1371" s="427"/>
      <c r="AY1371" s="427"/>
      <c r="AZ1371" s="427"/>
      <c r="BA1371" s="427"/>
      <c r="BB1371" s="427"/>
      <c r="BC1371" s="427"/>
      <c r="BD1371" s="427"/>
      <c r="BE1371" s="427"/>
      <c r="BF1371" s="427"/>
      <c r="BG1371" s="427"/>
      <c r="BH1371" s="427"/>
      <c r="BI1371" s="427"/>
      <c r="BJ1371" s="427"/>
      <c r="BK1371" s="427"/>
      <c r="BL1371" s="427"/>
      <c r="BM1371" s="427"/>
      <c r="BN1371" s="427"/>
      <c r="BO1371" s="427"/>
      <c r="BP1371" s="427"/>
      <c r="BQ1371" s="427"/>
      <c r="BR1371" s="427"/>
      <c r="BS1371" s="427"/>
      <c r="BT1371" s="427"/>
      <c r="BU1371" s="427"/>
      <c r="BV1371" s="427"/>
      <c r="BW1371" s="427"/>
      <c r="BX1371" s="427"/>
      <c r="BY1371" s="427"/>
      <c r="BZ1371" s="427"/>
      <c r="CA1371" s="427"/>
      <c r="CB1371" s="427"/>
      <c r="CC1371" s="427"/>
      <c r="CD1371" s="427"/>
      <c r="CE1371" s="427"/>
      <c r="CF1371" s="427"/>
      <c r="CG1371" s="427"/>
      <c r="CH1371" s="427"/>
      <c r="CI1371" s="427"/>
      <c r="CJ1371" s="427"/>
      <c r="CK1371" s="427"/>
      <c r="CL1371" s="427"/>
      <c r="CM1371" s="427"/>
      <c r="CN1371" s="427"/>
      <c r="CO1371" s="427"/>
      <c r="CP1371" s="427"/>
      <c r="CQ1371" s="427"/>
      <c r="CR1371" s="427"/>
      <c r="CS1371" s="427"/>
      <c r="CT1371" s="427"/>
      <c r="CU1371" s="427"/>
    </row>
    <row r="1372" spans="1:99" s="378" customFormat="1" ht="12" customHeight="1">
      <c r="A1372" s="1154" t="s">
        <v>1756</v>
      </c>
      <c r="B1372" s="80">
        <v>616554</v>
      </c>
      <c r="C1372" s="80">
        <v>363834</v>
      </c>
      <c r="D1372" s="80">
        <v>260974</v>
      </c>
      <c r="E1372" s="479">
        <v>42.32784151915323</v>
      </c>
      <c r="F1372" s="80">
        <v>142829</v>
      </c>
      <c r="G1372" s="427"/>
      <c r="H1372" s="399"/>
      <c r="I1372" s="1045"/>
      <c r="J1372" s="1045"/>
      <c r="K1372" s="427"/>
      <c r="L1372" s="427"/>
      <c r="M1372" s="427"/>
      <c r="N1372" s="427"/>
      <c r="O1372" s="427"/>
      <c r="P1372" s="427"/>
      <c r="Q1372" s="427"/>
      <c r="R1372" s="427"/>
      <c r="S1372" s="427"/>
      <c r="T1372" s="427"/>
      <c r="U1372" s="427"/>
      <c r="V1372" s="427"/>
      <c r="W1372" s="427"/>
      <c r="X1372" s="427"/>
      <c r="Y1372" s="427"/>
      <c r="Z1372" s="427"/>
      <c r="AA1372" s="427"/>
      <c r="AB1372" s="427"/>
      <c r="AC1372" s="427"/>
      <c r="AD1372" s="427"/>
      <c r="AE1372" s="427"/>
      <c r="AF1372" s="427"/>
      <c r="AG1372" s="427"/>
      <c r="AH1372" s="427"/>
      <c r="AI1372" s="427"/>
      <c r="AJ1372" s="427"/>
      <c r="AK1372" s="427"/>
      <c r="AL1372" s="427"/>
      <c r="AM1372" s="427"/>
      <c r="AN1372" s="427"/>
      <c r="AO1372" s="427"/>
      <c r="AP1372" s="427"/>
      <c r="AQ1372" s="427"/>
      <c r="AR1372" s="427"/>
      <c r="AS1372" s="427"/>
      <c r="AT1372" s="427"/>
      <c r="AU1372" s="427"/>
      <c r="AV1372" s="427"/>
      <c r="AW1372" s="427"/>
      <c r="AX1372" s="427"/>
      <c r="AY1372" s="427"/>
      <c r="AZ1372" s="427"/>
      <c r="BA1372" s="427"/>
      <c r="BB1372" s="427"/>
      <c r="BC1372" s="427"/>
      <c r="BD1372" s="427"/>
      <c r="BE1372" s="427"/>
      <c r="BF1372" s="427"/>
      <c r="BG1372" s="427"/>
      <c r="BH1372" s="427"/>
      <c r="BI1372" s="427"/>
      <c r="BJ1372" s="427"/>
      <c r="BK1372" s="427"/>
      <c r="BL1372" s="427"/>
      <c r="BM1372" s="427"/>
      <c r="BN1372" s="427"/>
      <c r="BO1372" s="427"/>
      <c r="BP1372" s="427"/>
      <c r="BQ1372" s="427"/>
      <c r="BR1372" s="427"/>
      <c r="BS1372" s="427"/>
      <c r="BT1372" s="427"/>
      <c r="BU1372" s="427"/>
      <c r="BV1372" s="427"/>
      <c r="BW1372" s="427"/>
      <c r="BX1372" s="427"/>
      <c r="BY1372" s="427"/>
      <c r="BZ1372" s="427"/>
      <c r="CA1372" s="427"/>
      <c r="CB1372" s="427"/>
      <c r="CC1372" s="427"/>
      <c r="CD1372" s="427"/>
      <c r="CE1372" s="427"/>
      <c r="CF1372" s="427"/>
      <c r="CG1372" s="427"/>
      <c r="CH1372" s="427"/>
      <c r="CI1372" s="427"/>
      <c r="CJ1372" s="427"/>
      <c r="CK1372" s="427"/>
      <c r="CL1372" s="427"/>
      <c r="CM1372" s="427"/>
      <c r="CN1372" s="427"/>
      <c r="CO1372" s="427"/>
      <c r="CP1372" s="427"/>
      <c r="CQ1372" s="427"/>
      <c r="CR1372" s="427"/>
      <c r="CS1372" s="427"/>
      <c r="CT1372" s="427"/>
      <c r="CU1372" s="427"/>
    </row>
    <row r="1373" spans="1:99" s="378" customFormat="1" ht="12" customHeight="1">
      <c r="A1373" s="330" t="s">
        <v>1341</v>
      </c>
      <c r="B1373" s="80"/>
      <c r="C1373" s="80"/>
      <c r="D1373" s="80"/>
      <c r="E1373" s="479"/>
      <c r="F1373" s="80"/>
      <c r="G1373" s="427"/>
      <c r="H1373" s="399"/>
      <c r="I1373" s="1045"/>
      <c r="J1373" s="1045"/>
      <c r="K1373" s="427"/>
      <c r="L1373" s="427"/>
      <c r="M1373" s="427"/>
      <c r="N1373" s="427"/>
      <c r="O1373" s="427"/>
      <c r="P1373" s="427"/>
      <c r="Q1373" s="427"/>
      <c r="R1373" s="427"/>
      <c r="S1373" s="427"/>
      <c r="T1373" s="427"/>
      <c r="U1373" s="427"/>
      <c r="V1373" s="427"/>
      <c r="W1373" s="427"/>
      <c r="X1373" s="427"/>
      <c r="Y1373" s="427"/>
      <c r="Z1373" s="427"/>
      <c r="AA1373" s="427"/>
      <c r="AB1373" s="427"/>
      <c r="AC1373" s="427"/>
      <c r="AD1373" s="427"/>
      <c r="AE1373" s="427"/>
      <c r="AF1373" s="427"/>
      <c r="AG1373" s="427"/>
      <c r="AH1373" s="427"/>
      <c r="AI1373" s="427"/>
      <c r="AJ1373" s="427"/>
      <c r="AK1373" s="427"/>
      <c r="AL1373" s="427"/>
      <c r="AM1373" s="427"/>
      <c r="AN1373" s="427"/>
      <c r="AO1373" s="427"/>
      <c r="AP1373" s="427"/>
      <c r="AQ1373" s="427"/>
      <c r="AR1373" s="427"/>
      <c r="AS1373" s="427"/>
      <c r="AT1373" s="427"/>
      <c r="AU1373" s="427"/>
      <c r="AV1373" s="427"/>
      <c r="AW1373" s="427"/>
      <c r="AX1373" s="427"/>
      <c r="AY1373" s="427"/>
      <c r="AZ1373" s="427"/>
      <c r="BA1373" s="427"/>
      <c r="BB1373" s="427"/>
      <c r="BC1373" s="427"/>
      <c r="BD1373" s="427"/>
      <c r="BE1373" s="427"/>
      <c r="BF1373" s="427"/>
      <c r="BG1373" s="427"/>
      <c r="BH1373" s="427"/>
      <c r="BI1373" s="427"/>
      <c r="BJ1373" s="427"/>
      <c r="BK1373" s="427"/>
      <c r="BL1373" s="427"/>
      <c r="BM1373" s="427"/>
      <c r="BN1373" s="427"/>
      <c r="BO1373" s="427"/>
      <c r="BP1373" s="427"/>
      <c r="BQ1373" s="427"/>
      <c r="BR1373" s="427"/>
      <c r="BS1373" s="427"/>
      <c r="BT1373" s="427"/>
      <c r="BU1373" s="427"/>
      <c r="BV1373" s="427"/>
      <c r="BW1373" s="427"/>
      <c r="BX1373" s="427"/>
      <c r="BY1373" s="427"/>
      <c r="BZ1373" s="427"/>
      <c r="CA1373" s="427"/>
      <c r="CB1373" s="427"/>
      <c r="CC1373" s="427"/>
      <c r="CD1373" s="427"/>
      <c r="CE1373" s="427"/>
      <c r="CF1373" s="427"/>
      <c r="CG1373" s="427"/>
      <c r="CH1373" s="427"/>
      <c r="CI1373" s="427"/>
      <c r="CJ1373" s="427"/>
      <c r="CK1373" s="427"/>
      <c r="CL1373" s="427"/>
      <c r="CM1373" s="427"/>
      <c r="CN1373" s="427"/>
      <c r="CO1373" s="427"/>
      <c r="CP1373" s="427"/>
      <c r="CQ1373" s="427"/>
      <c r="CR1373" s="427"/>
      <c r="CS1373" s="427"/>
      <c r="CT1373" s="427"/>
      <c r="CU1373" s="427"/>
    </row>
    <row r="1374" spans="1:99" s="378" customFormat="1" ht="12" customHeight="1">
      <c r="A1374" s="1156" t="s">
        <v>1311</v>
      </c>
      <c r="B1374" s="80">
        <v>169650</v>
      </c>
      <c r="C1374" s="80">
        <v>133120</v>
      </c>
      <c r="D1374" s="80">
        <v>133120</v>
      </c>
      <c r="E1374" s="479">
        <v>78.46743295019158</v>
      </c>
      <c r="F1374" s="80">
        <v>9783</v>
      </c>
      <c r="G1374" s="427"/>
      <c r="H1374" s="399"/>
      <c r="I1374" s="1045"/>
      <c r="J1374" s="1045"/>
      <c r="K1374" s="427"/>
      <c r="L1374" s="427"/>
      <c r="M1374" s="427"/>
      <c r="N1374" s="427"/>
      <c r="O1374" s="427"/>
      <c r="P1374" s="427"/>
      <c r="Q1374" s="427"/>
      <c r="R1374" s="427"/>
      <c r="S1374" s="427"/>
      <c r="T1374" s="427"/>
      <c r="U1374" s="427"/>
      <c r="V1374" s="427"/>
      <c r="W1374" s="427"/>
      <c r="X1374" s="427"/>
      <c r="Y1374" s="427"/>
      <c r="Z1374" s="427"/>
      <c r="AA1374" s="427"/>
      <c r="AB1374" s="427"/>
      <c r="AC1374" s="427"/>
      <c r="AD1374" s="427"/>
      <c r="AE1374" s="427"/>
      <c r="AF1374" s="427"/>
      <c r="AG1374" s="427"/>
      <c r="AH1374" s="427"/>
      <c r="AI1374" s="427"/>
      <c r="AJ1374" s="427"/>
      <c r="AK1374" s="427"/>
      <c r="AL1374" s="427"/>
      <c r="AM1374" s="427"/>
      <c r="AN1374" s="427"/>
      <c r="AO1374" s="427"/>
      <c r="AP1374" s="427"/>
      <c r="AQ1374" s="427"/>
      <c r="AR1374" s="427"/>
      <c r="AS1374" s="427"/>
      <c r="AT1374" s="427"/>
      <c r="AU1374" s="427"/>
      <c r="AV1374" s="427"/>
      <c r="AW1374" s="427"/>
      <c r="AX1374" s="427"/>
      <c r="AY1374" s="427"/>
      <c r="AZ1374" s="427"/>
      <c r="BA1374" s="427"/>
      <c r="BB1374" s="427"/>
      <c r="BC1374" s="427"/>
      <c r="BD1374" s="427"/>
      <c r="BE1374" s="427"/>
      <c r="BF1374" s="427"/>
      <c r="BG1374" s="427"/>
      <c r="BH1374" s="427"/>
      <c r="BI1374" s="427"/>
      <c r="BJ1374" s="427"/>
      <c r="BK1374" s="427"/>
      <c r="BL1374" s="427"/>
      <c r="BM1374" s="427"/>
      <c r="BN1374" s="427"/>
      <c r="BO1374" s="427"/>
      <c r="BP1374" s="427"/>
      <c r="BQ1374" s="427"/>
      <c r="BR1374" s="427"/>
      <c r="BS1374" s="427"/>
      <c r="BT1374" s="427"/>
      <c r="BU1374" s="427"/>
      <c r="BV1374" s="427"/>
      <c r="BW1374" s="427"/>
      <c r="BX1374" s="427"/>
      <c r="BY1374" s="427"/>
      <c r="BZ1374" s="427"/>
      <c r="CA1374" s="427"/>
      <c r="CB1374" s="427"/>
      <c r="CC1374" s="427"/>
      <c r="CD1374" s="427"/>
      <c r="CE1374" s="427"/>
      <c r="CF1374" s="427"/>
      <c r="CG1374" s="427"/>
      <c r="CH1374" s="427"/>
      <c r="CI1374" s="427"/>
      <c r="CJ1374" s="427"/>
      <c r="CK1374" s="427"/>
      <c r="CL1374" s="427"/>
      <c r="CM1374" s="427"/>
      <c r="CN1374" s="427"/>
      <c r="CO1374" s="427"/>
      <c r="CP1374" s="427"/>
      <c r="CQ1374" s="427"/>
      <c r="CR1374" s="427"/>
      <c r="CS1374" s="427"/>
      <c r="CT1374" s="427"/>
      <c r="CU1374" s="427"/>
    </row>
    <row r="1375" spans="1:99" s="378" customFormat="1" ht="12" customHeight="1">
      <c r="A1375" s="1142" t="s">
        <v>1312</v>
      </c>
      <c r="B1375" s="80">
        <v>169650</v>
      </c>
      <c r="C1375" s="80">
        <v>133120</v>
      </c>
      <c r="D1375" s="80">
        <v>133120</v>
      </c>
      <c r="E1375" s="479">
        <v>78.46743295019158</v>
      </c>
      <c r="F1375" s="80">
        <v>9783</v>
      </c>
      <c r="G1375" s="427"/>
      <c r="H1375" s="399"/>
      <c r="I1375" s="1045"/>
      <c r="J1375" s="1045"/>
      <c r="K1375" s="427"/>
      <c r="L1375" s="427"/>
      <c r="M1375" s="427"/>
      <c r="N1375" s="427"/>
      <c r="O1375" s="427"/>
      <c r="P1375" s="427"/>
      <c r="Q1375" s="427"/>
      <c r="R1375" s="427"/>
      <c r="S1375" s="427"/>
      <c r="T1375" s="427"/>
      <c r="U1375" s="427"/>
      <c r="V1375" s="427"/>
      <c r="W1375" s="427"/>
      <c r="X1375" s="427"/>
      <c r="Y1375" s="427"/>
      <c r="Z1375" s="427"/>
      <c r="AA1375" s="427"/>
      <c r="AB1375" s="427"/>
      <c r="AC1375" s="427"/>
      <c r="AD1375" s="427"/>
      <c r="AE1375" s="427"/>
      <c r="AF1375" s="427"/>
      <c r="AG1375" s="427"/>
      <c r="AH1375" s="427"/>
      <c r="AI1375" s="427"/>
      <c r="AJ1375" s="427"/>
      <c r="AK1375" s="427"/>
      <c r="AL1375" s="427"/>
      <c r="AM1375" s="427"/>
      <c r="AN1375" s="427"/>
      <c r="AO1375" s="427"/>
      <c r="AP1375" s="427"/>
      <c r="AQ1375" s="427"/>
      <c r="AR1375" s="427"/>
      <c r="AS1375" s="427"/>
      <c r="AT1375" s="427"/>
      <c r="AU1375" s="427"/>
      <c r="AV1375" s="427"/>
      <c r="AW1375" s="427"/>
      <c r="AX1375" s="427"/>
      <c r="AY1375" s="427"/>
      <c r="AZ1375" s="427"/>
      <c r="BA1375" s="427"/>
      <c r="BB1375" s="427"/>
      <c r="BC1375" s="427"/>
      <c r="BD1375" s="427"/>
      <c r="BE1375" s="427"/>
      <c r="BF1375" s="427"/>
      <c r="BG1375" s="427"/>
      <c r="BH1375" s="427"/>
      <c r="BI1375" s="427"/>
      <c r="BJ1375" s="427"/>
      <c r="BK1375" s="427"/>
      <c r="BL1375" s="427"/>
      <c r="BM1375" s="427"/>
      <c r="BN1375" s="427"/>
      <c r="BO1375" s="427"/>
      <c r="BP1375" s="427"/>
      <c r="BQ1375" s="427"/>
      <c r="BR1375" s="427"/>
      <c r="BS1375" s="427"/>
      <c r="BT1375" s="427"/>
      <c r="BU1375" s="427"/>
      <c r="BV1375" s="427"/>
      <c r="BW1375" s="427"/>
      <c r="BX1375" s="427"/>
      <c r="BY1375" s="427"/>
      <c r="BZ1375" s="427"/>
      <c r="CA1375" s="427"/>
      <c r="CB1375" s="427"/>
      <c r="CC1375" s="427"/>
      <c r="CD1375" s="427"/>
      <c r="CE1375" s="427"/>
      <c r="CF1375" s="427"/>
      <c r="CG1375" s="427"/>
      <c r="CH1375" s="427"/>
      <c r="CI1375" s="427"/>
      <c r="CJ1375" s="427"/>
      <c r="CK1375" s="427"/>
      <c r="CL1375" s="427"/>
      <c r="CM1375" s="427"/>
      <c r="CN1375" s="427"/>
      <c r="CO1375" s="427"/>
      <c r="CP1375" s="427"/>
      <c r="CQ1375" s="427"/>
      <c r="CR1375" s="427"/>
      <c r="CS1375" s="427"/>
      <c r="CT1375" s="427"/>
      <c r="CU1375" s="427"/>
    </row>
    <row r="1376" spans="1:99" s="378" customFormat="1" ht="12" customHeight="1">
      <c r="A1376" s="1156" t="s">
        <v>960</v>
      </c>
      <c r="B1376" s="80">
        <v>169650</v>
      </c>
      <c r="C1376" s="80">
        <v>133120</v>
      </c>
      <c r="D1376" s="80">
        <v>103037</v>
      </c>
      <c r="E1376" s="479">
        <v>60.73504273504273</v>
      </c>
      <c r="F1376" s="80">
        <v>19486</v>
      </c>
      <c r="G1376" s="427"/>
      <c r="H1376" s="399"/>
      <c r="I1376" s="1045"/>
      <c r="J1376" s="1045"/>
      <c r="K1376" s="427"/>
      <c r="L1376" s="427"/>
      <c r="M1376" s="427"/>
      <c r="N1376" s="427"/>
      <c r="O1376" s="427"/>
      <c r="P1376" s="427"/>
      <c r="Q1376" s="427"/>
      <c r="R1376" s="427"/>
      <c r="S1376" s="427"/>
      <c r="T1376" s="427"/>
      <c r="U1376" s="427"/>
      <c r="V1376" s="427"/>
      <c r="W1376" s="427"/>
      <c r="X1376" s="427"/>
      <c r="Y1376" s="427"/>
      <c r="Z1376" s="427"/>
      <c r="AA1376" s="427"/>
      <c r="AB1376" s="427"/>
      <c r="AC1376" s="427"/>
      <c r="AD1376" s="427"/>
      <c r="AE1376" s="427"/>
      <c r="AF1376" s="427"/>
      <c r="AG1376" s="427"/>
      <c r="AH1376" s="427"/>
      <c r="AI1376" s="427"/>
      <c r="AJ1376" s="427"/>
      <c r="AK1376" s="427"/>
      <c r="AL1376" s="427"/>
      <c r="AM1376" s="427"/>
      <c r="AN1376" s="427"/>
      <c r="AO1376" s="427"/>
      <c r="AP1376" s="427"/>
      <c r="AQ1376" s="427"/>
      <c r="AR1376" s="427"/>
      <c r="AS1376" s="427"/>
      <c r="AT1376" s="427"/>
      <c r="AU1376" s="427"/>
      <c r="AV1376" s="427"/>
      <c r="AW1376" s="427"/>
      <c r="AX1376" s="427"/>
      <c r="AY1376" s="427"/>
      <c r="AZ1376" s="427"/>
      <c r="BA1376" s="427"/>
      <c r="BB1376" s="427"/>
      <c r="BC1376" s="427"/>
      <c r="BD1376" s="427"/>
      <c r="BE1376" s="427"/>
      <c r="BF1376" s="427"/>
      <c r="BG1376" s="427"/>
      <c r="BH1376" s="427"/>
      <c r="BI1376" s="427"/>
      <c r="BJ1376" s="427"/>
      <c r="BK1376" s="427"/>
      <c r="BL1376" s="427"/>
      <c r="BM1376" s="427"/>
      <c r="BN1376" s="427"/>
      <c r="BO1376" s="427"/>
      <c r="BP1376" s="427"/>
      <c r="BQ1376" s="427"/>
      <c r="BR1376" s="427"/>
      <c r="BS1376" s="427"/>
      <c r="BT1376" s="427"/>
      <c r="BU1376" s="427"/>
      <c r="BV1376" s="427"/>
      <c r="BW1376" s="427"/>
      <c r="BX1376" s="427"/>
      <c r="BY1376" s="427"/>
      <c r="BZ1376" s="427"/>
      <c r="CA1376" s="427"/>
      <c r="CB1376" s="427"/>
      <c r="CC1376" s="427"/>
      <c r="CD1376" s="427"/>
      <c r="CE1376" s="427"/>
      <c r="CF1376" s="427"/>
      <c r="CG1376" s="427"/>
      <c r="CH1376" s="427"/>
      <c r="CI1376" s="427"/>
      <c r="CJ1376" s="427"/>
      <c r="CK1376" s="427"/>
      <c r="CL1376" s="427"/>
      <c r="CM1376" s="427"/>
      <c r="CN1376" s="427"/>
      <c r="CO1376" s="427"/>
      <c r="CP1376" s="427"/>
      <c r="CQ1376" s="427"/>
      <c r="CR1376" s="427"/>
      <c r="CS1376" s="427"/>
      <c r="CT1376" s="427"/>
      <c r="CU1376" s="427"/>
    </row>
    <row r="1377" spans="1:99" s="378" customFormat="1" ht="12" customHeight="1">
      <c r="A1377" s="1142" t="s">
        <v>987</v>
      </c>
      <c r="B1377" s="80">
        <v>169650</v>
      </c>
      <c r="C1377" s="80">
        <v>133120</v>
      </c>
      <c r="D1377" s="80">
        <v>103037</v>
      </c>
      <c r="E1377" s="479">
        <v>60.73504273504273</v>
      </c>
      <c r="F1377" s="80">
        <v>19486</v>
      </c>
      <c r="G1377" s="427"/>
      <c r="H1377" s="399"/>
      <c r="I1377" s="1045"/>
      <c r="J1377" s="1045"/>
      <c r="K1377" s="427"/>
      <c r="L1377" s="427"/>
      <c r="M1377" s="427"/>
      <c r="N1377" s="427"/>
      <c r="O1377" s="427"/>
      <c r="P1377" s="427"/>
      <c r="Q1377" s="427"/>
      <c r="R1377" s="427"/>
      <c r="S1377" s="427"/>
      <c r="T1377" s="427"/>
      <c r="U1377" s="427"/>
      <c r="V1377" s="427"/>
      <c r="W1377" s="427"/>
      <c r="X1377" s="427"/>
      <c r="Y1377" s="427"/>
      <c r="Z1377" s="427"/>
      <c r="AA1377" s="427"/>
      <c r="AB1377" s="427"/>
      <c r="AC1377" s="427"/>
      <c r="AD1377" s="427"/>
      <c r="AE1377" s="427"/>
      <c r="AF1377" s="427"/>
      <c r="AG1377" s="427"/>
      <c r="AH1377" s="427"/>
      <c r="AI1377" s="427"/>
      <c r="AJ1377" s="427"/>
      <c r="AK1377" s="427"/>
      <c r="AL1377" s="427"/>
      <c r="AM1377" s="427"/>
      <c r="AN1377" s="427"/>
      <c r="AO1377" s="427"/>
      <c r="AP1377" s="427"/>
      <c r="AQ1377" s="427"/>
      <c r="AR1377" s="427"/>
      <c r="AS1377" s="427"/>
      <c r="AT1377" s="427"/>
      <c r="AU1377" s="427"/>
      <c r="AV1377" s="427"/>
      <c r="AW1377" s="427"/>
      <c r="AX1377" s="427"/>
      <c r="AY1377" s="427"/>
      <c r="AZ1377" s="427"/>
      <c r="BA1377" s="427"/>
      <c r="BB1377" s="427"/>
      <c r="BC1377" s="427"/>
      <c r="BD1377" s="427"/>
      <c r="BE1377" s="427"/>
      <c r="BF1377" s="427"/>
      <c r="BG1377" s="427"/>
      <c r="BH1377" s="427"/>
      <c r="BI1377" s="427"/>
      <c r="BJ1377" s="427"/>
      <c r="BK1377" s="427"/>
      <c r="BL1377" s="427"/>
      <c r="BM1377" s="427"/>
      <c r="BN1377" s="427"/>
      <c r="BO1377" s="427"/>
      <c r="BP1377" s="427"/>
      <c r="BQ1377" s="427"/>
      <c r="BR1377" s="427"/>
      <c r="BS1377" s="427"/>
      <c r="BT1377" s="427"/>
      <c r="BU1377" s="427"/>
      <c r="BV1377" s="427"/>
      <c r="BW1377" s="427"/>
      <c r="BX1377" s="427"/>
      <c r="BY1377" s="427"/>
      <c r="BZ1377" s="427"/>
      <c r="CA1377" s="427"/>
      <c r="CB1377" s="427"/>
      <c r="CC1377" s="427"/>
      <c r="CD1377" s="427"/>
      <c r="CE1377" s="427"/>
      <c r="CF1377" s="427"/>
      <c r="CG1377" s="427"/>
      <c r="CH1377" s="427"/>
      <c r="CI1377" s="427"/>
      <c r="CJ1377" s="427"/>
      <c r="CK1377" s="427"/>
      <c r="CL1377" s="427"/>
      <c r="CM1377" s="427"/>
      <c r="CN1377" s="427"/>
      <c r="CO1377" s="427"/>
      <c r="CP1377" s="427"/>
      <c r="CQ1377" s="427"/>
      <c r="CR1377" s="427"/>
      <c r="CS1377" s="427"/>
      <c r="CT1377" s="427"/>
      <c r="CU1377" s="427"/>
    </row>
    <row r="1378" spans="1:99" s="378" customFormat="1" ht="12" customHeight="1">
      <c r="A1378" s="1153" t="s">
        <v>3</v>
      </c>
      <c r="B1378" s="80">
        <v>169650</v>
      </c>
      <c r="C1378" s="80">
        <v>133120</v>
      </c>
      <c r="D1378" s="80">
        <v>103037</v>
      </c>
      <c r="E1378" s="479">
        <v>60.73504273504273</v>
      </c>
      <c r="F1378" s="80">
        <v>19486</v>
      </c>
      <c r="G1378" s="427"/>
      <c r="H1378" s="399"/>
      <c r="I1378" s="1045"/>
      <c r="J1378" s="1045"/>
      <c r="K1378" s="427"/>
      <c r="L1378" s="427"/>
      <c r="M1378" s="427"/>
      <c r="N1378" s="427"/>
      <c r="O1378" s="427"/>
      <c r="P1378" s="427"/>
      <c r="Q1378" s="427"/>
      <c r="R1378" s="427"/>
      <c r="S1378" s="427"/>
      <c r="T1378" s="427"/>
      <c r="U1378" s="427"/>
      <c r="V1378" s="427"/>
      <c r="W1378" s="427"/>
      <c r="X1378" s="427"/>
      <c r="Y1378" s="427"/>
      <c r="Z1378" s="427"/>
      <c r="AA1378" s="427"/>
      <c r="AB1378" s="427"/>
      <c r="AC1378" s="427"/>
      <c r="AD1378" s="427"/>
      <c r="AE1378" s="427"/>
      <c r="AF1378" s="427"/>
      <c r="AG1378" s="427"/>
      <c r="AH1378" s="427"/>
      <c r="AI1378" s="427"/>
      <c r="AJ1378" s="427"/>
      <c r="AK1378" s="427"/>
      <c r="AL1378" s="427"/>
      <c r="AM1378" s="427"/>
      <c r="AN1378" s="427"/>
      <c r="AO1378" s="427"/>
      <c r="AP1378" s="427"/>
      <c r="AQ1378" s="427"/>
      <c r="AR1378" s="427"/>
      <c r="AS1378" s="427"/>
      <c r="AT1378" s="427"/>
      <c r="AU1378" s="427"/>
      <c r="AV1378" s="427"/>
      <c r="AW1378" s="427"/>
      <c r="AX1378" s="427"/>
      <c r="AY1378" s="427"/>
      <c r="AZ1378" s="427"/>
      <c r="BA1378" s="427"/>
      <c r="BB1378" s="427"/>
      <c r="BC1378" s="427"/>
      <c r="BD1378" s="427"/>
      <c r="BE1378" s="427"/>
      <c r="BF1378" s="427"/>
      <c r="BG1378" s="427"/>
      <c r="BH1378" s="427"/>
      <c r="BI1378" s="427"/>
      <c r="BJ1378" s="427"/>
      <c r="BK1378" s="427"/>
      <c r="BL1378" s="427"/>
      <c r="BM1378" s="427"/>
      <c r="BN1378" s="427"/>
      <c r="BO1378" s="427"/>
      <c r="BP1378" s="427"/>
      <c r="BQ1378" s="427"/>
      <c r="BR1378" s="427"/>
      <c r="BS1378" s="427"/>
      <c r="BT1378" s="427"/>
      <c r="BU1378" s="427"/>
      <c r="BV1378" s="427"/>
      <c r="BW1378" s="427"/>
      <c r="BX1378" s="427"/>
      <c r="BY1378" s="427"/>
      <c r="BZ1378" s="427"/>
      <c r="CA1378" s="427"/>
      <c r="CB1378" s="427"/>
      <c r="CC1378" s="427"/>
      <c r="CD1378" s="427"/>
      <c r="CE1378" s="427"/>
      <c r="CF1378" s="427"/>
      <c r="CG1378" s="427"/>
      <c r="CH1378" s="427"/>
      <c r="CI1378" s="427"/>
      <c r="CJ1378" s="427"/>
      <c r="CK1378" s="427"/>
      <c r="CL1378" s="427"/>
      <c r="CM1378" s="427"/>
      <c r="CN1378" s="427"/>
      <c r="CO1378" s="427"/>
      <c r="CP1378" s="427"/>
      <c r="CQ1378" s="427"/>
      <c r="CR1378" s="427"/>
      <c r="CS1378" s="427"/>
      <c r="CT1378" s="427"/>
      <c r="CU1378" s="427"/>
    </row>
    <row r="1379" spans="1:99" s="378" customFormat="1" ht="12" customHeight="1">
      <c r="A1379" s="1154" t="s">
        <v>12</v>
      </c>
      <c r="B1379" s="80">
        <v>169650</v>
      </c>
      <c r="C1379" s="80">
        <v>133120</v>
      </c>
      <c r="D1379" s="80">
        <v>103037</v>
      </c>
      <c r="E1379" s="479">
        <v>60.73504273504273</v>
      </c>
      <c r="F1379" s="80">
        <v>19486</v>
      </c>
      <c r="G1379" s="427"/>
      <c r="H1379" s="399"/>
      <c r="I1379" s="1045"/>
      <c r="J1379" s="1045"/>
      <c r="K1379" s="427"/>
      <c r="L1379" s="427"/>
      <c r="M1379" s="427"/>
      <c r="N1379" s="427"/>
      <c r="O1379" s="427"/>
      <c r="P1379" s="427"/>
      <c r="Q1379" s="427"/>
      <c r="R1379" s="427"/>
      <c r="S1379" s="427"/>
      <c r="T1379" s="427"/>
      <c r="U1379" s="427"/>
      <c r="V1379" s="427"/>
      <c r="W1379" s="427"/>
      <c r="X1379" s="427"/>
      <c r="Y1379" s="427"/>
      <c r="Z1379" s="427"/>
      <c r="AA1379" s="427"/>
      <c r="AB1379" s="427"/>
      <c r="AC1379" s="427"/>
      <c r="AD1379" s="427"/>
      <c r="AE1379" s="427"/>
      <c r="AF1379" s="427"/>
      <c r="AG1379" s="427"/>
      <c r="AH1379" s="427"/>
      <c r="AI1379" s="427"/>
      <c r="AJ1379" s="427"/>
      <c r="AK1379" s="427"/>
      <c r="AL1379" s="427"/>
      <c r="AM1379" s="427"/>
      <c r="AN1379" s="427"/>
      <c r="AO1379" s="427"/>
      <c r="AP1379" s="427"/>
      <c r="AQ1379" s="427"/>
      <c r="AR1379" s="427"/>
      <c r="AS1379" s="427"/>
      <c r="AT1379" s="427"/>
      <c r="AU1379" s="427"/>
      <c r="AV1379" s="427"/>
      <c r="AW1379" s="427"/>
      <c r="AX1379" s="427"/>
      <c r="AY1379" s="427"/>
      <c r="AZ1379" s="427"/>
      <c r="BA1379" s="427"/>
      <c r="BB1379" s="427"/>
      <c r="BC1379" s="427"/>
      <c r="BD1379" s="427"/>
      <c r="BE1379" s="427"/>
      <c r="BF1379" s="427"/>
      <c r="BG1379" s="427"/>
      <c r="BH1379" s="427"/>
      <c r="BI1379" s="427"/>
      <c r="BJ1379" s="427"/>
      <c r="BK1379" s="427"/>
      <c r="BL1379" s="427"/>
      <c r="BM1379" s="427"/>
      <c r="BN1379" s="427"/>
      <c r="BO1379" s="427"/>
      <c r="BP1379" s="427"/>
      <c r="BQ1379" s="427"/>
      <c r="BR1379" s="427"/>
      <c r="BS1379" s="427"/>
      <c r="BT1379" s="427"/>
      <c r="BU1379" s="427"/>
      <c r="BV1379" s="427"/>
      <c r="BW1379" s="427"/>
      <c r="BX1379" s="427"/>
      <c r="BY1379" s="427"/>
      <c r="BZ1379" s="427"/>
      <c r="CA1379" s="427"/>
      <c r="CB1379" s="427"/>
      <c r="CC1379" s="427"/>
      <c r="CD1379" s="427"/>
      <c r="CE1379" s="427"/>
      <c r="CF1379" s="427"/>
      <c r="CG1379" s="427"/>
      <c r="CH1379" s="427"/>
      <c r="CI1379" s="427"/>
      <c r="CJ1379" s="427"/>
      <c r="CK1379" s="427"/>
      <c r="CL1379" s="427"/>
      <c r="CM1379" s="427"/>
      <c r="CN1379" s="427"/>
      <c r="CO1379" s="427"/>
      <c r="CP1379" s="427"/>
      <c r="CQ1379" s="427"/>
      <c r="CR1379" s="427"/>
      <c r="CS1379" s="427"/>
      <c r="CT1379" s="427"/>
      <c r="CU1379" s="427"/>
    </row>
    <row r="1380" spans="1:99" s="378" customFormat="1" ht="12" customHeight="1">
      <c r="A1380" s="330" t="s">
        <v>1348</v>
      </c>
      <c r="B1380" s="80"/>
      <c r="C1380" s="80"/>
      <c r="D1380" s="80"/>
      <c r="E1380" s="479"/>
      <c r="F1380" s="80"/>
      <c r="G1380" s="427"/>
      <c r="H1380" s="399"/>
      <c r="I1380" s="1045"/>
      <c r="J1380" s="1045"/>
      <c r="K1380" s="427"/>
      <c r="L1380" s="427"/>
      <c r="M1380" s="427"/>
      <c r="N1380" s="427"/>
      <c r="O1380" s="427"/>
      <c r="P1380" s="427"/>
      <c r="Q1380" s="427"/>
      <c r="R1380" s="427"/>
      <c r="S1380" s="427"/>
      <c r="T1380" s="427"/>
      <c r="U1380" s="427"/>
      <c r="V1380" s="427"/>
      <c r="W1380" s="427"/>
      <c r="X1380" s="427"/>
      <c r="Y1380" s="427"/>
      <c r="Z1380" s="427"/>
      <c r="AA1380" s="427"/>
      <c r="AB1380" s="427"/>
      <c r="AC1380" s="427"/>
      <c r="AD1380" s="427"/>
      <c r="AE1380" s="427"/>
      <c r="AF1380" s="427"/>
      <c r="AG1380" s="427"/>
      <c r="AH1380" s="427"/>
      <c r="AI1380" s="427"/>
      <c r="AJ1380" s="427"/>
      <c r="AK1380" s="427"/>
      <c r="AL1380" s="427"/>
      <c r="AM1380" s="427"/>
      <c r="AN1380" s="427"/>
      <c r="AO1380" s="427"/>
      <c r="AP1380" s="427"/>
      <c r="AQ1380" s="427"/>
      <c r="AR1380" s="427"/>
      <c r="AS1380" s="427"/>
      <c r="AT1380" s="427"/>
      <c r="AU1380" s="427"/>
      <c r="AV1380" s="427"/>
      <c r="AW1380" s="427"/>
      <c r="AX1380" s="427"/>
      <c r="AY1380" s="427"/>
      <c r="AZ1380" s="427"/>
      <c r="BA1380" s="427"/>
      <c r="BB1380" s="427"/>
      <c r="BC1380" s="427"/>
      <c r="BD1380" s="427"/>
      <c r="BE1380" s="427"/>
      <c r="BF1380" s="427"/>
      <c r="BG1380" s="427"/>
      <c r="BH1380" s="427"/>
      <c r="BI1380" s="427"/>
      <c r="BJ1380" s="427"/>
      <c r="BK1380" s="427"/>
      <c r="BL1380" s="427"/>
      <c r="BM1380" s="427"/>
      <c r="BN1380" s="427"/>
      <c r="BO1380" s="427"/>
      <c r="BP1380" s="427"/>
      <c r="BQ1380" s="427"/>
      <c r="BR1380" s="427"/>
      <c r="BS1380" s="427"/>
      <c r="BT1380" s="427"/>
      <c r="BU1380" s="427"/>
      <c r="BV1380" s="427"/>
      <c r="BW1380" s="427"/>
      <c r="BX1380" s="427"/>
      <c r="BY1380" s="427"/>
      <c r="BZ1380" s="427"/>
      <c r="CA1380" s="427"/>
      <c r="CB1380" s="427"/>
      <c r="CC1380" s="427"/>
      <c r="CD1380" s="427"/>
      <c r="CE1380" s="427"/>
      <c r="CF1380" s="427"/>
      <c r="CG1380" s="427"/>
      <c r="CH1380" s="427"/>
      <c r="CI1380" s="427"/>
      <c r="CJ1380" s="427"/>
      <c r="CK1380" s="427"/>
      <c r="CL1380" s="427"/>
      <c r="CM1380" s="427"/>
      <c r="CN1380" s="427"/>
      <c r="CO1380" s="427"/>
      <c r="CP1380" s="427"/>
      <c r="CQ1380" s="427"/>
      <c r="CR1380" s="427"/>
      <c r="CS1380" s="427"/>
      <c r="CT1380" s="427"/>
      <c r="CU1380" s="427"/>
    </row>
    <row r="1381" spans="1:99" s="378" customFormat="1" ht="12" customHeight="1">
      <c r="A1381" s="1140" t="s">
        <v>1311</v>
      </c>
      <c r="B1381" s="80">
        <v>1358485</v>
      </c>
      <c r="C1381" s="80">
        <v>1117593</v>
      </c>
      <c r="D1381" s="80">
        <v>1023696</v>
      </c>
      <c r="E1381" s="479">
        <v>75.35570874908446</v>
      </c>
      <c r="F1381" s="80">
        <v>142946</v>
      </c>
      <c r="G1381" s="427"/>
      <c r="H1381" s="399"/>
      <c r="I1381" s="1045"/>
      <c r="J1381" s="1045"/>
      <c r="K1381" s="427"/>
      <c r="L1381" s="427"/>
      <c r="M1381" s="427"/>
      <c r="N1381" s="427"/>
      <c r="O1381" s="427"/>
      <c r="P1381" s="427"/>
      <c r="Q1381" s="427"/>
      <c r="R1381" s="427"/>
      <c r="S1381" s="427"/>
      <c r="T1381" s="427"/>
      <c r="U1381" s="427"/>
      <c r="V1381" s="427"/>
      <c r="W1381" s="427"/>
      <c r="X1381" s="427"/>
      <c r="Y1381" s="427"/>
      <c r="Z1381" s="427"/>
      <c r="AA1381" s="427"/>
      <c r="AB1381" s="427"/>
      <c r="AC1381" s="427"/>
      <c r="AD1381" s="427"/>
      <c r="AE1381" s="427"/>
      <c r="AF1381" s="427"/>
      <c r="AG1381" s="427"/>
      <c r="AH1381" s="427"/>
      <c r="AI1381" s="427"/>
      <c r="AJ1381" s="427"/>
      <c r="AK1381" s="427"/>
      <c r="AL1381" s="427"/>
      <c r="AM1381" s="427"/>
      <c r="AN1381" s="427"/>
      <c r="AO1381" s="427"/>
      <c r="AP1381" s="427"/>
      <c r="AQ1381" s="427"/>
      <c r="AR1381" s="427"/>
      <c r="AS1381" s="427"/>
      <c r="AT1381" s="427"/>
      <c r="AU1381" s="427"/>
      <c r="AV1381" s="427"/>
      <c r="AW1381" s="427"/>
      <c r="AX1381" s="427"/>
      <c r="AY1381" s="427"/>
      <c r="AZ1381" s="427"/>
      <c r="BA1381" s="427"/>
      <c r="BB1381" s="427"/>
      <c r="BC1381" s="427"/>
      <c r="BD1381" s="427"/>
      <c r="BE1381" s="427"/>
      <c r="BF1381" s="427"/>
      <c r="BG1381" s="427"/>
      <c r="BH1381" s="427"/>
      <c r="BI1381" s="427"/>
      <c r="BJ1381" s="427"/>
      <c r="BK1381" s="427"/>
      <c r="BL1381" s="427"/>
      <c r="BM1381" s="427"/>
      <c r="BN1381" s="427"/>
      <c r="BO1381" s="427"/>
      <c r="BP1381" s="427"/>
      <c r="BQ1381" s="427"/>
      <c r="BR1381" s="427"/>
      <c r="BS1381" s="427"/>
      <c r="BT1381" s="427"/>
      <c r="BU1381" s="427"/>
      <c r="BV1381" s="427"/>
      <c r="BW1381" s="427"/>
      <c r="BX1381" s="427"/>
      <c r="BY1381" s="427"/>
      <c r="BZ1381" s="427"/>
      <c r="CA1381" s="427"/>
      <c r="CB1381" s="427"/>
      <c r="CC1381" s="427"/>
      <c r="CD1381" s="427"/>
      <c r="CE1381" s="427"/>
      <c r="CF1381" s="427"/>
      <c r="CG1381" s="427"/>
      <c r="CH1381" s="427"/>
      <c r="CI1381" s="427"/>
      <c r="CJ1381" s="427"/>
      <c r="CK1381" s="427"/>
      <c r="CL1381" s="427"/>
      <c r="CM1381" s="427"/>
      <c r="CN1381" s="427"/>
      <c r="CO1381" s="427"/>
      <c r="CP1381" s="427"/>
      <c r="CQ1381" s="427"/>
      <c r="CR1381" s="427"/>
      <c r="CS1381" s="427"/>
      <c r="CT1381" s="427"/>
      <c r="CU1381" s="427"/>
    </row>
    <row r="1382" spans="1:99" s="378" customFormat="1" ht="12" customHeight="1">
      <c r="A1382" s="1142" t="s">
        <v>1312</v>
      </c>
      <c r="B1382" s="80">
        <v>1174083</v>
      </c>
      <c r="C1382" s="80">
        <v>1021872</v>
      </c>
      <c r="D1382" s="80">
        <v>1021872</v>
      </c>
      <c r="E1382" s="479">
        <v>87.03575471240109</v>
      </c>
      <c r="F1382" s="80">
        <v>142946</v>
      </c>
      <c r="G1382" s="427"/>
      <c r="H1382" s="399"/>
      <c r="I1382" s="1045"/>
      <c r="J1382" s="1045"/>
      <c r="K1382" s="427"/>
      <c r="L1382" s="427"/>
      <c r="M1382" s="427"/>
      <c r="N1382" s="427"/>
      <c r="O1382" s="427"/>
      <c r="P1382" s="427"/>
      <c r="Q1382" s="427"/>
      <c r="R1382" s="427"/>
      <c r="S1382" s="427"/>
      <c r="T1382" s="427"/>
      <c r="U1382" s="427"/>
      <c r="V1382" s="427"/>
      <c r="W1382" s="427"/>
      <c r="X1382" s="427"/>
      <c r="Y1382" s="427"/>
      <c r="Z1382" s="427"/>
      <c r="AA1382" s="427"/>
      <c r="AB1382" s="427"/>
      <c r="AC1382" s="427"/>
      <c r="AD1382" s="427"/>
      <c r="AE1382" s="427"/>
      <c r="AF1382" s="427"/>
      <c r="AG1382" s="427"/>
      <c r="AH1382" s="427"/>
      <c r="AI1382" s="427"/>
      <c r="AJ1382" s="427"/>
      <c r="AK1382" s="427"/>
      <c r="AL1382" s="427"/>
      <c r="AM1382" s="427"/>
      <c r="AN1382" s="427"/>
      <c r="AO1382" s="427"/>
      <c r="AP1382" s="427"/>
      <c r="AQ1382" s="427"/>
      <c r="AR1382" s="427"/>
      <c r="AS1382" s="427"/>
      <c r="AT1382" s="427"/>
      <c r="AU1382" s="427"/>
      <c r="AV1382" s="427"/>
      <c r="AW1382" s="427"/>
      <c r="AX1382" s="427"/>
      <c r="AY1382" s="427"/>
      <c r="AZ1382" s="427"/>
      <c r="BA1382" s="427"/>
      <c r="BB1382" s="427"/>
      <c r="BC1382" s="427"/>
      <c r="BD1382" s="427"/>
      <c r="BE1382" s="427"/>
      <c r="BF1382" s="427"/>
      <c r="BG1382" s="427"/>
      <c r="BH1382" s="427"/>
      <c r="BI1382" s="427"/>
      <c r="BJ1382" s="427"/>
      <c r="BK1382" s="427"/>
      <c r="BL1382" s="427"/>
      <c r="BM1382" s="427"/>
      <c r="BN1382" s="427"/>
      <c r="BO1382" s="427"/>
      <c r="BP1382" s="427"/>
      <c r="BQ1382" s="427"/>
      <c r="BR1382" s="427"/>
      <c r="BS1382" s="427"/>
      <c r="BT1382" s="427"/>
      <c r="BU1382" s="427"/>
      <c r="BV1382" s="427"/>
      <c r="BW1382" s="427"/>
      <c r="BX1382" s="427"/>
      <c r="BY1382" s="427"/>
      <c r="BZ1382" s="427"/>
      <c r="CA1382" s="427"/>
      <c r="CB1382" s="427"/>
      <c r="CC1382" s="427"/>
      <c r="CD1382" s="427"/>
      <c r="CE1382" s="427"/>
      <c r="CF1382" s="427"/>
      <c r="CG1382" s="427"/>
      <c r="CH1382" s="427"/>
      <c r="CI1382" s="427"/>
      <c r="CJ1382" s="427"/>
      <c r="CK1382" s="427"/>
      <c r="CL1382" s="427"/>
      <c r="CM1382" s="427"/>
      <c r="CN1382" s="427"/>
      <c r="CO1382" s="427"/>
      <c r="CP1382" s="427"/>
      <c r="CQ1382" s="427"/>
      <c r="CR1382" s="427"/>
      <c r="CS1382" s="427"/>
      <c r="CT1382" s="427"/>
      <c r="CU1382" s="427"/>
    </row>
    <row r="1383" spans="1:99" s="378" customFormat="1" ht="12" customHeight="1">
      <c r="A1383" s="1142" t="s">
        <v>692</v>
      </c>
      <c r="B1383" s="80">
        <v>184402</v>
      </c>
      <c r="C1383" s="80">
        <v>95721</v>
      </c>
      <c r="D1383" s="80">
        <v>1824</v>
      </c>
      <c r="E1383" s="479">
        <v>0.9891432847799916</v>
      </c>
      <c r="F1383" s="80">
        <v>0</v>
      </c>
      <c r="G1383" s="427"/>
      <c r="H1383" s="399"/>
      <c r="I1383" s="1045"/>
      <c r="J1383" s="1045"/>
      <c r="K1383" s="427"/>
      <c r="L1383" s="427"/>
      <c r="M1383" s="427"/>
      <c r="N1383" s="427"/>
      <c r="O1383" s="427"/>
      <c r="P1383" s="427"/>
      <c r="Q1383" s="427"/>
      <c r="R1383" s="427"/>
      <c r="S1383" s="427"/>
      <c r="T1383" s="427"/>
      <c r="U1383" s="427"/>
      <c r="V1383" s="427"/>
      <c r="W1383" s="427"/>
      <c r="X1383" s="427"/>
      <c r="Y1383" s="427"/>
      <c r="Z1383" s="427"/>
      <c r="AA1383" s="427"/>
      <c r="AB1383" s="427"/>
      <c r="AC1383" s="427"/>
      <c r="AD1383" s="427"/>
      <c r="AE1383" s="427"/>
      <c r="AF1383" s="427"/>
      <c r="AG1383" s="427"/>
      <c r="AH1383" s="427"/>
      <c r="AI1383" s="427"/>
      <c r="AJ1383" s="427"/>
      <c r="AK1383" s="427"/>
      <c r="AL1383" s="427"/>
      <c r="AM1383" s="427"/>
      <c r="AN1383" s="427"/>
      <c r="AO1383" s="427"/>
      <c r="AP1383" s="427"/>
      <c r="AQ1383" s="427"/>
      <c r="AR1383" s="427"/>
      <c r="AS1383" s="427"/>
      <c r="AT1383" s="427"/>
      <c r="AU1383" s="427"/>
      <c r="AV1383" s="427"/>
      <c r="AW1383" s="427"/>
      <c r="AX1383" s="427"/>
      <c r="AY1383" s="427"/>
      <c r="AZ1383" s="427"/>
      <c r="BA1383" s="427"/>
      <c r="BB1383" s="427"/>
      <c r="BC1383" s="427"/>
      <c r="BD1383" s="427"/>
      <c r="BE1383" s="427"/>
      <c r="BF1383" s="427"/>
      <c r="BG1383" s="427"/>
      <c r="BH1383" s="427"/>
      <c r="BI1383" s="427"/>
      <c r="BJ1383" s="427"/>
      <c r="BK1383" s="427"/>
      <c r="BL1383" s="427"/>
      <c r="BM1383" s="427"/>
      <c r="BN1383" s="427"/>
      <c r="BO1383" s="427"/>
      <c r="BP1383" s="427"/>
      <c r="BQ1383" s="427"/>
      <c r="BR1383" s="427"/>
      <c r="BS1383" s="427"/>
      <c r="BT1383" s="427"/>
      <c r="BU1383" s="427"/>
      <c r="BV1383" s="427"/>
      <c r="BW1383" s="427"/>
      <c r="BX1383" s="427"/>
      <c r="BY1383" s="427"/>
      <c r="BZ1383" s="427"/>
      <c r="CA1383" s="427"/>
      <c r="CB1383" s="427"/>
      <c r="CC1383" s="427"/>
      <c r="CD1383" s="427"/>
      <c r="CE1383" s="427"/>
      <c r="CF1383" s="427"/>
      <c r="CG1383" s="427"/>
      <c r="CH1383" s="427"/>
      <c r="CI1383" s="427"/>
      <c r="CJ1383" s="427"/>
      <c r="CK1383" s="427"/>
      <c r="CL1383" s="427"/>
      <c r="CM1383" s="427"/>
      <c r="CN1383" s="427"/>
      <c r="CO1383" s="427"/>
      <c r="CP1383" s="427"/>
      <c r="CQ1383" s="427"/>
      <c r="CR1383" s="427"/>
      <c r="CS1383" s="427"/>
      <c r="CT1383" s="427"/>
      <c r="CU1383" s="427"/>
    </row>
    <row r="1384" spans="1:99" s="378" customFormat="1" ht="12" customHeight="1">
      <c r="A1384" s="1140" t="s">
        <v>960</v>
      </c>
      <c r="B1384" s="80">
        <v>1358485</v>
      </c>
      <c r="C1384" s="80">
        <v>1117593</v>
      </c>
      <c r="D1384" s="80">
        <v>419436</v>
      </c>
      <c r="E1384" s="479">
        <v>30.875276502869003</v>
      </c>
      <c r="F1384" s="80">
        <v>147985</v>
      </c>
      <c r="G1384" s="427"/>
      <c r="H1384" s="399"/>
      <c r="I1384" s="1045"/>
      <c r="J1384" s="1045"/>
      <c r="K1384" s="427"/>
      <c r="L1384" s="427"/>
      <c r="M1384" s="427"/>
      <c r="N1384" s="427"/>
      <c r="O1384" s="427"/>
      <c r="P1384" s="427"/>
      <c r="Q1384" s="427"/>
      <c r="R1384" s="427"/>
      <c r="S1384" s="427"/>
      <c r="T1384" s="427"/>
      <c r="U1384" s="427"/>
      <c r="V1384" s="427"/>
      <c r="W1384" s="427"/>
      <c r="X1384" s="427"/>
      <c r="Y1384" s="427"/>
      <c r="Z1384" s="427"/>
      <c r="AA1384" s="427"/>
      <c r="AB1384" s="427"/>
      <c r="AC1384" s="427"/>
      <c r="AD1384" s="427"/>
      <c r="AE1384" s="427"/>
      <c r="AF1384" s="427"/>
      <c r="AG1384" s="427"/>
      <c r="AH1384" s="427"/>
      <c r="AI1384" s="427"/>
      <c r="AJ1384" s="427"/>
      <c r="AK1384" s="427"/>
      <c r="AL1384" s="427"/>
      <c r="AM1384" s="427"/>
      <c r="AN1384" s="427"/>
      <c r="AO1384" s="427"/>
      <c r="AP1384" s="427"/>
      <c r="AQ1384" s="427"/>
      <c r="AR1384" s="427"/>
      <c r="AS1384" s="427"/>
      <c r="AT1384" s="427"/>
      <c r="AU1384" s="427"/>
      <c r="AV1384" s="427"/>
      <c r="AW1384" s="427"/>
      <c r="AX1384" s="427"/>
      <c r="AY1384" s="427"/>
      <c r="AZ1384" s="427"/>
      <c r="BA1384" s="427"/>
      <c r="BB1384" s="427"/>
      <c r="BC1384" s="427"/>
      <c r="BD1384" s="427"/>
      <c r="BE1384" s="427"/>
      <c r="BF1384" s="427"/>
      <c r="BG1384" s="427"/>
      <c r="BH1384" s="427"/>
      <c r="BI1384" s="427"/>
      <c r="BJ1384" s="427"/>
      <c r="BK1384" s="427"/>
      <c r="BL1384" s="427"/>
      <c r="BM1384" s="427"/>
      <c r="BN1384" s="427"/>
      <c r="BO1384" s="427"/>
      <c r="BP1384" s="427"/>
      <c r="BQ1384" s="427"/>
      <c r="BR1384" s="427"/>
      <c r="BS1384" s="427"/>
      <c r="BT1384" s="427"/>
      <c r="BU1384" s="427"/>
      <c r="BV1384" s="427"/>
      <c r="BW1384" s="427"/>
      <c r="BX1384" s="427"/>
      <c r="BY1384" s="427"/>
      <c r="BZ1384" s="427"/>
      <c r="CA1384" s="427"/>
      <c r="CB1384" s="427"/>
      <c r="CC1384" s="427"/>
      <c r="CD1384" s="427"/>
      <c r="CE1384" s="427"/>
      <c r="CF1384" s="427"/>
      <c r="CG1384" s="427"/>
      <c r="CH1384" s="427"/>
      <c r="CI1384" s="427"/>
      <c r="CJ1384" s="427"/>
      <c r="CK1384" s="427"/>
      <c r="CL1384" s="427"/>
      <c r="CM1384" s="427"/>
      <c r="CN1384" s="427"/>
      <c r="CO1384" s="427"/>
      <c r="CP1384" s="427"/>
      <c r="CQ1384" s="427"/>
      <c r="CR1384" s="427"/>
      <c r="CS1384" s="427"/>
      <c r="CT1384" s="427"/>
      <c r="CU1384" s="427"/>
    </row>
    <row r="1385" spans="1:99" s="378" customFormat="1" ht="12" customHeight="1">
      <c r="A1385" s="1142" t="s">
        <v>987</v>
      </c>
      <c r="B1385" s="80">
        <v>1290040</v>
      </c>
      <c r="C1385" s="80">
        <v>1061948</v>
      </c>
      <c r="D1385" s="80">
        <v>396559</v>
      </c>
      <c r="E1385" s="479">
        <v>30.74005457195126</v>
      </c>
      <c r="F1385" s="80">
        <v>140190</v>
      </c>
      <c r="G1385" s="427"/>
      <c r="H1385" s="399"/>
      <c r="I1385" s="1045"/>
      <c r="J1385" s="1045"/>
      <c r="K1385" s="427"/>
      <c r="L1385" s="427"/>
      <c r="M1385" s="427"/>
      <c r="N1385" s="427"/>
      <c r="O1385" s="427"/>
      <c r="P1385" s="427"/>
      <c r="Q1385" s="427"/>
      <c r="R1385" s="427"/>
      <c r="S1385" s="427"/>
      <c r="T1385" s="427"/>
      <c r="U1385" s="427"/>
      <c r="V1385" s="427"/>
      <c r="W1385" s="427"/>
      <c r="X1385" s="427"/>
      <c r="Y1385" s="427"/>
      <c r="Z1385" s="427"/>
      <c r="AA1385" s="427"/>
      <c r="AB1385" s="427"/>
      <c r="AC1385" s="427"/>
      <c r="AD1385" s="427"/>
      <c r="AE1385" s="427"/>
      <c r="AF1385" s="427"/>
      <c r="AG1385" s="427"/>
      <c r="AH1385" s="427"/>
      <c r="AI1385" s="427"/>
      <c r="AJ1385" s="427"/>
      <c r="AK1385" s="427"/>
      <c r="AL1385" s="427"/>
      <c r="AM1385" s="427"/>
      <c r="AN1385" s="427"/>
      <c r="AO1385" s="427"/>
      <c r="AP1385" s="427"/>
      <c r="AQ1385" s="427"/>
      <c r="AR1385" s="427"/>
      <c r="AS1385" s="427"/>
      <c r="AT1385" s="427"/>
      <c r="AU1385" s="427"/>
      <c r="AV1385" s="427"/>
      <c r="AW1385" s="427"/>
      <c r="AX1385" s="427"/>
      <c r="AY1385" s="427"/>
      <c r="AZ1385" s="427"/>
      <c r="BA1385" s="427"/>
      <c r="BB1385" s="427"/>
      <c r="BC1385" s="427"/>
      <c r="BD1385" s="427"/>
      <c r="BE1385" s="427"/>
      <c r="BF1385" s="427"/>
      <c r="BG1385" s="427"/>
      <c r="BH1385" s="427"/>
      <c r="BI1385" s="427"/>
      <c r="BJ1385" s="427"/>
      <c r="BK1385" s="427"/>
      <c r="BL1385" s="427"/>
      <c r="BM1385" s="427"/>
      <c r="BN1385" s="427"/>
      <c r="BO1385" s="427"/>
      <c r="BP1385" s="427"/>
      <c r="BQ1385" s="427"/>
      <c r="BR1385" s="427"/>
      <c r="BS1385" s="427"/>
      <c r="BT1385" s="427"/>
      <c r="BU1385" s="427"/>
      <c r="BV1385" s="427"/>
      <c r="BW1385" s="427"/>
      <c r="BX1385" s="427"/>
      <c r="BY1385" s="427"/>
      <c r="BZ1385" s="427"/>
      <c r="CA1385" s="427"/>
      <c r="CB1385" s="427"/>
      <c r="CC1385" s="427"/>
      <c r="CD1385" s="427"/>
      <c r="CE1385" s="427"/>
      <c r="CF1385" s="427"/>
      <c r="CG1385" s="427"/>
      <c r="CH1385" s="427"/>
      <c r="CI1385" s="427"/>
      <c r="CJ1385" s="427"/>
      <c r="CK1385" s="427"/>
      <c r="CL1385" s="427"/>
      <c r="CM1385" s="427"/>
      <c r="CN1385" s="427"/>
      <c r="CO1385" s="427"/>
      <c r="CP1385" s="427"/>
      <c r="CQ1385" s="427"/>
      <c r="CR1385" s="427"/>
      <c r="CS1385" s="427"/>
      <c r="CT1385" s="427"/>
      <c r="CU1385" s="427"/>
    </row>
    <row r="1386" spans="1:99" s="378" customFormat="1" ht="12" customHeight="1">
      <c r="A1386" s="1153" t="s">
        <v>1496</v>
      </c>
      <c r="B1386" s="80">
        <v>255249</v>
      </c>
      <c r="C1386" s="80">
        <v>160884</v>
      </c>
      <c r="D1386" s="80">
        <v>57817</v>
      </c>
      <c r="E1386" s="479">
        <v>22.651215088012098</v>
      </c>
      <c r="F1386" s="80">
        <v>9907</v>
      </c>
      <c r="G1386" s="427"/>
      <c r="H1386" s="399"/>
      <c r="I1386" s="1045"/>
      <c r="J1386" s="1045"/>
      <c r="K1386" s="427"/>
      <c r="L1386" s="427"/>
      <c r="M1386" s="427"/>
      <c r="N1386" s="427"/>
      <c r="O1386" s="427"/>
      <c r="P1386" s="427"/>
      <c r="Q1386" s="427"/>
      <c r="R1386" s="427"/>
      <c r="S1386" s="427"/>
      <c r="T1386" s="427"/>
      <c r="U1386" s="427"/>
      <c r="V1386" s="427"/>
      <c r="W1386" s="427"/>
      <c r="X1386" s="427"/>
      <c r="Y1386" s="427"/>
      <c r="Z1386" s="427"/>
      <c r="AA1386" s="427"/>
      <c r="AB1386" s="427"/>
      <c r="AC1386" s="427"/>
      <c r="AD1386" s="427"/>
      <c r="AE1386" s="427"/>
      <c r="AF1386" s="427"/>
      <c r="AG1386" s="427"/>
      <c r="AH1386" s="427"/>
      <c r="AI1386" s="427"/>
      <c r="AJ1386" s="427"/>
      <c r="AK1386" s="427"/>
      <c r="AL1386" s="427"/>
      <c r="AM1386" s="427"/>
      <c r="AN1386" s="427"/>
      <c r="AO1386" s="427"/>
      <c r="AP1386" s="427"/>
      <c r="AQ1386" s="427"/>
      <c r="AR1386" s="427"/>
      <c r="AS1386" s="427"/>
      <c r="AT1386" s="427"/>
      <c r="AU1386" s="427"/>
      <c r="AV1386" s="427"/>
      <c r="AW1386" s="427"/>
      <c r="AX1386" s="427"/>
      <c r="AY1386" s="427"/>
      <c r="AZ1386" s="427"/>
      <c r="BA1386" s="427"/>
      <c r="BB1386" s="427"/>
      <c r="BC1386" s="427"/>
      <c r="BD1386" s="427"/>
      <c r="BE1386" s="427"/>
      <c r="BF1386" s="427"/>
      <c r="BG1386" s="427"/>
      <c r="BH1386" s="427"/>
      <c r="BI1386" s="427"/>
      <c r="BJ1386" s="427"/>
      <c r="BK1386" s="427"/>
      <c r="BL1386" s="427"/>
      <c r="BM1386" s="427"/>
      <c r="BN1386" s="427"/>
      <c r="BO1386" s="427"/>
      <c r="BP1386" s="427"/>
      <c r="BQ1386" s="427"/>
      <c r="BR1386" s="427"/>
      <c r="BS1386" s="427"/>
      <c r="BT1386" s="427"/>
      <c r="BU1386" s="427"/>
      <c r="BV1386" s="427"/>
      <c r="BW1386" s="427"/>
      <c r="BX1386" s="427"/>
      <c r="BY1386" s="427"/>
      <c r="BZ1386" s="427"/>
      <c r="CA1386" s="427"/>
      <c r="CB1386" s="427"/>
      <c r="CC1386" s="427"/>
      <c r="CD1386" s="427"/>
      <c r="CE1386" s="427"/>
      <c r="CF1386" s="427"/>
      <c r="CG1386" s="427"/>
      <c r="CH1386" s="427"/>
      <c r="CI1386" s="427"/>
      <c r="CJ1386" s="427"/>
      <c r="CK1386" s="427"/>
      <c r="CL1386" s="427"/>
      <c r="CM1386" s="427"/>
      <c r="CN1386" s="427"/>
      <c r="CO1386" s="427"/>
      <c r="CP1386" s="427"/>
      <c r="CQ1386" s="427"/>
      <c r="CR1386" s="427"/>
      <c r="CS1386" s="427"/>
      <c r="CT1386" s="427"/>
      <c r="CU1386" s="427"/>
    </row>
    <row r="1387" spans="1:99" s="378" customFormat="1" ht="12" customHeight="1">
      <c r="A1387" s="1153" t="s">
        <v>3</v>
      </c>
      <c r="B1387" s="80">
        <v>1034791</v>
      </c>
      <c r="C1387" s="80">
        <v>901064</v>
      </c>
      <c r="D1387" s="80">
        <v>338742</v>
      </c>
      <c r="E1387" s="479">
        <v>32.73530596999781</v>
      </c>
      <c r="F1387" s="80">
        <v>130283</v>
      </c>
      <c r="G1387" s="427"/>
      <c r="H1387" s="399"/>
      <c r="I1387" s="1045"/>
      <c r="J1387" s="1045"/>
      <c r="K1387" s="427"/>
      <c r="L1387" s="427"/>
      <c r="M1387" s="427"/>
      <c r="N1387" s="427"/>
      <c r="O1387" s="427"/>
      <c r="P1387" s="427"/>
      <c r="Q1387" s="427"/>
      <c r="R1387" s="427"/>
      <c r="S1387" s="427"/>
      <c r="T1387" s="427"/>
      <c r="U1387" s="427"/>
      <c r="V1387" s="427"/>
      <c r="W1387" s="427"/>
      <c r="X1387" s="427"/>
      <c r="Y1387" s="427"/>
      <c r="Z1387" s="427"/>
      <c r="AA1387" s="427"/>
      <c r="AB1387" s="427"/>
      <c r="AC1387" s="427"/>
      <c r="AD1387" s="427"/>
      <c r="AE1387" s="427"/>
      <c r="AF1387" s="427"/>
      <c r="AG1387" s="427"/>
      <c r="AH1387" s="427"/>
      <c r="AI1387" s="427"/>
      <c r="AJ1387" s="427"/>
      <c r="AK1387" s="427"/>
      <c r="AL1387" s="427"/>
      <c r="AM1387" s="427"/>
      <c r="AN1387" s="427"/>
      <c r="AO1387" s="427"/>
      <c r="AP1387" s="427"/>
      <c r="AQ1387" s="427"/>
      <c r="AR1387" s="427"/>
      <c r="AS1387" s="427"/>
      <c r="AT1387" s="427"/>
      <c r="AU1387" s="427"/>
      <c r="AV1387" s="427"/>
      <c r="AW1387" s="427"/>
      <c r="AX1387" s="427"/>
      <c r="AY1387" s="427"/>
      <c r="AZ1387" s="427"/>
      <c r="BA1387" s="427"/>
      <c r="BB1387" s="427"/>
      <c r="BC1387" s="427"/>
      <c r="BD1387" s="427"/>
      <c r="BE1387" s="427"/>
      <c r="BF1387" s="427"/>
      <c r="BG1387" s="427"/>
      <c r="BH1387" s="427"/>
      <c r="BI1387" s="427"/>
      <c r="BJ1387" s="427"/>
      <c r="BK1387" s="427"/>
      <c r="BL1387" s="427"/>
      <c r="BM1387" s="427"/>
      <c r="BN1387" s="427"/>
      <c r="BO1387" s="427"/>
      <c r="BP1387" s="427"/>
      <c r="BQ1387" s="427"/>
      <c r="BR1387" s="427"/>
      <c r="BS1387" s="427"/>
      <c r="BT1387" s="427"/>
      <c r="BU1387" s="427"/>
      <c r="BV1387" s="427"/>
      <c r="BW1387" s="427"/>
      <c r="BX1387" s="427"/>
      <c r="BY1387" s="427"/>
      <c r="BZ1387" s="427"/>
      <c r="CA1387" s="427"/>
      <c r="CB1387" s="427"/>
      <c r="CC1387" s="427"/>
      <c r="CD1387" s="427"/>
      <c r="CE1387" s="427"/>
      <c r="CF1387" s="427"/>
      <c r="CG1387" s="427"/>
      <c r="CH1387" s="427"/>
      <c r="CI1387" s="427"/>
      <c r="CJ1387" s="427"/>
      <c r="CK1387" s="427"/>
      <c r="CL1387" s="427"/>
      <c r="CM1387" s="427"/>
      <c r="CN1387" s="427"/>
      <c r="CO1387" s="427"/>
      <c r="CP1387" s="427"/>
      <c r="CQ1387" s="427"/>
      <c r="CR1387" s="427"/>
      <c r="CS1387" s="427"/>
      <c r="CT1387" s="427"/>
      <c r="CU1387" s="427"/>
    </row>
    <row r="1388" spans="1:99" s="378" customFormat="1" ht="11.25" customHeight="1">
      <c r="A1388" s="1154" t="s">
        <v>1344</v>
      </c>
      <c r="B1388" s="80">
        <v>721857</v>
      </c>
      <c r="C1388" s="80">
        <v>676811</v>
      </c>
      <c r="D1388" s="80">
        <v>214312</v>
      </c>
      <c r="E1388" s="479">
        <v>29.688982720954428</v>
      </c>
      <c r="F1388" s="80">
        <v>28986</v>
      </c>
      <c r="G1388" s="427"/>
      <c r="H1388" s="399"/>
      <c r="I1388" s="1045"/>
      <c r="J1388" s="1045"/>
      <c r="K1388" s="427"/>
      <c r="L1388" s="427"/>
      <c r="M1388" s="427"/>
      <c r="N1388" s="427"/>
      <c r="O1388" s="427"/>
      <c r="P1388" s="427"/>
      <c r="Q1388" s="427"/>
      <c r="R1388" s="427"/>
      <c r="S1388" s="427"/>
      <c r="T1388" s="427"/>
      <c r="U1388" s="427"/>
      <c r="V1388" s="427"/>
      <c r="W1388" s="427"/>
      <c r="X1388" s="427"/>
      <c r="Y1388" s="427"/>
      <c r="Z1388" s="427"/>
      <c r="AA1388" s="427"/>
      <c r="AB1388" s="427"/>
      <c r="AC1388" s="427"/>
      <c r="AD1388" s="427"/>
      <c r="AE1388" s="427"/>
      <c r="AF1388" s="427"/>
      <c r="AG1388" s="427"/>
      <c r="AH1388" s="427"/>
      <c r="AI1388" s="427"/>
      <c r="AJ1388" s="427"/>
      <c r="AK1388" s="427"/>
      <c r="AL1388" s="427"/>
      <c r="AM1388" s="427"/>
      <c r="AN1388" s="427"/>
      <c r="AO1388" s="427"/>
      <c r="AP1388" s="427"/>
      <c r="AQ1388" s="427"/>
      <c r="AR1388" s="427"/>
      <c r="AS1388" s="427"/>
      <c r="AT1388" s="427"/>
      <c r="AU1388" s="427"/>
      <c r="AV1388" s="427"/>
      <c r="AW1388" s="427"/>
      <c r="AX1388" s="427"/>
      <c r="AY1388" s="427"/>
      <c r="AZ1388" s="427"/>
      <c r="BA1388" s="427"/>
      <c r="BB1388" s="427"/>
      <c r="BC1388" s="427"/>
      <c r="BD1388" s="427"/>
      <c r="BE1388" s="427"/>
      <c r="BF1388" s="427"/>
      <c r="BG1388" s="427"/>
      <c r="BH1388" s="427"/>
      <c r="BI1388" s="427"/>
      <c r="BJ1388" s="427"/>
      <c r="BK1388" s="427"/>
      <c r="BL1388" s="427"/>
      <c r="BM1388" s="427"/>
      <c r="BN1388" s="427"/>
      <c r="BO1388" s="427"/>
      <c r="BP1388" s="427"/>
      <c r="BQ1388" s="427"/>
      <c r="BR1388" s="427"/>
      <c r="BS1388" s="427"/>
      <c r="BT1388" s="427"/>
      <c r="BU1388" s="427"/>
      <c r="BV1388" s="427"/>
      <c r="BW1388" s="427"/>
      <c r="BX1388" s="427"/>
      <c r="BY1388" s="427"/>
      <c r="BZ1388" s="427"/>
      <c r="CA1388" s="427"/>
      <c r="CB1388" s="427"/>
      <c r="CC1388" s="427"/>
      <c r="CD1388" s="427"/>
      <c r="CE1388" s="427"/>
      <c r="CF1388" s="427"/>
      <c r="CG1388" s="427"/>
      <c r="CH1388" s="427"/>
      <c r="CI1388" s="427"/>
      <c r="CJ1388" s="427"/>
      <c r="CK1388" s="427"/>
      <c r="CL1388" s="427"/>
      <c r="CM1388" s="427"/>
      <c r="CN1388" s="427"/>
      <c r="CO1388" s="427"/>
      <c r="CP1388" s="427"/>
      <c r="CQ1388" s="427"/>
      <c r="CR1388" s="427"/>
      <c r="CS1388" s="427"/>
      <c r="CT1388" s="427"/>
      <c r="CU1388" s="427"/>
    </row>
    <row r="1389" spans="1:99" s="378" customFormat="1" ht="12" customHeight="1">
      <c r="A1389" s="1154" t="s">
        <v>1350</v>
      </c>
      <c r="B1389" s="80">
        <v>128532</v>
      </c>
      <c r="C1389" s="80">
        <v>128532</v>
      </c>
      <c r="D1389" s="80">
        <v>124430</v>
      </c>
      <c r="E1389" s="479">
        <v>96.80857685245698</v>
      </c>
      <c r="F1389" s="80">
        <v>101297</v>
      </c>
      <c r="G1389" s="427"/>
      <c r="H1389" s="399"/>
      <c r="I1389" s="1045"/>
      <c r="J1389" s="1045"/>
      <c r="K1389" s="427"/>
      <c r="L1389" s="427"/>
      <c r="M1389" s="427"/>
      <c r="N1389" s="427"/>
      <c r="O1389" s="427"/>
      <c r="P1389" s="427"/>
      <c r="Q1389" s="427"/>
      <c r="R1389" s="427"/>
      <c r="S1389" s="427"/>
      <c r="T1389" s="427"/>
      <c r="U1389" s="427"/>
      <c r="V1389" s="427"/>
      <c r="W1389" s="427"/>
      <c r="X1389" s="427"/>
      <c r="Y1389" s="427"/>
      <c r="Z1389" s="427"/>
      <c r="AA1389" s="427"/>
      <c r="AB1389" s="427"/>
      <c r="AC1389" s="427"/>
      <c r="AD1389" s="427"/>
      <c r="AE1389" s="427"/>
      <c r="AF1389" s="427"/>
      <c r="AG1389" s="427"/>
      <c r="AH1389" s="427"/>
      <c r="AI1389" s="427"/>
      <c r="AJ1389" s="427"/>
      <c r="AK1389" s="427"/>
      <c r="AL1389" s="427"/>
      <c r="AM1389" s="427"/>
      <c r="AN1389" s="427"/>
      <c r="AO1389" s="427"/>
      <c r="AP1389" s="427"/>
      <c r="AQ1389" s="427"/>
      <c r="AR1389" s="427"/>
      <c r="AS1389" s="427"/>
      <c r="AT1389" s="427"/>
      <c r="AU1389" s="427"/>
      <c r="AV1389" s="427"/>
      <c r="AW1389" s="427"/>
      <c r="AX1389" s="427"/>
      <c r="AY1389" s="427"/>
      <c r="AZ1389" s="427"/>
      <c r="BA1389" s="427"/>
      <c r="BB1389" s="427"/>
      <c r="BC1389" s="427"/>
      <c r="BD1389" s="427"/>
      <c r="BE1389" s="427"/>
      <c r="BF1389" s="427"/>
      <c r="BG1389" s="427"/>
      <c r="BH1389" s="427"/>
      <c r="BI1389" s="427"/>
      <c r="BJ1389" s="427"/>
      <c r="BK1389" s="427"/>
      <c r="BL1389" s="427"/>
      <c r="BM1389" s="427"/>
      <c r="BN1389" s="427"/>
      <c r="BO1389" s="427"/>
      <c r="BP1389" s="427"/>
      <c r="BQ1389" s="427"/>
      <c r="BR1389" s="427"/>
      <c r="BS1389" s="427"/>
      <c r="BT1389" s="427"/>
      <c r="BU1389" s="427"/>
      <c r="BV1389" s="427"/>
      <c r="BW1389" s="427"/>
      <c r="BX1389" s="427"/>
      <c r="BY1389" s="427"/>
      <c r="BZ1389" s="427"/>
      <c r="CA1389" s="427"/>
      <c r="CB1389" s="427"/>
      <c r="CC1389" s="427"/>
      <c r="CD1389" s="427"/>
      <c r="CE1389" s="427"/>
      <c r="CF1389" s="427"/>
      <c r="CG1389" s="427"/>
      <c r="CH1389" s="427"/>
      <c r="CI1389" s="427"/>
      <c r="CJ1389" s="427"/>
      <c r="CK1389" s="427"/>
      <c r="CL1389" s="427"/>
      <c r="CM1389" s="427"/>
      <c r="CN1389" s="427"/>
      <c r="CO1389" s="427"/>
      <c r="CP1389" s="427"/>
      <c r="CQ1389" s="427"/>
      <c r="CR1389" s="427"/>
      <c r="CS1389" s="427"/>
      <c r="CT1389" s="427"/>
      <c r="CU1389" s="427"/>
    </row>
    <row r="1390" spans="1:99" s="378" customFormat="1" ht="12" customHeight="1">
      <c r="A1390" s="1154" t="s">
        <v>24</v>
      </c>
      <c r="B1390" s="80">
        <v>184402</v>
      </c>
      <c r="C1390" s="80">
        <v>95721</v>
      </c>
      <c r="D1390" s="80">
        <v>0</v>
      </c>
      <c r="E1390" s="479">
        <v>0</v>
      </c>
      <c r="F1390" s="80">
        <v>0</v>
      </c>
      <c r="G1390" s="427"/>
      <c r="H1390" s="399"/>
      <c r="I1390" s="1045"/>
      <c r="J1390" s="1045"/>
      <c r="K1390" s="427"/>
      <c r="L1390" s="427"/>
      <c r="M1390" s="427"/>
      <c r="N1390" s="427"/>
      <c r="O1390" s="427"/>
      <c r="P1390" s="427"/>
      <c r="Q1390" s="427"/>
      <c r="R1390" s="427"/>
      <c r="S1390" s="427"/>
      <c r="T1390" s="427"/>
      <c r="U1390" s="427"/>
      <c r="V1390" s="427"/>
      <c r="W1390" s="427"/>
      <c r="X1390" s="427"/>
      <c r="Y1390" s="427"/>
      <c r="Z1390" s="427"/>
      <c r="AA1390" s="427"/>
      <c r="AB1390" s="427"/>
      <c r="AC1390" s="427"/>
      <c r="AD1390" s="427"/>
      <c r="AE1390" s="427"/>
      <c r="AF1390" s="427"/>
      <c r="AG1390" s="427"/>
      <c r="AH1390" s="427"/>
      <c r="AI1390" s="427"/>
      <c r="AJ1390" s="427"/>
      <c r="AK1390" s="427"/>
      <c r="AL1390" s="427"/>
      <c r="AM1390" s="427"/>
      <c r="AN1390" s="427"/>
      <c r="AO1390" s="427"/>
      <c r="AP1390" s="427"/>
      <c r="AQ1390" s="427"/>
      <c r="AR1390" s="427"/>
      <c r="AS1390" s="427"/>
      <c r="AT1390" s="427"/>
      <c r="AU1390" s="427"/>
      <c r="AV1390" s="427"/>
      <c r="AW1390" s="427"/>
      <c r="AX1390" s="427"/>
      <c r="AY1390" s="427"/>
      <c r="AZ1390" s="427"/>
      <c r="BA1390" s="427"/>
      <c r="BB1390" s="427"/>
      <c r="BC1390" s="427"/>
      <c r="BD1390" s="427"/>
      <c r="BE1390" s="427"/>
      <c r="BF1390" s="427"/>
      <c r="BG1390" s="427"/>
      <c r="BH1390" s="427"/>
      <c r="BI1390" s="427"/>
      <c r="BJ1390" s="427"/>
      <c r="BK1390" s="427"/>
      <c r="BL1390" s="427"/>
      <c r="BM1390" s="427"/>
      <c r="BN1390" s="427"/>
      <c r="BO1390" s="427"/>
      <c r="BP1390" s="427"/>
      <c r="BQ1390" s="427"/>
      <c r="BR1390" s="427"/>
      <c r="BS1390" s="427"/>
      <c r="BT1390" s="427"/>
      <c r="BU1390" s="427"/>
      <c r="BV1390" s="427"/>
      <c r="BW1390" s="427"/>
      <c r="BX1390" s="427"/>
      <c r="BY1390" s="427"/>
      <c r="BZ1390" s="427"/>
      <c r="CA1390" s="427"/>
      <c r="CB1390" s="427"/>
      <c r="CC1390" s="427"/>
      <c r="CD1390" s="427"/>
      <c r="CE1390" s="427"/>
      <c r="CF1390" s="427"/>
      <c r="CG1390" s="427"/>
      <c r="CH1390" s="427"/>
      <c r="CI1390" s="427"/>
      <c r="CJ1390" s="427"/>
      <c r="CK1390" s="427"/>
      <c r="CL1390" s="427"/>
      <c r="CM1390" s="427"/>
      <c r="CN1390" s="427"/>
      <c r="CO1390" s="427"/>
      <c r="CP1390" s="427"/>
      <c r="CQ1390" s="427"/>
      <c r="CR1390" s="427"/>
      <c r="CS1390" s="427"/>
      <c r="CT1390" s="427"/>
      <c r="CU1390" s="427"/>
    </row>
    <row r="1391" spans="1:99" s="378" customFormat="1" ht="12" customHeight="1">
      <c r="A1391" s="1142" t="s">
        <v>971</v>
      </c>
      <c r="B1391" s="80">
        <v>68445</v>
      </c>
      <c r="C1391" s="80">
        <v>55645</v>
      </c>
      <c r="D1391" s="80">
        <v>22877</v>
      </c>
      <c r="E1391" s="479">
        <v>33.423917013660606</v>
      </c>
      <c r="F1391" s="80">
        <v>7795</v>
      </c>
      <c r="G1391" s="427"/>
      <c r="H1391" s="399"/>
      <c r="I1391" s="1045"/>
      <c r="J1391" s="1045"/>
      <c r="K1391" s="427"/>
      <c r="L1391" s="427"/>
      <c r="M1391" s="427"/>
      <c r="N1391" s="427"/>
      <c r="O1391" s="427"/>
      <c r="P1391" s="427"/>
      <c r="Q1391" s="427"/>
      <c r="R1391" s="427"/>
      <c r="S1391" s="427"/>
      <c r="T1391" s="427"/>
      <c r="U1391" s="427"/>
      <c r="V1391" s="427"/>
      <c r="W1391" s="427"/>
      <c r="X1391" s="427"/>
      <c r="Y1391" s="427"/>
      <c r="Z1391" s="427"/>
      <c r="AA1391" s="427"/>
      <c r="AB1391" s="427"/>
      <c r="AC1391" s="427"/>
      <c r="AD1391" s="427"/>
      <c r="AE1391" s="427"/>
      <c r="AF1391" s="427"/>
      <c r="AG1391" s="427"/>
      <c r="AH1391" s="427"/>
      <c r="AI1391" s="427"/>
      <c r="AJ1391" s="427"/>
      <c r="AK1391" s="427"/>
      <c r="AL1391" s="427"/>
      <c r="AM1391" s="427"/>
      <c r="AN1391" s="427"/>
      <c r="AO1391" s="427"/>
      <c r="AP1391" s="427"/>
      <c r="AQ1391" s="427"/>
      <c r="AR1391" s="427"/>
      <c r="AS1391" s="427"/>
      <c r="AT1391" s="427"/>
      <c r="AU1391" s="427"/>
      <c r="AV1391" s="427"/>
      <c r="AW1391" s="427"/>
      <c r="AX1391" s="427"/>
      <c r="AY1391" s="427"/>
      <c r="AZ1391" s="427"/>
      <c r="BA1391" s="427"/>
      <c r="BB1391" s="427"/>
      <c r="BC1391" s="427"/>
      <c r="BD1391" s="427"/>
      <c r="BE1391" s="427"/>
      <c r="BF1391" s="427"/>
      <c r="BG1391" s="427"/>
      <c r="BH1391" s="427"/>
      <c r="BI1391" s="427"/>
      <c r="BJ1391" s="427"/>
      <c r="BK1391" s="427"/>
      <c r="BL1391" s="427"/>
      <c r="BM1391" s="427"/>
      <c r="BN1391" s="427"/>
      <c r="BO1391" s="427"/>
      <c r="BP1391" s="427"/>
      <c r="BQ1391" s="427"/>
      <c r="BR1391" s="427"/>
      <c r="BS1391" s="427"/>
      <c r="BT1391" s="427"/>
      <c r="BU1391" s="427"/>
      <c r="BV1391" s="427"/>
      <c r="BW1391" s="427"/>
      <c r="BX1391" s="427"/>
      <c r="BY1391" s="427"/>
      <c r="BZ1391" s="427"/>
      <c r="CA1391" s="427"/>
      <c r="CB1391" s="427"/>
      <c r="CC1391" s="427"/>
      <c r="CD1391" s="427"/>
      <c r="CE1391" s="427"/>
      <c r="CF1391" s="427"/>
      <c r="CG1391" s="427"/>
      <c r="CH1391" s="427"/>
      <c r="CI1391" s="427"/>
      <c r="CJ1391" s="427"/>
      <c r="CK1391" s="427"/>
      <c r="CL1391" s="427"/>
      <c r="CM1391" s="427"/>
      <c r="CN1391" s="427"/>
      <c r="CO1391" s="427"/>
      <c r="CP1391" s="427"/>
      <c r="CQ1391" s="427"/>
      <c r="CR1391" s="427"/>
      <c r="CS1391" s="427"/>
      <c r="CT1391" s="427"/>
      <c r="CU1391" s="427"/>
    </row>
    <row r="1392" spans="1:99" s="378" customFormat="1" ht="12" customHeight="1">
      <c r="A1392" s="1154" t="s">
        <v>1756</v>
      </c>
      <c r="B1392" s="80">
        <v>68445</v>
      </c>
      <c r="C1392" s="80">
        <v>55645</v>
      </c>
      <c r="D1392" s="80">
        <v>22877</v>
      </c>
      <c r="E1392" s="479">
        <v>33.423917013660606</v>
      </c>
      <c r="F1392" s="80">
        <v>7795</v>
      </c>
      <c r="G1392" s="427"/>
      <c r="H1392" s="399"/>
      <c r="I1392" s="1045"/>
      <c r="J1392" s="1045"/>
      <c r="K1392" s="427"/>
      <c r="L1392" s="427"/>
      <c r="M1392" s="427"/>
      <c r="N1392" s="427"/>
      <c r="O1392" s="427"/>
      <c r="P1392" s="427"/>
      <c r="Q1392" s="427"/>
      <c r="R1392" s="427"/>
      <c r="S1392" s="427"/>
      <c r="T1392" s="427"/>
      <c r="U1392" s="427"/>
      <c r="V1392" s="427"/>
      <c r="W1392" s="427"/>
      <c r="X1392" s="427"/>
      <c r="Y1392" s="427"/>
      <c r="Z1392" s="427"/>
      <c r="AA1392" s="427"/>
      <c r="AB1392" s="427"/>
      <c r="AC1392" s="427"/>
      <c r="AD1392" s="427"/>
      <c r="AE1392" s="427"/>
      <c r="AF1392" s="427"/>
      <c r="AG1392" s="427"/>
      <c r="AH1392" s="427"/>
      <c r="AI1392" s="427"/>
      <c r="AJ1392" s="427"/>
      <c r="AK1392" s="427"/>
      <c r="AL1392" s="427"/>
      <c r="AM1392" s="427"/>
      <c r="AN1392" s="427"/>
      <c r="AO1392" s="427"/>
      <c r="AP1392" s="427"/>
      <c r="AQ1392" s="427"/>
      <c r="AR1392" s="427"/>
      <c r="AS1392" s="427"/>
      <c r="AT1392" s="427"/>
      <c r="AU1392" s="427"/>
      <c r="AV1392" s="427"/>
      <c r="AW1392" s="427"/>
      <c r="AX1392" s="427"/>
      <c r="AY1392" s="427"/>
      <c r="AZ1392" s="427"/>
      <c r="BA1392" s="427"/>
      <c r="BB1392" s="427"/>
      <c r="BC1392" s="427"/>
      <c r="BD1392" s="427"/>
      <c r="BE1392" s="427"/>
      <c r="BF1392" s="427"/>
      <c r="BG1392" s="427"/>
      <c r="BH1392" s="427"/>
      <c r="BI1392" s="427"/>
      <c r="BJ1392" s="427"/>
      <c r="BK1392" s="427"/>
      <c r="BL1392" s="427"/>
      <c r="BM1392" s="427"/>
      <c r="BN1392" s="427"/>
      <c r="BO1392" s="427"/>
      <c r="BP1392" s="427"/>
      <c r="BQ1392" s="427"/>
      <c r="BR1392" s="427"/>
      <c r="BS1392" s="427"/>
      <c r="BT1392" s="427"/>
      <c r="BU1392" s="427"/>
      <c r="BV1392" s="427"/>
      <c r="BW1392" s="427"/>
      <c r="BX1392" s="427"/>
      <c r="BY1392" s="427"/>
      <c r="BZ1392" s="427"/>
      <c r="CA1392" s="427"/>
      <c r="CB1392" s="427"/>
      <c r="CC1392" s="427"/>
      <c r="CD1392" s="427"/>
      <c r="CE1392" s="427"/>
      <c r="CF1392" s="427"/>
      <c r="CG1392" s="427"/>
      <c r="CH1392" s="427"/>
      <c r="CI1392" s="427"/>
      <c r="CJ1392" s="427"/>
      <c r="CK1392" s="427"/>
      <c r="CL1392" s="427"/>
      <c r="CM1392" s="427"/>
      <c r="CN1392" s="427"/>
      <c r="CO1392" s="427"/>
      <c r="CP1392" s="427"/>
      <c r="CQ1392" s="427"/>
      <c r="CR1392" s="427"/>
      <c r="CS1392" s="427"/>
      <c r="CT1392" s="427"/>
      <c r="CU1392" s="427"/>
    </row>
    <row r="1393" spans="1:99" s="378" customFormat="1" ht="12" customHeight="1">
      <c r="A1393" s="330" t="s">
        <v>1357</v>
      </c>
      <c r="B1393" s="80"/>
      <c r="C1393" s="80"/>
      <c r="D1393" s="80"/>
      <c r="E1393" s="1188"/>
      <c r="F1393" s="80"/>
      <c r="G1393" s="427"/>
      <c r="H1393" s="399"/>
      <c r="I1393" s="1045"/>
      <c r="J1393" s="1045"/>
      <c r="K1393" s="427"/>
      <c r="L1393" s="427"/>
      <c r="M1393" s="427"/>
      <c r="N1393" s="427"/>
      <c r="O1393" s="427"/>
      <c r="P1393" s="427"/>
      <c r="Q1393" s="427"/>
      <c r="R1393" s="427"/>
      <c r="S1393" s="427"/>
      <c r="T1393" s="427"/>
      <c r="U1393" s="427"/>
      <c r="V1393" s="427"/>
      <c r="W1393" s="427"/>
      <c r="X1393" s="427"/>
      <c r="Y1393" s="427"/>
      <c r="Z1393" s="427"/>
      <c r="AA1393" s="427"/>
      <c r="AB1393" s="427"/>
      <c r="AC1393" s="427"/>
      <c r="AD1393" s="427"/>
      <c r="AE1393" s="427"/>
      <c r="AF1393" s="427"/>
      <c r="AG1393" s="427"/>
      <c r="AH1393" s="427"/>
      <c r="AI1393" s="427"/>
      <c r="AJ1393" s="427"/>
      <c r="AK1393" s="427"/>
      <c r="AL1393" s="427"/>
      <c r="AM1393" s="427"/>
      <c r="AN1393" s="427"/>
      <c r="AO1393" s="427"/>
      <c r="AP1393" s="427"/>
      <c r="AQ1393" s="427"/>
      <c r="AR1393" s="427"/>
      <c r="AS1393" s="427"/>
      <c r="AT1393" s="427"/>
      <c r="AU1393" s="427"/>
      <c r="AV1393" s="427"/>
      <c r="AW1393" s="427"/>
      <c r="AX1393" s="427"/>
      <c r="AY1393" s="427"/>
      <c r="AZ1393" s="427"/>
      <c r="BA1393" s="427"/>
      <c r="BB1393" s="427"/>
      <c r="BC1393" s="427"/>
      <c r="BD1393" s="427"/>
      <c r="BE1393" s="427"/>
      <c r="BF1393" s="427"/>
      <c r="BG1393" s="427"/>
      <c r="BH1393" s="427"/>
      <c r="BI1393" s="427"/>
      <c r="BJ1393" s="427"/>
      <c r="BK1393" s="427"/>
      <c r="BL1393" s="427"/>
      <c r="BM1393" s="427"/>
      <c r="BN1393" s="427"/>
      <c r="BO1393" s="427"/>
      <c r="BP1393" s="427"/>
      <c r="BQ1393" s="427"/>
      <c r="BR1393" s="427"/>
      <c r="BS1393" s="427"/>
      <c r="BT1393" s="427"/>
      <c r="BU1393" s="427"/>
      <c r="BV1393" s="427"/>
      <c r="BW1393" s="427"/>
      <c r="BX1393" s="427"/>
      <c r="BY1393" s="427"/>
      <c r="BZ1393" s="427"/>
      <c r="CA1393" s="427"/>
      <c r="CB1393" s="427"/>
      <c r="CC1393" s="427"/>
      <c r="CD1393" s="427"/>
      <c r="CE1393" s="427"/>
      <c r="CF1393" s="427"/>
      <c r="CG1393" s="427"/>
      <c r="CH1393" s="427"/>
      <c r="CI1393" s="427"/>
      <c r="CJ1393" s="427"/>
      <c r="CK1393" s="427"/>
      <c r="CL1393" s="427"/>
      <c r="CM1393" s="427"/>
      <c r="CN1393" s="427"/>
      <c r="CO1393" s="427"/>
      <c r="CP1393" s="427"/>
      <c r="CQ1393" s="427"/>
      <c r="CR1393" s="427"/>
      <c r="CS1393" s="427"/>
      <c r="CT1393" s="427"/>
      <c r="CU1393" s="427"/>
    </row>
    <row r="1394" spans="1:99" s="378" customFormat="1" ht="12" customHeight="1">
      <c r="A1394" s="1140" t="s">
        <v>1311</v>
      </c>
      <c r="B1394" s="80">
        <v>597007</v>
      </c>
      <c r="C1394" s="80">
        <v>480000</v>
      </c>
      <c r="D1394" s="80">
        <v>482290</v>
      </c>
      <c r="E1394" s="1188">
        <v>80.78464741619446</v>
      </c>
      <c r="F1394" s="80">
        <v>70290</v>
      </c>
      <c r="G1394" s="427"/>
      <c r="H1394" s="399"/>
      <c r="I1394" s="1045"/>
      <c r="J1394" s="1045"/>
      <c r="K1394" s="427"/>
      <c r="L1394" s="427"/>
      <c r="M1394" s="427"/>
      <c r="N1394" s="427"/>
      <c r="O1394" s="427"/>
      <c r="P1394" s="427"/>
      <c r="Q1394" s="427"/>
      <c r="R1394" s="427"/>
      <c r="S1394" s="427"/>
      <c r="T1394" s="427"/>
      <c r="U1394" s="427"/>
      <c r="V1394" s="427"/>
      <c r="W1394" s="427"/>
      <c r="X1394" s="427"/>
      <c r="Y1394" s="427"/>
      <c r="Z1394" s="427"/>
      <c r="AA1394" s="427"/>
      <c r="AB1394" s="427"/>
      <c r="AC1394" s="427"/>
      <c r="AD1394" s="427"/>
      <c r="AE1394" s="427"/>
      <c r="AF1394" s="427"/>
      <c r="AG1394" s="427"/>
      <c r="AH1394" s="427"/>
      <c r="AI1394" s="427"/>
      <c r="AJ1394" s="427"/>
      <c r="AK1394" s="427"/>
      <c r="AL1394" s="427"/>
      <c r="AM1394" s="427"/>
      <c r="AN1394" s="427"/>
      <c r="AO1394" s="427"/>
      <c r="AP1394" s="427"/>
      <c r="AQ1394" s="427"/>
      <c r="AR1394" s="427"/>
      <c r="AS1394" s="427"/>
      <c r="AT1394" s="427"/>
      <c r="AU1394" s="427"/>
      <c r="AV1394" s="427"/>
      <c r="AW1394" s="427"/>
      <c r="AX1394" s="427"/>
      <c r="AY1394" s="427"/>
      <c r="AZ1394" s="427"/>
      <c r="BA1394" s="427"/>
      <c r="BB1394" s="427"/>
      <c r="BC1394" s="427"/>
      <c r="BD1394" s="427"/>
      <c r="BE1394" s="427"/>
      <c r="BF1394" s="427"/>
      <c r="BG1394" s="427"/>
      <c r="BH1394" s="427"/>
      <c r="BI1394" s="427"/>
      <c r="BJ1394" s="427"/>
      <c r="BK1394" s="427"/>
      <c r="BL1394" s="427"/>
      <c r="BM1394" s="427"/>
      <c r="BN1394" s="427"/>
      <c r="BO1394" s="427"/>
      <c r="BP1394" s="427"/>
      <c r="BQ1394" s="427"/>
      <c r="BR1394" s="427"/>
      <c r="BS1394" s="427"/>
      <c r="BT1394" s="427"/>
      <c r="BU1394" s="427"/>
      <c r="BV1394" s="427"/>
      <c r="BW1394" s="427"/>
      <c r="BX1394" s="427"/>
      <c r="BY1394" s="427"/>
      <c r="BZ1394" s="427"/>
      <c r="CA1394" s="427"/>
      <c r="CB1394" s="427"/>
      <c r="CC1394" s="427"/>
      <c r="CD1394" s="427"/>
      <c r="CE1394" s="427"/>
      <c r="CF1394" s="427"/>
      <c r="CG1394" s="427"/>
      <c r="CH1394" s="427"/>
      <c r="CI1394" s="427"/>
      <c r="CJ1394" s="427"/>
      <c r="CK1394" s="427"/>
      <c r="CL1394" s="427"/>
      <c r="CM1394" s="427"/>
      <c r="CN1394" s="427"/>
      <c r="CO1394" s="427"/>
      <c r="CP1394" s="427"/>
      <c r="CQ1394" s="427"/>
      <c r="CR1394" s="427"/>
      <c r="CS1394" s="427"/>
      <c r="CT1394" s="427"/>
      <c r="CU1394" s="427"/>
    </row>
    <row r="1395" spans="1:99" s="378" customFormat="1" ht="12.75">
      <c r="A1395" s="1141" t="s">
        <v>1312</v>
      </c>
      <c r="B1395" s="80">
        <v>597007</v>
      </c>
      <c r="C1395" s="80">
        <v>480000</v>
      </c>
      <c r="D1395" s="80">
        <v>480000</v>
      </c>
      <c r="E1395" s="1188">
        <v>80.40106732416874</v>
      </c>
      <c r="F1395" s="80">
        <v>68000</v>
      </c>
      <c r="G1395" s="427"/>
      <c r="H1395" s="399"/>
      <c r="I1395" s="1045"/>
      <c r="J1395" s="1045"/>
      <c r="K1395" s="427"/>
      <c r="L1395" s="427"/>
      <c r="M1395" s="427"/>
      <c r="N1395" s="427"/>
      <c r="O1395" s="427"/>
      <c r="P1395" s="427"/>
      <c r="Q1395" s="427"/>
      <c r="R1395" s="427"/>
      <c r="S1395" s="427"/>
      <c r="T1395" s="427"/>
      <c r="U1395" s="427"/>
      <c r="V1395" s="427"/>
      <c r="W1395" s="427"/>
      <c r="X1395" s="427"/>
      <c r="Y1395" s="427"/>
      <c r="Z1395" s="427"/>
      <c r="AA1395" s="427"/>
      <c r="AB1395" s="427"/>
      <c r="AC1395" s="427"/>
      <c r="AD1395" s="427"/>
      <c r="AE1395" s="427"/>
      <c r="AF1395" s="427"/>
      <c r="AG1395" s="427"/>
      <c r="AH1395" s="427"/>
      <c r="AI1395" s="427"/>
      <c r="AJ1395" s="427"/>
      <c r="AK1395" s="427"/>
      <c r="AL1395" s="427"/>
      <c r="AM1395" s="427"/>
      <c r="AN1395" s="427"/>
      <c r="AO1395" s="427"/>
      <c r="AP1395" s="427"/>
      <c r="AQ1395" s="427"/>
      <c r="AR1395" s="427"/>
      <c r="AS1395" s="427"/>
      <c r="AT1395" s="427"/>
      <c r="AU1395" s="427"/>
      <c r="AV1395" s="427"/>
      <c r="AW1395" s="427"/>
      <c r="AX1395" s="427"/>
      <c r="AY1395" s="427"/>
      <c r="AZ1395" s="427"/>
      <c r="BA1395" s="427"/>
      <c r="BB1395" s="427"/>
      <c r="BC1395" s="427"/>
      <c r="BD1395" s="427"/>
      <c r="BE1395" s="427"/>
      <c r="BF1395" s="427"/>
      <c r="BG1395" s="427"/>
      <c r="BH1395" s="427"/>
      <c r="BI1395" s="427"/>
      <c r="BJ1395" s="427"/>
      <c r="BK1395" s="427"/>
      <c r="BL1395" s="427"/>
      <c r="BM1395" s="427"/>
      <c r="BN1395" s="427"/>
      <c r="BO1395" s="427"/>
      <c r="BP1395" s="427"/>
      <c r="BQ1395" s="427"/>
      <c r="BR1395" s="427"/>
      <c r="BS1395" s="427"/>
      <c r="BT1395" s="427"/>
      <c r="BU1395" s="427"/>
      <c r="BV1395" s="427"/>
      <c r="BW1395" s="427"/>
      <c r="BX1395" s="427"/>
      <c r="BY1395" s="427"/>
      <c r="BZ1395" s="427"/>
      <c r="CA1395" s="427"/>
      <c r="CB1395" s="427"/>
      <c r="CC1395" s="427"/>
      <c r="CD1395" s="427"/>
      <c r="CE1395" s="427"/>
      <c r="CF1395" s="427"/>
      <c r="CG1395" s="427"/>
      <c r="CH1395" s="427"/>
      <c r="CI1395" s="427"/>
      <c r="CJ1395" s="427"/>
      <c r="CK1395" s="427"/>
      <c r="CL1395" s="427"/>
      <c r="CM1395" s="427"/>
      <c r="CN1395" s="427"/>
      <c r="CO1395" s="427"/>
      <c r="CP1395" s="427"/>
      <c r="CQ1395" s="427"/>
      <c r="CR1395" s="427"/>
      <c r="CS1395" s="427"/>
      <c r="CT1395" s="427"/>
      <c r="CU1395" s="427"/>
    </row>
    <row r="1396" spans="1:99" s="378" customFormat="1" ht="12.75" hidden="1">
      <c r="A1396" s="1152" t="s">
        <v>691</v>
      </c>
      <c r="B1396" s="507">
        <v>0</v>
      </c>
      <c r="C1396" s="507">
        <v>0</v>
      </c>
      <c r="D1396" s="507">
        <v>2290</v>
      </c>
      <c r="E1396" s="1188" t="e">
        <v>#DIV/0!</v>
      </c>
      <c r="F1396" s="80">
        <v>2290</v>
      </c>
      <c r="G1396" s="427"/>
      <c r="H1396" s="399"/>
      <c r="I1396" s="1045"/>
      <c r="J1396" s="1045"/>
      <c r="K1396" s="427"/>
      <c r="L1396" s="427"/>
      <c r="M1396" s="427"/>
      <c r="N1396" s="427"/>
      <c r="O1396" s="427"/>
      <c r="P1396" s="427"/>
      <c r="Q1396" s="427"/>
      <c r="R1396" s="427"/>
      <c r="S1396" s="427"/>
      <c r="T1396" s="427"/>
      <c r="U1396" s="427"/>
      <c r="V1396" s="427"/>
      <c r="W1396" s="427"/>
      <c r="X1396" s="427"/>
      <c r="Y1396" s="427"/>
      <c r="Z1396" s="427"/>
      <c r="AA1396" s="427"/>
      <c r="AB1396" s="427"/>
      <c r="AC1396" s="427"/>
      <c r="AD1396" s="427"/>
      <c r="AE1396" s="427"/>
      <c r="AF1396" s="427"/>
      <c r="AG1396" s="427"/>
      <c r="AH1396" s="427"/>
      <c r="AI1396" s="427"/>
      <c r="AJ1396" s="427"/>
      <c r="AK1396" s="427"/>
      <c r="AL1396" s="427"/>
      <c r="AM1396" s="427"/>
      <c r="AN1396" s="427"/>
      <c r="AO1396" s="427"/>
      <c r="AP1396" s="427"/>
      <c r="AQ1396" s="427"/>
      <c r="AR1396" s="427"/>
      <c r="AS1396" s="427"/>
      <c r="AT1396" s="427"/>
      <c r="AU1396" s="427"/>
      <c r="AV1396" s="427"/>
      <c r="AW1396" s="427"/>
      <c r="AX1396" s="427"/>
      <c r="AY1396" s="427"/>
      <c r="AZ1396" s="427"/>
      <c r="BA1396" s="427"/>
      <c r="BB1396" s="427"/>
      <c r="BC1396" s="427"/>
      <c r="BD1396" s="427"/>
      <c r="BE1396" s="427"/>
      <c r="BF1396" s="427"/>
      <c r="BG1396" s="427"/>
      <c r="BH1396" s="427"/>
      <c r="BI1396" s="427"/>
      <c r="BJ1396" s="427"/>
      <c r="BK1396" s="427"/>
      <c r="BL1396" s="427"/>
      <c r="BM1396" s="427"/>
      <c r="BN1396" s="427"/>
      <c r="BO1396" s="427"/>
      <c r="BP1396" s="427"/>
      <c r="BQ1396" s="427"/>
      <c r="BR1396" s="427"/>
      <c r="BS1396" s="427"/>
      <c r="BT1396" s="427"/>
      <c r="BU1396" s="427"/>
      <c r="BV1396" s="427"/>
      <c r="BW1396" s="427"/>
      <c r="BX1396" s="427"/>
      <c r="BY1396" s="427"/>
      <c r="BZ1396" s="427"/>
      <c r="CA1396" s="427"/>
      <c r="CB1396" s="427"/>
      <c r="CC1396" s="427"/>
      <c r="CD1396" s="427"/>
      <c r="CE1396" s="427"/>
      <c r="CF1396" s="427"/>
      <c r="CG1396" s="427"/>
      <c r="CH1396" s="427"/>
      <c r="CI1396" s="427"/>
      <c r="CJ1396" s="427"/>
      <c r="CK1396" s="427"/>
      <c r="CL1396" s="427"/>
      <c r="CM1396" s="427"/>
      <c r="CN1396" s="427"/>
      <c r="CO1396" s="427"/>
      <c r="CP1396" s="427"/>
      <c r="CQ1396" s="427"/>
      <c r="CR1396" s="427"/>
      <c r="CS1396" s="427"/>
      <c r="CT1396" s="427"/>
      <c r="CU1396" s="427"/>
    </row>
    <row r="1397" spans="1:99" s="378" customFormat="1" ht="12.75">
      <c r="A1397" s="1140" t="s">
        <v>960</v>
      </c>
      <c r="B1397" s="80">
        <v>597007</v>
      </c>
      <c r="C1397" s="80">
        <v>480000</v>
      </c>
      <c r="D1397" s="80">
        <v>410809</v>
      </c>
      <c r="E1397" s="1188">
        <v>68.8114209716134</v>
      </c>
      <c r="F1397" s="80">
        <v>33537</v>
      </c>
      <c r="G1397" s="427"/>
      <c r="H1397" s="399"/>
      <c r="I1397" s="1045"/>
      <c r="J1397" s="1045"/>
      <c r="K1397" s="427"/>
      <c r="L1397" s="427"/>
      <c r="M1397" s="427"/>
      <c r="N1397" s="427"/>
      <c r="O1397" s="427"/>
      <c r="P1397" s="427"/>
      <c r="Q1397" s="427"/>
      <c r="R1397" s="427"/>
      <c r="S1397" s="427"/>
      <c r="T1397" s="427"/>
      <c r="U1397" s="427"/>
      <c r="V1397" s="427"/>
      <c r="W1397" s="427"/>
      <c r="X1397" s="427"/>
      <c r="Y1397" s="427"/>
      <c r="Z1397" s="427"/>
      <c r="AA1397" s="427"/>
      <c r="AB1397" s="427"/>
      <c r="AC1397" s="427"/>
      <c r="AD1397" s="427"/>
      <c r="AE1397" s="427"/>
      <c r="AF1397" s="427"/>
      <c r="AG1397" s="427"/>
      <c r="AH1397" s="427"/>
      <c r="AI1397" s="427"/>
      <c r="AJ1397" s="427"/>
      <c r="AK1397" s="427"/>
      <c r="AL1397" s="427"/>
      <c r="AM1397" s="427"/>
      <c r="AN1397" s="427"/>
      <c r="AO1397" s="427"/>
      <c r="AP1397" s="427"/>
      <c r="AQ1397" s="427"/>
      <c r="AR1397" s="427"/>
      <c r="AS1397" s="427"/>
      <c r="AT1397" s="427"/>
      <c r="AU1397" s="427"/>
      <c r="AV1397" s="427"/>
      <c r="AW1397" s="427"/>
      <c r="AX1397" s="427"/>
      <c r="AY1397" s="427"/>
      <c r="AZ1397" s="427"/>
      <c r="BA1397" s="427"/>
      <c r="BB1397" s="427"/>
      <c r="BC1397" s="427"/>
      <c r="BD1397" s="427"/>
      <c r="BE1397" s="427"/>
      <c r="BF1397" s="427"/>
      <c r="BG1397" s="427"/>
      <c r="BH1397" s="427"/>
      <c r="BI1397" s="427"/>
      <c r="BJ1397" s="427"/>
      <c r="BK1397" s="427"/>
      <c r="BL1397" s="427"/>
      <c r="BM1397" s="427"/>
      <c r="BN1397" s="427"/>
      <c r="BO1397" s="427"/>
      <c r="BP1397" s="427"/>
      <c r="BQ1397" s="427"/>
      <c r="BR1397" s="427"/>
      <c r="BS1397" s="427"/>
      <c r="BT1397" s="427"/>
      <c r="BU1397" s="427"/>
      <c r="BV1397" s="427"/>
      <c r="BW1397" s="427"/>
      <c r="BX1397" s="427"/>
      <c r="BY1397" s="427"/>
      <c r="BZ1397" s="427"/>
      <c r="CA1397" s="427"/>
      <c r="CB1397" s="427"/>
      <c r="CC1397" s="427"/>
      <c r="CD1397" s="427"/>
      <c r="CE1397" s="427"/>
      <c r="CF1397" s="427"/>
      <c r="CG1397" s="427"/>
      <c r="CH1397" s="427"/>
      <c r="CI1397" s="427"/>
      <c r="CJ1397" s="427"/>
      <c r="CK1397" s="427"/>
      <c r="CL1397" s="427"/>
      <c r="CM1397" s="427"/>
      <c r="CN1397" s="427"/>
      <c r="CO1397" s="427"/>
      <c r="CP1397" s="427"/>
      <c r="CQ1397" s="427"/>
      <c r="CR1397" s="427"/>
      <c r="CS1397" s="427"/>
      <c r="CT1397" s="427"/>
      <c r="CU1397" s="427"/>
    </row>
    <row r="1398" spans="1:99" s="378" customFormat="1" ht="12" customHeight="1">
      <c r="A1398" s="1142" t="s">
        <v>987</v>
      </c>
      <c r="B1398" s="80">
        <v>597007</v>
      </c>
      <c r="C1398" s="80">
        <v>480000</v>
      </c>
      <c r="D1398" s="80">
        <v>410809</v>
      </c>
      <c r="E1398" s="1188">
        <v>68.8114209716134</v>
      </c>
      <c r="F1398" s="80">
        <v>33537</v>
      </c>
      <c r="G1398" s="427"/>
      <c r="H1398" s="399"/>
      <c r="I1398" s="1045"/>
      <c r="J1398" s="1045"/>
      <c r="K1398" s="427"/>
      <c r="L1398" s="427"/>
      <c r="M1398" s="427"/>
      <c r="N1398" s="427"/>
      <c r="O1398" s="427"/>
      <c r="P1398" s="427"/>
      <c r="Q1398" s="427"/>
      <c r="R1398" s="427"/>
      <c r="S1398" s="427"/>
      <c r="T1398" s="427"/>
      <c r="U1398" s="427"/>
      <c r="V1398" s="427"/>
      <c r="W1398" s="427"/>
      <c r="X1398" s="427"/>
      <c r="Y1398" s="427"/>
      <c r="Z1398" s="427"/>
      <c r="AA1398" s="427"/>
      <c r="AB1398" s="427"/>
      <c r="AC1398" s="427"/>
      <c r="AD1398" s="427"/>
      <c r="AE1398" s="427"/>
      <c r="AF1398" s="427"/>
      <c r="AG1398" s="427"/>
      <c r="AH1398" s="427"/>
      <c r="AI1398" s="427"/>
      <c r="AJ1398" s="427"/>
      <c r="AK1398" s="427"/>
      <c r="AL1398" s="427"/>
      <c r="AM1398" s="427"/>
      <c r="AN1398" s="427"/>
      <c r="AO1398" s="427"/>
      <c r="AP1398" s="427"/>
      <c r="AQ1398" s="427"/>
      <c r="AR1398" s="427"/>
      <c r="AS1398" s="427"/>
      <c r="AT1398" s="427"/>
      <c r="AU1398" s="427"/>
      <c r="AV1398" s="427"/>
      <c r="AW1398" s="427"/>
      <c r="AX1398" s="427"/>
      <c r="AY1398" s="427"/>
      <c r="AZ1398" s="427"/>
      <c r="BA1398" s="427"/>
      <c r="BB1398" s="427"/>
      <c r="BC1398" s="427"/>
      <c r="BD1398" s="427"/>
      <c r="BE1398" s="427"/>
      <c r="BF1398" s="427"/>
      <c r="BG1398" s="427"/>
      <c r="BH1398" s="427"/>
      <c r="BI1398" s="427"/>
      <c r="BJ1398" s="427"/>
      <c r="BK1398" s="427"/>
      <c r="BL1398" s="427"/>
      <c r="BM1398" s="427"/>
      <c r="BN1398" s="427"/>
      <c r="BO1398" s="427"/>
      <c r="BP1398" s="427"/>
      <c r="BQ1398" s="427"/>
      <c r="BR1398" s="427"/>
      <c r="BS1398" s="427"/>
      <c r="BT1398" s="427"/>
      <c r="BU1398" s="427"/>
      <c r="BV1398" s="427"/>
      <c r="BW1398" s="427"/>
      <c r="BX1398" s="427"/>
      <c r="BY1398" s="427"/>
      <c r="BZ1398" s="427"/>
      <c r="CA1398" s="427"/>
      <c r="CB1398" s="427"/>
      <c r="CC1398" s="427"/>
      <c r="CD1398" s="427"/>
      <c r="CE1398" s="427"/>
      <c r="CF1398" s="427"/>
      <c r="CG1398" s="427"/>
      <c r="CH1398" s="427"/>
      <c r="CI1398" s="427"/>
      <c r="CJ1398" s="427"/>
      <c r="CK1398" s="427"/>
      <c r="CL1398" s="427"/>
      <c r="CM1398" s="427"/>
      <c r="CN1398" s="427"/>
      <c r="CO1398" s="427"/>
      <c r="CP1398" s="427"/>
      <c r="CQ1398" s="427"/>
      <c r="CR1398" s="427"/>
      <c r="CS1398" s="427"/>
      <c r="CT1398" s="427"/>
      <c r="CU1398" s="427"/>
    </row>
    <row r="1399" spans="1:99" s="378" customFormat="1" ht="12" customHeight="1">
      <c r="A1399" s="1143" t="s">
        <v>3</v>
      </c>
      <c r="B1399" s="80">
        <v>597007</v>
      </c>
      <c r="C1399" s="80">
        <v>480000</v>
      </c>
      <c r="D1399" s="80">
        <v>410809</v>
      </c>
      <c r="E1399" s="1188">
        <v>68.8114209716134</v>
      </c>
      <c r="F1399" s="80">
        <v>33537</v>
      </c>
      <c r="G1399" s="427"/>
      <c r="H1399" s="399"/>
      <c r="I1399" s="1045"/>
      <c r="J1399" s="1045"/>
      <c r="K1399" s="427"/>
      <c r="L1399" s="427"/>
      <c r="M1399" s="427"/>
      <c r="N1399" s="427"/>
      <c r="O1399" s="427"/>
      <c r="P1399" s="427"/>
      <c r="Q1399" s="427"/>
      <c r="R1399" s="427"/>
      <c r="S1399" s="427"/>
      <c r="T1399" s="427"/>
      <c r="U1399" s="427"/>
      <c r="V1399" s="427"/>
      <c r="W1399" s="427"/>
      <c r="X1399" s="427"/>
      <c r="Y1399" s="427"/>
      <c r="Z1399" s="427"/>
      <c r="AA1399" s="427"/>
      <c r="AB1399" s="427"/>
      <c r="AC1399" s="427"/>
      <c r="AD1399" s="427"/>
      <c r="AE1399" s="427"/>
      <c r="AF1399" s="427"/>
      <c r="AG1399" s="427"/>
      <c r="AH1399" s="427"/>
      <c r="AI1399" s="427"/>
      <c r="AJ1399" s="427"/>
      <c r="AK1399" s="427"/>
      <c r="AL1399" s="427"/>
      <c r="AM1399" s="427"/>
      <c r="AN1399" s="427"/>
      <c r="AO1399" s="427"/>
      <c r="AP1399" s="427"/>
      <c r="AQ1399" s="427"/>
      <c r="AR1399" s="427"/>
      <c r="AS1399" s="427"/>
      <c r="AT1399" s="427"/>
      <c r="AU1399" s="427"/>
      <c r="AV1399" s="427"/>
      <c r="AW1399" s="427"/>
      <c r="AX1399" s="427"/>
      <c r="AY1399" s="427"/>
      <c r="AZ1399" s="427"/>
      <c r="BA1399" s="427"/>
      <c r="BB1399" s="427"/>
      <c r="BC1399" s="427"/>
      <c r="BD1399" s="427"/>
      <c r="BE1399" s="427"/>
      <c r="BF1399" s="427"/>
      <c r="BG1399" s="427"/>
      <c r="BH1399" s="427"/>
      <c r="BI1399" s="427"/>
      <c r="BJ1399" s="427"/>
      <c r="BK1399" s="427"/>
      <c r="BL1399" s="427"/>
      <c r="BM1399" s="427"/>
      <c r="BN1399" s="427"/>
      <c r="BO1399" s="427"/>
      <c r="BP1399" s="427"/>
      <c r="BQ1399" s="427"/>
      <c r="BR1399" s="427"/>
      <c r="BS1399" s="427"/>
      <c r="BT1399" s="427"/>
      <c r="BU1399" s="427"/>
      <c r="BV1399" s="427"/>
      <c r="BW1399" s="427"/>
      <c r="BX1399" s="427"/>
      <c r="BY1399" s="427"/>
      <c r="BZ1399" s="427"/>
      <c r="CA1399" s="427"/>
      <c r="CB1399" s="427"/>
      <c r="CC1399" s="427"/>
      <c r="CD1399" s="427"/>
      <c r="CE1399" s="427"/>
      <c r="CF1399" s="427"/>
      <c r="CG1399" s="427"/>
      <c r="CH1399" s="427"/>
      <c r="CI1399" s="427"/>
      <c r="CJ1399" s="427"/>
      <c r="CK1399" s="427"/>
      <c r="CL1399" s="427"/>
      <c r="CM1399" s="427"/>
      <c r="CN1399" s="427"/>
      <c r="CO1399" s="427"/>
      <c r="CP1399" s="427"/>
      <c r="CQ1399" s="427"/>
      <c r="CR1399" s="427"/>
      <c r="CS1399" s="427"/>
      <c r="CT1399" s="427"/>
      <c r="CU1399" s="427"/>
    </row>
    <row r="1400" spans="1:99" s="378" customFormat="1" ht="12" customHeight="1">
      <c r="A1400" s="1144" t="s">
        <v>1344</v>
      </c>
      <c r="B1400" s="80">
        <v>590000</v>
      </c>
      <c r="C1400" s="80">
        <v>480000</v>
      </c>
      <c r="D1400" s="80">
        <v>410809</v>
      </c>
      <c r="E1400" s="1188">
        <v>69.62864406779661</v>
      </c>
      <c r="F1400" s="80">
        <v>33537</v>
      </c>
      <c r="G1400" s="427"/>
      <c r="H1400" s="399"/>
      <c r="I1400" s="1045"/>
      <c r="J1400" s="1045"/>
      <c r="K1400" s="427"/>
      <c r="L1400" s="427"/>
      <c r="M1400" s="427"/>
      <c r="N1400" s="427"/>
      <c r="O1400" s="427"/>
      <c r="P1400" s="427"/>
      <c r="Q1400" s="427"/>
      <c r="R1400" s="427"/>
      <c r="S1400" s="427"/>
      <c r="T1400" s="427"/>
      <c r="U1400" s="427"/>
      <c r="V1400" s="427"/>
      <c r="W1400" s="427"/>
      <c r="X1400" s="427"/>
      <c r="Y1400" s="427"/>
      <c r="Z1400" s="427"/>
      <c r="AA1400" s="427"/>
      <c r="AB1400" s="427"/>
      <c r="AC1400" s="427"/>
      <c r="AD1400" s="427"/>
      <c r="AE1400" s="427"/>
      <c r="AF1400" s="427"/>
      <c r="AG1400" s="427"/>
      <c r="AH1400" s="427"/>
      <c r="AI1400" s="427"/>
      <c r="AJ1400" s="427"/>
      <c r="AK1400" s="427"/>
      <c r="AL1400" s="427"/>
      <c r="AM1400" s="427"/>
      <c r="AN1400" s="427"/>
      <c r="AO1400" s="427"/>
      <c r="AP1400" s="427"/>
      <c r="AQ1400" s="427"/>
      <c r="AR1400" s="427"/>
      <c r="AS1400" s="427"/>
      <c r="AT1400" s="427"/>
      <c r="AU1400" s="427"/>
      <c r="AV1400" s="427"/>
      <c r="AW1400" s="427"/>
      <c r="AX1400" s="427"/>
      <c r="AY1400" s="427"/>
      <c r="AZ1400" s="427"/>
      <c r="BA1400" s="427"/>
      <c r="BB1400" s="427"/>
      <c r="BC1400" s="427"/>
      <c r="BD1400" s="427"/>
      <c r="BE1400" s="427"/>
      <c r="BF1400" s="427"/>
      <c r="BG1400" s="427"/>
      <c r="BH1400" s="427"/>
      <c r="BI1400" s="427"/>
      <c r="BJ1400" s="427"/>
      <c r="BK1400" s="427"/>
      <c r="BL1400" s="427"/>
      <c r="BM1400" s="427"/>
      <c r="BN1400" s="427"/>
      <c r="BO1400" s="427"/>
      <c r="BP1400" s="427"/>
      <c r="BQ1400" s="427"/>
      <c r="BR1400" s="427"/>
      <c r="BS1400" s="427"/>
      <c r="BT1400" s="427"/>
      <c r="BU1400" s="427"/>
      <c r="BV1400" s="427"/>
      <c r="BW1400" s="427"/>
      <c r="BX1400" s="427"/>
      <c r="BY1400" s="427"/>
      <c r="BZ1400" s="427"/>
      <c r="CA1400" s="427"/>
      <c r="CB1400" s="427"/>
      <c r="CC1400" s="427"/>
      <c r="CD1400" s="427"/>
      <c r="CE1400" s="427"/>
      <c r="CF1400" s="427"/>
      <c r="CG1400" s="427"/>
      <c r="CH1400" s="427"/>
      <c r="CI1400" s="427"/>
      <c r="CJ1400" s="427"/>
      <c r="CK1400" s="427"/>
      <c r="CL1400" s="427"/>
      <c r="CM1400" s="427"/>
      <c r="CN1400" s="427"/>
      <c r="CO1400" s="427"/>
      <c r="CP1400" s="427"/>
      <c r="CQ1400" s="427"/>
      <c r="CR1400" s="427"/>
      <c r="CS1400" s="427"/>
      <c r="CT1400" s="427"/>
      <c r="CU1400" s="427"/>
    </row>
    <row r="1401" spans="1:99" s="378" customFormat="1" ht="12" customHeight="1">
      <c r="A1401" s="1144" t="s">
        <v>1350</v>
      </c>
      <c r="B1401" s="80">
        <v>7007</v>
      </c>
      <c r="C1401" s="80">
        <v>0</v>
      </c>
      <c r="D1401" s="80">
        <v>0</v>
      </c>
      <c r="E1401" s="1188">
        <v>0</v>
      </c>
      <c r="F1401" s="80">
        <v>0</v>
      </c>
      <c r="G1401" s="427"/>
      <c r="H1401" s="399"/>
      <c r="I1401" s="1045"/>
      <c r="J1401" s="1045"/>
      <c r="K1401" s="427"/>
      <c r="L1401" s="427"/>
      <c r="M1401" s="427"/>
      <c r="N1401" s="427"/>
      <c r="O1401" s="427"/>
      <c r="P1401" s="427"/>
      <c r="Q1401" s="427"/>
      <c r="R1401" s="427"/>
      <c r="S1401" s="427"/>
      <c r="T1401" s="427"/>
      <c r="U1401" s="427"/>
      <c r="V1401" s="427"/>
      <c r="W1401" s="427"/>
      <c r="X1401" s="427"/>
      <c r="Y1401" s="427"/>
      <c r="Z1401" s="427"/>
      <c r="AA1401" s="427"/>
      <c r="AB1401" s="427"/>
      <c r="AC1401" s="427"/>
      <c r="AD1401" s="427"/>
      <c r="AE1401" s="427"/>
      <c r="AF1401" s="427"/>
      <c r="AG1401" s="427"/>
      <c r="AH1401" s="427"/>
      <c r="AI1401" s="427"/>
      <c r="AJ1401" s="427"/>
      <c r="AK1401" s="427"/>
      <c r="AL1401" s="427"/>
      <c r="AM1401" s="427"/>
      <c r="AN1401" s="427"/>
      <c r="AO1401" s="427"/>
      <c r="AP1401" s="427"/>
      <c r="AQ1401" s="427"/>
      <c r="AR1401" s="427"/>
      <c r="AS1401" s="427"/>
      <c r="AT1401" s="427"/>
      <c r="AU1401" s="427"/>
      <c r="AV1401" s="427"/>
      <c r="AW1401" s="427"/>
      <c r="AX1401" s="427"/>
      <c r="AY1401" s="427"/>
      <c r="AZ1401" s="427"/>
      <c r="BA1401" s="427"/>
      <c r="BB1401" s="427"/>
      <c r="BC1401" s="427"/>
      <c r="BD1401" s="427"/>
      <c r="BE1401" s="427"/>
      <c r="BF1401" s="427"/>
      <c r="BG1401" s="427"/>
      <c r="BH1401" s="427"/>
      <c r="BI1401" s="427"/>
      <c r="BJ1401" s="427"/>
      <c r="BK1401" s="427"/>
      <c r="BL1401" s="427"/>
      <c r="BM1401" s="427"/>
      <c r="BN1401" s="427"/>
      <c r="BO1401" s="427"/>
      <c r="BP1401" s="427"/>
      <c r="BQ1401" s="427"/>
      <c r="BR1401" s="427"/>
      <c r="BS1401" s="427"/>
      <c r="BT1401" s="427"/>
      <c r="BU1401" s="427"/>
      <c r="BV1401" s="427"/>
      <c r="BW1401" s="427"/>
      <c r="BX1401" s="427"/>
      <c r="BY1401" s="427"/>
      <c r="BZ1401" s="427"/>
      <c r="CA1401" s="427"/>
      <c r="CB1401" s="427"/>
      <c r="CC1401" s="427"/>
      <c r="CD1401" s="427"/>
      <c r="CE1401" s="427"/>
      <c r="CF1401" s="427"/>
      <c r="CG1401" s="427"/>
      <c r="CH1401" s="427"/>
      <c r="CI1401" s="427"/>
      <c r="CJ1401" s="427"/>
      <c r="CK1401" s="427"/>
      <c r="CL1401" s="427"/>
      <c r="CM1401" s="427"/>
      <c r="CN1401" s="427"/>
      <c r="CO1401" s="427"/>
      <c r="CP1401" s="427"/>
      <c r="CQ1401" s="427"/>
      <c r="CR1401" s="427"/>
      <c r="CS1401" s="427"/>
      <c r="CT1401" s="427"/>
      <c r="CU1401" s="427"/>
    </row>
    <row r="1402" spans="1:99" s="378" customFormat="1" ht="12" customHeight="1">
      <c r="A1402" s="330" t="s">
        <v>1359</v>
      </c>
      <c r="B1402" s="80"/>
      <c r="C1402" s="80"/>
      <c r="D1402" s="80"/>
      <c r="E1402" s="1188"/>
      <c r="F1402" s="80"/>
      <c r="G1402" s="427"/>
      <c r="H1402" s="399"/>
      <c r="I1402" s="1045"/>
      <c r="J1402" s="1045"/>
      <c r="K1402" s="427"/>
      <c r="L1402" s="427"/>
      <c r="M1402" s="427"/>
      <c r="N1402" s="427"/>
      <c r="O1402" s="427"/>
      <c r="P1402" s="427"/>
      <c r="Q1402" s="427"/>
      <c r="R1402" s="427"/>
      <c r="S1402" s="427"/>
      <c r="T1402" s="427"/>
      <c r="U1402" s="427"/>
      <c r="V1402" s="427"/>
      <c r="W1402" s="427"/>
      <c r="X1402" s="427"/>
      <c r="Y1402" s="427"/>
      <c r="Z1402" s="427"/>
      <c r="AA1402" s="427"/>
      <c r="AB1402" s="427"/>
      <c r="AC1402" s="427"/>
      <c r="AD1402" s="427"/>
      <c r="AE1402" s="427"/>
      <c r="AF1402" s="427"/>
      <c r="AG1402" s="427"/>
      <c r="AH1402" s="427"/>
      <c r="AI1402" s="427"/>
      <c r="AJ1402" s="427"/>
      <c r="AK1402" s="427"/>
      <c r="AL1402" s="427"/>
      <c r="AM1402" s="427"/>
      <c r="AN1402" s="427"/>
      <c r="AO1402" s="427"/>
      <c r="AP1402" s="427"/>
      <c r="AQ1402" s="427"/>
      <c r="AR1402" s="427"/>
      <c r="AS1402" s="427"/>
      <c r="AT1402" s="427"/>
      <c r="AU1402" s="427"/>
      <c r="AV1402" s="427"/>
      <c r="AW1402" s="427"/>
      <c r="AX1402" s="427"/>
      <c r="AY1402" s="427"/>
      <c r="AZ1402" s="427"/>
      <c r="BA1402" s="427"/>
      <c r="BB1402" s="427"/>
      <c r="BC1402" s="427"/>
      <c r="BD1402" s="427"/>
      <c r="BE1402" s="427"/>
      <c r="BF1402" s="427"/>
      <c r="BG1402" s="427"/>
      <c r="BH1402" s="427"/>
      <c r="BI1402" s="427"/>
      <c r="BJ1402" s="427"/>
      <c r="BK1402" s="427"/>
      <c r="BL1402" s="427"/>
      <c r="BM1402" s="427"/>
      <c r="BN1402" s="427"/>
      <c r="BO1402" s="427"/>
      <c r="BP1402" s="427"/>
      <c r="BQ1402" s="427"/>
      <c r="BR1402" s="427"/>
      <c r="BS1402" s="427"/>
      <c r="BT1402" s="427"/>
      <c r="BU1402" s="427"/>
      <c r="BV1402" s="427"/>
      <c r="BW1402" s="427"/>
      <c r="BX1402" s="427"/>
      <c r="BY1402" s="427"/>
      <c r="BZ1402" s="427"/>
      <c r="CA1402" s="427"/>
      <c r="CB1402" s="427"/>
      <c r="CC1402" s="427"/>
      <c r="CD1402" s="427"/>
      <c r="CE1402" s="427"/>
      <c r="CF1402" s="427"/>
      <c r="CG1402" s="427"/>
      <c r="CH1402" s="427"/>
      <c r="CI1402" s="427"/>
      <c r="CJ1402" s="427"/>
      <c r="CK1402" s="427"/>
      <c r="CL1402" s="427"/>
      <c r="CM1402" s="427"/>
      <c r="CN1402" s="427"/>
      <c r="CO1402" s="427"/>
      <c r="CP1402" s="427"/>
      <c r="CQ1402" s="427"/>
      <c r="CR1402" s="427"/>
      <c r="CS1402" s="427"/>
      <c r="CT1402" s="427"/>
      <c r="CU1402" s="427"/>
    </row>
    <row r="1403" spans="1:99" s="250" customFormat="1" ht="12" customHeight="1">
      <c r="A1403" s="1140" t="s">
        <v>1311</v>
      </c>
      <c r="B1403" s="264">
        <v>525000</v>
      </c>
      <c r="C1403" s="264">
        <v>525000</v>
      </c>
      <c r="D1403" s="264">
        <v>525000</v>
      </c>
      <c r="E1403" s="1188">
        <v>100</v>
      </c>
      <c r="F1403" s="80">
        <v>0</v>
      </c>
      <c r="G1403" s="102"/>
      <c r="H1403" s="399"/>
      <c r="I1403" s="1045"/>
      <c r="J1403" s="1045"/>
      <c r="K1403" s="102"/>
      <c r="L1403" s="102"/>
      <c r="M1403" s="102"/>
      <c r="N1403" s="102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02"/>
      <c r="AE1403" s="102"/>
      <c r="AF1403" s="102"/>
      <c r="AG1403" s="102"/>
      <c r="AH1403" s="102"/>
      <c r="AI1403" s="102"/>
      <c r="AJ1403" s="102"/>
      <c r="AK1403" s="102"/>
      <c r="AL1403" s="102"/>
      <c r="AM1403" s="102"/>
      <c r="AN1403" s="102"/>
      <c r="AO1403" s="102"/>
      <c r="AP1403" s="102"/>
      <c r="AQ1403" s="102"/>
      <c r="AR1403" s="102"/>
      <c r="AS1403" s="102"/>
      <c r="AT1403" s="102"/>
      <c r="AU1403" s="102"/>
      <c r="AV1403" s="102"/>
      <c r="AW1403" s="102"/>
      <c r="AX1403" s="102"/>
      <c r="AY1403" s="102"/>
      <c r="AZ1403" s="102"/>
      <c r="BA1403" s="102"/>
      <c r="BB1403" s="102"/>
      <c r="BC1403" s="102"/>
      <c r="BD1403" s="102"/>
      <c r="BE1403" s="102"/>
      <c r="BF1403" s="102"/>
      <c r="BG1403" s="102"/>
      <c r="BH1403" s="102"/>
      <c r="BI1403" s="102"/>
      <c r="BJ1403" s="102"/>
      <c r="BK1403" s="102"/>
      <c r="BL1403" s="102"/>
      <c r="BM1403" s="102"/>
      <c r="BN1403" s="102"/>
      <c r="BO1403" s="102"/>
      <c r="BP1403" s="102"/>
      <c r="BQ1403" s="102"/>
      <c r="BR1403" s="102"/>
      <c r="BS1403" s="102"/>
      <c r="BT1403" s="102"/>
      <c r="BU1403" s="102"/>
      <c r="BV1403" s="102"/>
      <c r="BW1403" s="102"/>
      <c r="BX1403" s="102"/>
      <c r="BY1403" s="102"/>
      <c r="BZ1403" s="102"/>
      <c r="CA1403" s="102"/>
      <c r="CB1403" s="102"/>
      <c r="CC1403" s="102"/>
      <c r="CD1403" s="102"/>
      <c r="CE1403" s="102"/>
      <c r="CF1403" s="102"/>
      <c r="CG1403" s="102"/>
      <c r="CH1403" s="102"/>
      <c r="CI1403" s="102"/>
      <c r="CJ1403" s="102"/>
      <c r="CK1403" s="102"/>
      <c r="CL1403" s="102"/>
      <c r="CM1403" s="102"/>
      <c r="CN1403" s="102"/>
      <c r="CO1403" s="102"/>
      <c r="CP1403" s="102"/>
      <c r="CQ1403" s="102"/>
      <c r="CR1403" s="102"/>
      <c r="CS1403" s="102"/>
      <c r="CT1403" s="102"/>
      <c r="CU1403" s="102"/>
    </row>
    <row r="1404" spans="1:99" s="250" customFormat="1" ht="12" customHeight="1">
      <c r="A1404" s="491" t="s">
        <v>692</v>
      </c>
      <c r="B1404" s="264">
        <v>525000</v>
      </c>
      <c r="C1404" s="264">
        <v>525000</v>
      </c>
      <c r="D1404" s="264">
        <v>525000</v>
      </c>
      <c r="E1404" s="1188">
        <v>100</v>
      </c>
      <c r="F1404" s="80">
        <v>0</v>
      </c>
      <c r="G1404" s="102"/>
      <c r="H1404" s="399"/>
      <c r="I1404" s="1045"/>
      <c r="J1404" s="1045"/>
      <c r="K1404" s="102"/>
      <c r="L1404" s="102"/>
      <c r="M1404" s="102"/>
      <c r="N1404" s="102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02"/>
      <c r="AC1404" s="102"/>
      <c r="AD1404" s="102"/>
      <c r="AE1404" s="102"/>
      <c r="AF1404" s="102"/>
      <c r="AG1404" s="102"/>
      <c r="AH1404" s="102"/>
      <c r="AI1404" s="102"/>
      <c r="AJ1404" s="102"/>
      <c r="AK1404" s="102"/>
      <c r="AL1404" s="102"/>
      <c r="AM1404" s="102"/>
      <c r="AN1404" s="102"/>
      <c r="AO1404" s="102"/>
      <c r="AP1404" s="102"/>
      <c r="AQ1404" s="102"/>
      <c r="AR1404" s="102"/>
      <c r="AS1404" s="102"/>
      <c r="AT1404" s="102"/>
      <c r="AU1404" s="102"/>
      <c r="AV1404" s="102"/>
      <c r="AW1404" s="102"/>
      <c r="AX1404" s="102"/>
      <c r="AY1404" s="102"/>
      <c r="AZ1404" s="102"/>
      <c r="BA1404" s="102"/>
      <c r="BB1404" s="102"/>
      <c r="BC1404" s="102"/>
      <c r="BD1404" s="102"/>
      <c r="BE1404" s="102"/>
      <c r="BF1404" s="102"/>
      <c r="BG1404" s="102"/>
      <c r="BH1404" s="102"/>
      <c r="BI1404" s="102"/>
      <c r="BJ1404" s="102"/>
      <c r="BK1404" s="102"/>
      <c r="BL1404" s="102"/>
      <c r="BM1404" s="102"/>
      <c r="BN1404" s="102"/>
      <c r="BO1404" s="102"/>
      <c r="BP1404" s="102"/>
      <c r="BQ1404" s="102"/>
      <c r="BR1404" s="102"/>
      <c r="BS1404" s="102"/>
      <c r="BT1404" s="102"/>
      <c r="BU1404" s="102"/>
      <c r="BV1404" s="102"/>
      <c r="BW1404" s="102"/>
      <c r="BX1404" s="102"/>
      <c r="BY1404" s="102"/>
      <c r="BZ1404" s="102"/>
      <c r="CA1404" s="102"/>
      <c r="CB1404" s="102"/>
      <c r="CC1404" s="102"/>
      <c r="CD1404" s="102"/>
      <c r="CE1404" s="102"/>
      <c r="CF1404" s="102"/>
      <c r="CG1404" s="102"/>
      <c r="CH1404" s="102"/>
      <c r="CI1404" s="102"/>
      <c r="CJ1404" s="102"/>
      <c r="CK1404" s="102"/>
      <c r="CL1404" s="102"/>
      <c r="CM1404" s="102"/>
      <c r="CN1404" s="102"/>
      <c r="CO1404" s="102"/>
      <c r="CP1404" s="102"/>
      <c r="CQ1404" s="102"/>
      <c r="CR1404" s="102"/>
      <c r="CS1404" s="102"/>
      <c r="CT1404" s="102"/>
      <c r="CU1404" s="102"/>
    </row>
    <row r="1405" spans="1:99" s="250" customFormat="1" ht="12" customHeight="1">
      <c r="A1405" s="1140" t="s">
        <v>960</v>
      </c>
      <c r="B1405" s="264">
        <v>525000</v>
      </c>
      <c r="C1405" s="264">
        <v>525000</v>
      </c>
      <c r="D1405" s="264">
        <v>525000</v>
      </c>
      <c r="E1405" s="1188">
        <v>100</v>
      </c>
      <c r="F1405" s="80">
        <v>0</v>
      </c>
      <c r="G1405" s="102"/>
      <c r="H1405" s="399"/>
      <c r="I1405" s="1045"/>
      <c r="J1405" s="1045"/>
      <c r="K1405" s="102"/>
      <c r="L1405" s="102"/>
      <c r="M1405" s="102"/>
      <c r="N1405" s="102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02"/>
      <c r="AE1405" s="102"/>
      <c r="AF1405" s="102"/>
      <c r="AG1405" s="102"/>
      <c r="AH1405" s="102"/>
      <c r="AI1405" s="102"/>
      <c r="AJ1405" s="102"/>
      <c r="AK1405" s="102"/>
      <c r="AL1405" s="102"/>
      <c r="AM1405" s="102"/>
      <c r="AN1405" s="102"/>
      <c r="AO1405" s="102"/>
      <c r="AP1405" s="102"/>
      <c r="AQ1405" s="102"/>
      <c r="AR1405" s="102"/>
      <c r="AS1405" s="102"/>
      <c r="AT1405" s="102"/>
      <c r="AU1405" s="102"/>
      <c r="AV1405" s="102"/>
      <c r="AW1405" s="102"/>
      <c r="AX1405" s="102"/>
      <c r="AY1405" s="102"/>
      <c r="AZ1405" s="102"/>
      <c r="BA1405" s="102"/>
      <c r="BB1405" s="102"/>
      <c r="BC1405" s="102"/>
      <c r="BD1405" s="102"/>
      <c r="BE1405" s="102"/>
      <c r="BF1405" s="102"/>
      <c r="BG1405" s="102"/>
      <c r="BH1405" s="102"/>
      <c r="BI1405" s="102"/>
      <c r="BJ1405" s="102"/>
      <c r="BK1405" s="102"/>
      <c r="BL1405" s="102"/>
      <c r="BM1405" s="102"/>
      <c r="BN1405" s="102"/>
      <c r="BO1405" s="102"/>
      <c r="BP1405" s="102"/>
      <c r="BQ1405" s="102"/>
      <c r="BR1405" s="102"/>
      <c r="BS1405" s="102"/>
      <c r="BT1405" s="102"/>
      <c r="BU1405" s="102"/>
      <c r="BV1405" s="102"/>
      <c r="BW1405" s="102"/>
      <c r="BX1405" s="102"/>
      <c r="BY1405" s="102"/>
      <c r="BZ1405" s="102"/>
      <c r="CA1405" s="102"/>
      <c r="CB1405" s="102"/>
      <c r="CC1405" s="102"/>
      <c r="CD1405" s="102"/>
      <c r="CE1405" s="102"/>
      <c r="CF1405" s="102"/>
      <c r="CG1405" s="102"/>
      <c r="CH1405" s="102"/>
      <c r="CI1405" s="102"/>
      <c r="CJ1405" s="102"/>
      <c r="CK1405" s="102"/>
      <c r="CL1405" s="102"/>
      <c r="CM1405" s="102"/>
      <c r="CN1405" s="102"/>
      <c r="CO1405" s="102"/>
      <c r="CP1405" s="102"/>
      <c r="CQ1405" s="102"/>
      <c r="CR1405" s="102"/>
      <c r="CS1405" s="102"/>
      <c r="CT1405" s="102"/>
      <c r="CU1405" s="102"/>
    </row>
    <row r="1406" spans="1:99" s="250" customFormat="1" ht="12" customHeight="1">
      <c r="A1406" s="1141" t="s">
        <v>987</v>
      </c>
      <c r="B1406" s="264">
        <v>525000</v>
      </c>
      <c r="C1406" s="264">
        <v>525000</v>
      </c>
      <c r="D1406" s="264">
        <v>525000</v>
      </c>
      <c r="E1406" s="1188">
        <v>100</v>
      </c>
      <c r="F1406" s="80">
        <v>0</v>
      </c>
      <c r="G1406" s="102"/>
      <c r="H1406" s="399"/>
      <c r="I1406" s="1045"/>
      <c r="J1406" s="1045"/>
      <c r="K1406" s="102"/>
      <c r="L1406" s="102"/>
      <c r="M1406" s="102"/>
      <c r="N1406" s="102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02"/>
      <c r="AC1406" s="102"/>
      <c r="AD1406" s="102"/>
      <c r="AE1406" s="102"/>
      <c r="AF1406" s="102"/>
      <c r="AG1406" s="102"/>
      <c r="AH1406" s="102"/>
      <c r="AI1406" s="102"/>
      <c r="AJ1406" s="102"/>
      <c r="AK1406" s="102"/>
      <c r="AL1406" s="102"/>
      <c r="AM1406" s="102"/>
      <c r="AN1406" s="102"/>
      <c r="AO1406" s="102"/>
      <c r="AP1406" s="102"/>
      <c r="AQ1406" s="102"/>
      <c r="AR1406" s="102"/>
      <c r="AS1406" s="102"/>
      <c r="AT1406" s="102"/>
      <c r="AU1406" s="102"/>
      <c r="AV1406" s="102"/>
      <c r="AW1406" s="102"/>
      <c r="AX1406" s="102"/>
      <c r="AY1406" s="102"/>
      <c r="AZ1406" s="102"/>
      <c r="BA1406" s="102"/>
      <c r="BB1406" s="102"/>
      <c r="BC1406" s="102"/>
      <c r="BD1406" s="102"/>
      <c r="BE1406" s="102"/>
      <c r="BF1406" s="102"/>
      <c r="BG1406" s="102"/>
      <c r="BH1406" s="102"/>
      <c r="BI1406" s="102"/>
      <c r="BJ1406" s="102"/>
      <c r="BK1406" s="102"/>
      <c r="BL1406" s="102"/>
      <c r="BM1406" s="102"/>
      <c r="BN1406" s="102"/>
      <c r="BO1406" s="102"/>
      <c r="BP1406" s="102"/>
      <c r="BQ1406" s="102"/>
      <c r="BR1406" s="102"/>
      <c r="BS1406" s="102"/>
      <c r="BT1406" s="102"/>
      <c r="BU1406" s="102"/>
      <c r="BV1406" s="102"/>
      <c r="BW1406" s="102"/>
      <c r="BX1406" s="102"/>
      <c r="BY1406" s="102"/>
      <c r="BZ1406" s="102"/>
      <c r="CA1406" s="102"/>
      <c r="CB1406" s="102"/>
      <c r="CC1406" s="102"/>
      <c r="CD1406" s="102"/>
      <c r="CE1406" s="102"/>
      <c r="CF1406" s="102"/>
      <c r="CG1406" s="102"/>
      <c r="CH1406" s="102"/>
      <c r="CI1406" s="102"/>
      <c r="CJ1406" s="102"/>
      <c r="CK1406" s="102"/>
      <c r="CL1406" s="102"/>
      <c r="CM1406" s="102"/>
      <c r="CN1406" s="102"/>
      <c r="CO1406" s="102"/>
      <c r="CP1406" s="102"/>
      <c r="CQ1406" s="102"/>
      <c r="CR1406" s="102"/>
      <c r="CS1406" s="102"/>
      <c r="CT1406" s="102"/>
      <c r="CU1406" s="102"/>
    </row>
    <row r="1407" spans="1:99" s="250" customFormat="1" ht="12" customHeight="1">
      <c r="A1407" s="1143" t="s">
        <v>3</v>
      </c>
      <c r="B1407" s="264">
        <v>525000</v>
      </c>
      <c r="C1407" s="264">
        <v>525000</v>
      </c>
      <c r="D1407" s="264">
        <v>525000</v>
      </c>
      <c r="E1407" s="1188">
        <v>100</v>
      </c>
      <c r="F1407" s="80">
        <v>0</v>
      </c>
      <c r="G1407" s="102"/>
      <c r="H1407" s="399"/>
      <c r="I1407" s="1045"/>
      <c r="J1407" s="1045"/>
      <c r="K1407" s="102"/>
      <c r="L1407" s="102"/>
      <c r="M1407" s="102"/>
      <c r="N1407" s="102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02"/>
      <c r="AC1407" s="102"/>
      <c r="AD1407" s="102"/>
      <c r="AE1407" s="102"/>
      <c r="AF1407" s="102"/>
      <c r="AG1407" s="102"/>
      <c r="AH1407" s="102"/>
      <c r="AI1407" s="102"/>
      <c r="AJ1407" s="102"/>
      <c r="AK1407" s="102"/>
      <c r="AL1407" s="102"/>
      <c r="AM1407" s="102"/>
      <c r="AN1407" s="102"/>
      <c r="AO1407" s="102"/>
      <c r="AP1407" s="102"/>
      <c r="AQ1407" s="102"/>
      <c r="AR1407" s="102"/>
      <c r="AS1407" s="102"/>
      <c r="AT1407" s="102"/>
      <c r="AU1407" s="102"/>
      <c r="AV1407" s="102"/>
      <c r="AW1407" s="102"/>
      <c r="AX1407" s="102"/>
      <c r="AY1407" s="102"/>
      <c r="AZ1407" s="102"/>
      <c r="BA1407" s="102"/>
      <c r="BB1407" s="102"/>
      <c r="BC1407" s="102"/>
      <c r="BD1407" s="102"/>
      <c r="BE1407" s="102"/>
      <c r="BF1407" s="102"/>
      <c r="BG1407" s="102"/>
      <c r="BH1407" s="102"/>
      <c r="BI1407" s="102"/>
      <c r="BJ1407" s="102"/>
      <c r="BK1407" s="102"/>
      <c r="BL1407" s="102"/>
      <c r="BM1407" s="102"/>
      <c r="BN1407" s="102"/>
      <c r="BO1407" s="102"/>
      <c r="BP1407" s="102"/>
      <c r="BQ1407" s="102"/>
      <c r="BR1407" s="102"/>
      <c r="BS1407" s="102"/>
      <c r="BT1407" s="102"/>
      <c r="BU1407" s="102"/>
      <c r="BV1407" s="102"/>
      <c r="BW1407" s="102"/>
      <c r="BX1407" s="102"/>
      <c r="BY1407" s="102"/>
      <c r="BZ1407" s="102"/>
      <c r="CA1407" s="102"/>
      <c r="CB1407" s="102"/>
      <c r="CC1407" s="102"/>
      <c r="CD1407" s="102"/>
      <c r="CE1407" s="102"/>
      <c r="CF1407" s="102"/>
      <c r="CG1407" s="102"/>
      <c r="CH1407" s="102"/>
      <c r="CI1407" s="102"/>
      <c r="CJ1407" s="102"/>
      <c r="CK1407" s="102"/>
      <c r="CL1407" s="102"/>
      <c r="CM1407" s="102"/>
      <c r="CN1407" s="102"/>
      <c r="CO1407" s="102"/>
      <c r="CP1407" s="102"/>
      <c r="CQ1407" s="102"/>
      <c r="CR1407" s="102"/>
      <c r="CS1407" s="102"/>
      <c r="CT1407" s="102"/>
      <c r="CU1407" s="102"/>
    </row>
    <row r="1408" spans="1:99" s="250" customFormat="1" ht="12" customHeight="1">
      <c r="A1408" s="1144" t="s">
        <v>24</v>
      </c>
      <c r="B1408" s="264">
        <v>525000</v>
      </c>
      <c r="C1408" s="264">
        <v>525000</v>
      </c>
      <c r="D1408" s="264">
        <v>525000</v>
      </c>
      <c r="E1408" s="1188">
        <v>100</v>
      </c>
      <c r="F1408" s="80">
        <v>0</v>
      </c>
      <c r="G1408" s="102"/>
      <c r="H1408" s="399"/>
      <c r="I1408" s="1045"/>
      <c r="J1408" s="1045"/>
      <c r="K1408" s="102"/>
      <c r="L1408" s="102"/>
      <c r="M1408" s="102"/>
      <c r="N1408" s="102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02"/>
      <c r="AC1408" s="102"/>
      <c r="AD1408" s="102"/>
      <c r="AE1408" s="102"/>
      <c r="AF1408" s="102"/>
      <c r="AG1408" s="102"/>
      <c r="AH1408" s="102"/>
      <c r="AI1408" s="102"/>
      <c r="AJ1408" s="102"/>
      <c r="AK1408" s="102"/>
      <c r="AL1408" s="102"/>
      <c r="AM1408" s="102"/>
      <c r="AN1408" s="102"/>
      <c r="AO1408" s="102"/>
      <c r="AP1408" s="102"/>
      <c r="AQ1408" s="102"/>
      <c r="AR1408" s="102"/>
      <c r="AS1408" s="102"/>
      <c r="AT1408" s="102"/>
      <c r="AU1408" s="102"/>
      <c r="AV1408" s="102"/>
      <c r="AW1408" s="102"/>
      <c r="AX1408" s="102"/>
      <c r="AY1408" s="102"/>
      <c r="AZ1408" s="102"/>
      <c r="BA1408" s="102"/>
      <c r="BB1408" s="102"/>
      <c r="BC1408" s="102"/>
      <c r="BD1408" s="102"/>
      <c r="BE1408" s="102"/>
      <c r="BF1408" s="102"/>
      <c r="BG1408" s="102"/>
      <c r="BH1408" s="102"/>
      <c r="BI1408" s="102"/>
      <c r="BJ1408" s="102"/>
      <c r="BK1408" s="102"/>
      <c r="BL1408" s="102"/>
      <c r="BM1408" s="102"/>
      <c r="BN1408" s="102"/>
      <c r="BO1408" s="102"/>
      <c r="BP1408" s="102"/>
      <c r="BQ1408" s="102"/>
      <c r="BR1408" s="102"/>
      <c r="BS1408" s="102"/>
      <c r="BT1408" s="102"/>
      <c r="BU1408" s="102"/>
      <c r="BV1408" s="102"/>
      <c r="BW1408" s="102"/>
      <c r="BX1408" s="102"/>
      <c r="BY1408" s="102"/>
      <c r="BZ1408" s="102"/>
      <c r="CA1408" s="102"/>
      <c r="CB1408" s="102"/>
      <c r="CC1408" s="102"/>
      <c r="CD1408" s="102"/>
      <c r="CE1408" s="102"/>
      <c r="CF1408" s="102"/>
      <c r="CG1408" s="102"/>
      <c r="CH1408" s="102"/>
      <c r="CI1408" s="102"/>
      <c r="CJ1408" s="102"/>
      <c r="CK1408" s="102"/>
      <c r="CL1408" s="102"/>
      <c r="CM1408" s="102"/>
      <c r="CN1408" s="102"/>
      <c r="CO1408" s="102"/>
      <c r="CP1408" s="102"/>
      <c r="CQ1408" s="102"/>
      <c r="CR1408" s="102"/>
      <c r="CS1408" s="102"/>
      <c r="CT1408" s="102"/>
      <c r="CU1408" s="102"/>
    </row>
    <row r="1409" spans="1:10" ht="12.75">
      <c r="A1409" s="333" t="s">
        <v>1393</v>
      </c>
      <c r="B1409" s="41"/>
      <c r="C1409" s="41"/>
      <c r="D1409" s="41"/>
      <c r="E1409" s="1188"/>
      <c r="F1409" s="80"/>
      <c r="H1409" s="399"/>
      <c r="I1409" s="1045"/>
      <c r="J1409" s="1045"/>
    </row>
    <row r="1410" spans="1:94" s="1147" customFormat="1" ht="25.5">
      <c r="A1410" s="413" t="s">
        <v>1364</v>
      </c>
      <c r="B1410" s="41"/>
      <c r="C1410" s="41"/>
      <c r="D1410" s="41"/>
      <c r="E1410" s="1188"/>
      <c r="F1410" s="80"/>
      <c r="G1410" s="100"/>
      <c r="H1410" s="399"/>
      <c r="I1410" s="1045"/>
      <c r="J1410" s="1045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146"/>
      <c r="AC1410" s="1146"/>
      <c r="AD1410" s="1146"/>
      <c r="AE1410" s="1146"/>
      <c r="AF1410" s="1146"/>
      <c r="AG1410" s="1146"/>
      <c r="AH1410" s="1146"/>
      <c r="AI1410" s="1146"/>
      <c r="AJ1410" s="1146"/>
      <c r="AK1410" s="1146"/>
      <c r="AL1410" s="1146"/>
      <c r="AM1410" s="1146"/>
      <c r="AN1410" s="1146"/>
      <c r="AO1410" s="1146"/>
      <c r="AP1410" s="1146"/>
      <c r="AQ1410" s="1146"/>
      <c r="AR1410" s="1146"/>
      <c r="AS1410" s="1146"/>
      <c r="AT1410" s="1146"/>
      <c r="AU1410" s="1146"/>
      <c r="AV1410" s="1146"/>
      <c r="AW1410" s="1146"/>
      <c r="AX1410" s="1146"/>
      <c r="AY1410" s="1146"/>
      <c r="AZ1410" s="1146"/>
      <c r="BA1410" s="1146"/>
      <c r="BB1410" s="1146"/>
      <c r="BC1410" s="1146"/>
      <c r="BD1410" s="1146"/>
      <c r="BE1410" s="1146"/>
      <c r="BF1410" s="1146"/>
      <c r="BG1410" s="1146"/>
      <c r="BH1410" s="1146"/>
      <c r="BI1410" s="1146"/>
      <c r="BJ1410" s="1146"/>
      <c r="BK1410" s="1146"/>
      <c r="BL1410" s="1146"/>
      <c r="BM1410" s="1146"/>
      <c r="BN1410" s="1146"/>
      <c r="BO1410" s="1146"/>
      <c r="BP1410" s="1146"/>
      <c r="BQ1410" s="1146"/>
      <c r="BR1410" s="1146"/>
      <c r="BS1410" s="1146"/>
      <c r="BT1410" s="1146"/>
      <c r="BU1410" s="1146"/>
      <c r="BV1410" s="1146"/>
      <c r="BW1410" s="1146"/>
      <c r="BX1410" s="1146"/>
      <c r="BY1410" s="1146"/>
      <c r="BZ1410" s="1146"/>
      <c r="CA1410" s="1146"/>
      <c r="CB1410" s="1146"/>
      <c r="CC1410" s="1146"/>
      <c r="CD1410" s="1146"/>
      <c r="CE1410" s="1146"/>
      <c r="CF1410" s="1146"/>
      <c r="CG1410" s="1146"/>
      <c r="CH1410" s="1146"/>
      <c r="CI1410" s="1146"/>
      <c r="CJ1410" s="1146"/>
      <c r="CK1410" s="1146"/>
      <c r="CL1410" s="1146"/>
      <c r="CM1410" s="1146"/>
      <c r="CN1410" s="1146"/>
      <c r="CO1410" s="1146"/>
      <c r="CP1410" s="1146"/>
    </row>
    <row r="1411" spans="1:94" s="1148" customFormat="1" ht="12.75">
      <c r="A1411" s="1140" t="s">
        <v>1311</v>
      </c>
      <c r="B1411" s="80">
        <v>8173074</v>
      </c>
      <c r="C1411" s="80">
        <v>8173074</v>
      </c>
      <c r="D1411" s="80">
        <v>8173074</v>
      </c>
      <c r="E1411" s="1188">
        <v>100</v>
      </c>
      <c r="F1411" s="80">
        <v>0</v>
      </c>
      <c r="G1411" s="100"/>
      <c r="H1411" s="399"/>
      <c r="I1411" s="1045"/>
      <c r="J1411" s="1045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429"/>
      <c r="AC1411" s="429"/>
      <c r="AD1411" s="429"/>
      <c r="AE1411" s="429"/>
      <c r="AF1411" s="429"/>
      <c r="AG1411" s="429"/>
      <c r="AH1411" s="429"/>
      <c r="AI1411" s="429"/>
      <c r="AJ1411" s="429"/>
      <c r="AK1411" s="429"/>
      <c r="AL1411" s="429"/>
      <c r="AM1411" s="429"/>
      <c r="AN1411" s="429"/>
      <c r="AO1411" s="429"/>
      <c r="AP1411" s="429"/>
      <c r="AQ1411" s="429"/>
      <c r="AR1411" s="429"/>
      <c r="AS1411" s="429"/>
      <c r="AT1411" s="429"/>
      <c r="AU1411" s="429"/>
      <c r="AV1411" s="429"/>
      <c r="AW1411" s="429"/>
      <c r="AX1411" s="429"/>
      <c r="AY1411" s="429"/>
      <c r="AZ1411" s="429"/>
      <c r="BA1411" s="429"/>
      <c r="BB1411" s="429"/>
      <c r="BC1411" s="429"/>
      <c r="BD1411" s="429"/>
      <c r="BE1411" s="429"/>
      <c r="BF1411" s="429"/>
      <c r="BG1411" s="429"/>
      <c r="BH1411" s="429"/>
      <c r="BI1411" s="429"/>
      <c r="BJ1411" s="429"/>
      <c r="BK1411" s="429"/>
      <c r="BL1411" s="429"/>
      <c r="BM1411" s="429"/>
      <c r="BN1411" s="429"/>
      <c r="BO1411" s="429"/>
      <c r="BP1411" s="429"/>
      <c r="BQ1411" s="429"/>
      <c r="BR1411" s="429"/>
      <c r="BS1411" s="429"/>
      <c r="BT1411" s="429"/>
      <c r="BU1411" s="429"/>
      <c r="BV1411" s="429"/>
      <c r="BW1411" s="429"/>
      <c r="BX1411" s="429"/>
      <c r="BY1411" s="429"/>
      <c r="BZ1411" s="429"/>
      <c r="CA1411" s="429"/>
      <c r="CB1411" s="429"/>
      <c r="CC1411" s="429"/>
      <c r="CD1411" s="429"/>
      <c r="CE1411" s="429"/>
      <c r="CF1411" s="429"/>
      <c r="CG1411" s="429"/>
      <c r="CH1411" s="429"/>
      <c r="CI1411" s="429"/>
      <c r="CJ1411" s="429"/>
      <c r="CK1411" s="429"/>
      <c r="CL1411" s="429"/>
      <c r="CM1411" s="429"/>
      <c r="CN1411" s="429"/>
      <c r="CO1411" s="429"/>
      <c r="CP1411" s="429"/>
    </row>
    <row r="1412" spans="1:94" s="1148" customFormat="1" ht="12.75">
      <c r="A1412" s="1141" t="s">
        <v>1312</v>
      </c>
      <c r="B1412" s="80">
        <v>8173074</v>
      </c>
      <c r="C1412" s="80">
        <v>8173074</v>
      </c>
      <c r="D1412" s="80">
        <v>8173074</v>
      </c>
      <c r="E1412" s="1188">
        <v>100</v>
      </c>
      <c r="F1412" s="80">
        <v>0</v>
      </c>
      <c r="G1412" s="100"/>
      <c r="H1412" s="399"/>
      <c r="I1412" s="1045"/>
      <c r="J1412" s="1045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429"/>
      <c r="AC1412" s="429"/>
      <c r="AD1412" s="429"/>
      <c r="AE1412" s="429"/>
      <c r="AF1412" s="429"/>
      <c r="AG1412" s="429"/>
      <c r="AH1412" s="429"/>
      <c r="AI1412" s="429"/>
      <c r="AJ1412" s="429"/>
      <c r="AK1412" s="429"/>
      <c r="AL1412" s="429"/>
      <c r="AM1412" s="429"/>
      <c r="AN1412" s="429"/>
      <c r="AO1412" s="429"/>
      <c r="AP1412" s="429"/>
      <c r="AQ1412" s="429"/>
      <c r="AR1412" s="429"/>
      <c r="AS1412" s="429"/>
      <c r="AT1412" s="429"/>
      <c r="AU1412" s="429"/>
      <c r="AV1412" s="429"/>
      <c r="AW1412" s="429"/>
      <c r="AX1412" s="429"/>
      <c r="AY1412" s="429"/>
      <c r="AZ1412" s="429"/>
      <c r="BA1412" s="429"/>
      <c r="BB1412" s="429"/>
      <c r="BC1412" s="429"/>
      <c r="BD1412" s="429"/>
      <c r="BE1412" s="429"/>
      <c r="BF1412" s="429"/>
      <c r="BG1412" s="429"/>
      <c r="BH1412" s="429"/>
      <c r="BI1412" s="429"/>
      <c r="BJ1412" s="429"/>
      <c r="BK1412" s="429"/>
      <c r="BL1412" s="429"/>
      <c r="BM1412" s="429"/>
      <c r="BN1412" s="429"/>
      <c r="BO1412" s="429"/>
      <c r="BP1412" s="429"/>
      <c r="BQ1412" s="429"/>
      <c r="BR1412" s="429"/>
      <c r="BS1412" s="429"/>
      <c r="BT1412" s="429"/>
      <c r="BU1412" s="429"/>
      <c r="BV1412" s="429"/>
      <c r="BW1412" s="429"/>
      <c r="BX1412" s="429"/>
      <c r="BY1412" s="429"/>
      <c r="BZ1412" s="429"/>
      <c r="CA1412" s="429"/>
      <c r="CB1412" s="429"/>
      <c r="CC1412" s="429"/>
      <c r="CD1412" s="429"/>
      <c r="CE1412" s="429"/>
      <c r="CF1412" s="429"/>
      <c r="CG1412" s="429"/>
      <c r="CH1412" s="429"/>
      <c r="CI1412" s="429"/>
      <c r="CJ1412" s="429"/>
      <c r="CK1412" s="429"/>
      <c r="CL1412" s="429"/>
      <c r="CM1412" s="429"/>
      <c r="CN1412" s="429"/>
      <c r="CO1412" s="429"/>
      <c r="CP1412" s="429"/>
    </row>
    <row r="1413" spans="1:94" s="1148" customFormat="1" ht="12.75">
      <c r="A1413" s="1140" t="s">
        <v>960</v>
      </c>
      <c r="B1413" s="80">
        <v>8173074</v>
      </c>
      <c r="C1413" s="80">
        <v>8173074</v>
      </c>
      <c r="D1413" s="80">
        <v>8173074</v>
      </c>
      <c r="E1413" s="1188">
        <v>100</v>
      </c>
      <c r="F1413" s="80">
        <v>0</v>
      </c>
      <c r="G1413" s="100"/>
      <c r="H1413" s="399"/>
      <c r="I1413" s="1045"/>
      <c r="J1413" s="1045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429"/>
      <c r="AC1413" s="429"/>
      <c r="AD1413" s="429"/>
      <c r="AE1413" s="429"/>
      <c r="AF1413" s="429"/>
      <c r="AG1413" s="429"/>
      <c r="AH1413" s="429"/>
      <c r="AI1413" s="429"/>
      <c r="AJ1413" s="429"/>
      <c r="AK1413" s="429"/>
      <c r="AL1413" s="429"/>
      <c r="AM1413" s="429"/>
      <c r="AN1413" s="429"/>
      <c r="AO1413" s="429"/>
      <c r="AP1413" s="429"/>
      <c r="AQ1413" s="429"/>
      <c r="AR1413" s="429"/>
      <c r="AS1413" s="429"/>
      <c r="AT1413" s="429"/>
      <c r="AU1413" s="429"/>
      <c r="AV1413" s="429"/>
      <c r="AW1413" s="429"/>
      <c r="AX1413" s="429"/>
      <c r="AY1413" s="429"/>
      <c r="AZ1413" s="429"/>
      <c r="BA1413" s="429"/>
      <c r="BB1413" s="429"/>
      <c r="BC1413" s="429"/>
      <c r="BD1413" s="429"/>
      <c r="BE1413" s="429"/>
      <c r="BF1413" s="429"/>
      <c r="BG1413" s="429"/>
      <c r="BH1413" s="429"/>
      <c r="BI1413" s="429"/>
      <c r="BJ1413" s="429"/>
      <c r="BK1413" s="429"/>
      <c r="BL1413" s="429"/>
      <c r="BM1413" s="429"/>
      <c r="BN1413" s="429"/>
      <c r="BO1413" s="429"/>
      <c r="BP1413" s="429"/>
      <c r="BQ1413" s="429"/>
      <c r="BR1413" s="429"/>
      <c r="BS1413" s="429"/>
      <c r="BT1413" s="429"/>
      <c r="BU1413" s="429"/>
      <c r="BV1413" s="429"/>
      <c r="BW1413" s="429"/>
      <c r="BX1413" s="429"/>
      <c r="BY1413" s="429"/>
      <c r="BZ1413" s="429"/>
      <c r="CA1413" s="429"/>
      <c r="CB1413" s="429"/>
      <c r="CC1413" s="429"/>
      <c r="CD1413" s="429"/>
      <c r="CE1413" s="429"/>
      <c r="CF1413" s="429"/>
      <c r="CG1413" s="429"/>
      <c r="CH1413" s="429"/>
      <c r="CI1413" s="429"/>
      <c r="CJ1413" s="429"/>
      <c r="CK1413" s="429"/>
      <c r="CL1413" s="429"/>
      <c r="CM1413" s="429"/>
      <c r="CN1413" s="429"/>
      <c r="CO1413" s="429"/>
      <c r="CP1413" s="429"/>
    </row>
    <row r="1414" spans="1:94" s="1145" customFormat="1" ht="12.75">
      <c r="A1414" s="1141" t="s">
        <v>971</v>
      </c>
      <c r="B1414" s="80">
        <v>8173074</v>
      </c>
      <c r="C1414" s="80">
        <v>8173074</v>
      </c>
      <c r="D1414" s="80">
        <v>8173074</v>
      </c>
      <c r="E1414" s="1188">
        <v>100</v>
      </c>
      <c r="F1414" s="80">
        <v>0</v>
      </c>
      <c r="G1414" s="100"/>
      <c r="H1414" s="399"/>
      <c r="I1414" s="1045"/>
      <c r="J1414" s="1045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429"/>
      <c r="AC1414" s="429"/>
      <c r="AD1414" s="429"/>
      <c r="AE1414" s="429"/>
      <c r="AF1414" s="429"/>
      <c r="AG1414" s="429"/>
      <c r="AH1414" s="429"/>
      <c r="AI1414" s="429"/>
      <c r="AJ1414" s="429"/>
      <c r="AK1414" s="429"/>
      <c r="AL1414" s="429"/>
      <c r="AM1414" s="429"/>
      <c r="AN1414" s="429"/>
      <c r="AO1414" s="429"/>
      <c r="AP1414" s="429"/>
      <c r="AQ1414" s="429"/>
      <c r="AR1414" s="429"/>
      <c r="AS1414" s="429"/>
      <c r="AT1414" s="429"/>
      <c r="AU1414" s="429"/>
      <c r="AV1414" s="429"/>
      <c r="AW1414" s="429"/>
      <c r="AX1414" s="429"/>
      <c r="AY1414" s="429"/>
      <c r="AZ1414" s="429"/>
      <c r="BA1414" s="429"/>
      <c r="BB1414" s="429"/>
      <c r="BC1414" s="429"/>
      <c r="BD1414" s="429"/>
      <c r="BE1414" s="429"/>
      <c r="BF1414" s="429"/>
      <c r="BG1414" s="429"/>
      <c r="BH1414" s="429"/>
      <c r="BI1414" s="429"/>
      <c r="BJ1414" s="429"/>
      <c r="BK1414" s="429"/>
      <c r="BL1414" s="429"/>
      <c r="BM1414" s="429"/>
      <c r="BN1414" s="429"/>
      <c r="BO1414" s="429"/>
      <c r="BP1414" s="429"/>
      <c r="BQ1414" s="429"/>
      <c r="BR1414" s="429"/>
      <c r="BS1414" s="429"/>
      <c r="BT1414" s="429"/>
      <c r="BU1414" s="429"/>
      <c r="BV1414" s="429"/>
      <c r="BW1414" s="429"/>
      <c r="BX1414" s="429"/>
      <c r="BY1414" s="429"/>
      <c r="BZ1414" s="429"/>
      <c r="CA1414" s="429"/>
      <c r="CB1414" s="429"/>
      <c r="CC1414" s="429"/>
      <c r="CD1414" s="429"/>
      <c r="CE1414" s="429"/>
      <c r="CF1414" s="429"/>
      <c r="CG1414" s="429"/>
      <c r="CH1414" s="429"/>
      <c r="CI1414" s="429"/>
      <c r="CJ1414" s="429"/>
      <c r="CK1414" s="429"/>
      <c r="CL1414" s="429"/>
      <c r="CM1414" s="429"/>
      <c r="CN1414" s="429"/>
      <c r="CO1414" s="429"/>
      <c r="CP1414" s="429"/>
    </row>
    <row r="1415" spans="1:94" s="1145" customFormat="1" ht="12.75">
      <c r="A1415" s="1143" t="s">
        <v>1760</v>
      </c>
      <c r="B1415" s="80">
        <v>8173074</v>
      </c>
      <c r="C1415" s="80">
        <v>8173074</v>
      </c>
      <c r="D1415" s="80">
        <v>8173074</v>
      </c>
      <c r="E1415" s="1188">
        <v>100</v>
      </c>
      <c r="F1415" s="80">
        <v>0</v>
      </c>
      <c r="G1415" s="100"/>
      <c r="H1415" s="399"/>
      <c r="I1415" s="1045"/>
      <c r="J1415" s="1045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429"/>
      <c r="AC1415" s="429"/>
      <c r="AD1415" s="429"/>
      <c r="AE1415" s="429"/>
      <c r="AF1415" s="429"/>
      <c r="AG1415" s="429"/>
      <c r="AH1415" s="429"/>
      <c r="AI1415" s="429"/>
      <c r="AJ1415" s="429"/>
      <c r="AK1415" s="429"/>
      <c r="AL1415" s="429"/>
      <c r="AM1415" s="429"/>
      <c r="AN1415" s="429"/>
      <c r="AO1415" s="429"/>
      <c r="AP1415" s="429"/>
      <c r="AQ1415" s="429"/>
      <c r="AR1415" s="429"/>
      <c r="AS1415" s="429"/>
      <c r="AT1415" s="429"/>
      <c r="AU1415" s="429"/>
      <c r="AV1415" s="429"/>
      <c r="AW1415" s="429"/>
      <c r="AX1415" s="429"/>
      <c r="AY1415" s="429"/>
      <c r="AZ1415" s="429"/>
      <c r="BA1415" s="429"/>
      <c r="BB1415" s="429"/>
      <c r="BC1415" s="429"/>
      <c r="BD1415" s="429"/>
      <c r="BE1415" s="429"/>
      <c r="BF1415" s="429"/>
      <c r="BG1415" s="429"/>
      <c r="BH1415" s="429"/>
      <c r="BI1415" s="429"/>
      <c r="BJ1415" s="429"/>
      <c r="BK1415" s="429"/>
      <c r="BL1415" s="429"/>
      <c r="BM1415" s="429"/>
      <c r="BN1415" s="429"/>
      <c r="BO1415" s="429"/>
      <c r="BP1415" s="429"/>
      <c r="BQ1415" s="429"/>
      <c r="BR1415" s="429"/>
      <c r="BS1415" s="429"/>
      <c r="BT1415" s="429"/>
      <c r="BU1415" s="429"/>
      <c r="BV1415" s="429"/>
      <c r="BW1415" s="429"/>
      <c r="BX1415" s="429"/>
      <c r="BY1415" s="429"/>
      <c r="BZ1415" s="429"/>
      <c r="CA1415" s="429"/>
      <c r="CB1415" s="429"/>
      <c r="CC1415" s="429"/>
      <c r="CD1415" s="429"/>
      <c r="CE1415" s="429"/>
      <c r="CF1415" s="429"/>
      <c r="CG1415" s="429"/>
      <c r="CH1415" s="429"/>
      <c r="CI1415" s="429"/>
      <c r="CJ1415" s="429"/>
      <c r="CK1415" s="429"/>
      <c r="CL1415" s="429"/>
      <c r="CM1415" s="429"/>
      <c r="CN1415" s="429"/>
      <c r="CO1415" s="429"/>
      <c r="CP1415" s="429"/>
    </row>
    <row r="1416" spans="1:94" s="1145" customFormat="1" ht="10.5" customHeight="1">
      <c r="A1416" s="310"/>
      <c r="B1416" s="80"/>
      <c r="C1416" s="80"/>
      <c r="D1416" s="80"/>
      <c r="E1416" s="1188"/>
      <c r="F1416" s="80"/>
      <c r="G1416" s="100"/>
      <c r="H1416" s="399"/>
      <c r="I1416" s="1045"/>
      <c r="J1416" s="1045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429"/>
      <c r="AC1416" s="429"/>
      <c r="AD1416" s="429"/>
      <c r="AE1416" s="429"/>
      <c r="AF1416" s="429"/>
      <c r="AG1416" s="429"/>
      <c r="AH1416" s="429"/>
      <c r="AI1416" s="429"/>
      <c r="AJ1416" s="429"/>
      <c r="AK1416" s="429"/>
      <c r="AL1416" s="429"/>
      <c r="AM1416" s="429"/>
      <c r="AN1416" s="429"/>
      <c r="AO1416" s="429"/>
      <c r="AP1416" s="429"/>
      <c r="AQ1416" s="429"/>
      <c r="AR1416" s="429"/>
      <c r="AS1416" s="429"/>
      <c r="AT1416" s="429"/>
      <c r="AU1416" s="429"/>
      <c r="AV1416" s="429"/>
      <c r="AW1416" s="429"/>
      <c r="AX1416" s="429"/>
      <c r="AY1416" s="429"/>
      <c r="AZ1416" s="429"/>
      <c r="BA1416" s="429"/>
      <c r="BB1416" s="429"/>
      <c r="BC1416" s="429"/>
      <c r="BD1416" s="429"/>
      <c r="BE1416" s="429"/>
      <c r="BF1416" s="429"/>
      <c r="BG1416" s="429"/>
      <c r="BH1416" s="429"/>
      <c r="BI1416" s="429"/>
      <c r="BJ1416" s="429"/>
      <c r="BK1416" s="429"/>
      <c r="BL1416" s="429"/>
      <c r="BM1416" s="429"/>
      <c r="BN1416" s="429"/>
      <c r="BO1416" s="429"/>
      <c r="BP1416" s="429"/>
      <c r="BQ1416" s="429"/>
      <c r="BR1416" s="429"/>
      <c r="BS1416" s="429"/>
      <c r="BT1416" s="429"/>
      <c r="BU1416" s="429"/>
      <c r="BV1416" s="429"/>
      <c r="BW1416" s="429"/>
      <c r="BX1416" s="429"/>
      <c r="BY1416" s="429"/>
      <c r="BZ1416" s="429"/>
      <c r="CA1416" s="429"/>
      <c r="CB1416" s="429"/>
      <c r="CC1416" s="429"/>
      <c r="CD1416" s="429"/>
      <c r="CE1416" s="429"/>
      <c r="CF1416" s="429"/>
      <c r="CG1416" s="429"/>
      <c r="CH1416" s="429"/>
      <c r="CI1416" s="429"/>
      <c r="CJ1416" s="429"/>
      <c r="CK1416" s="429"/>
      <c r="CL1416" s="429"/>
      <c r="CM1416" s="429"/>
      <c r="CN1416" s="429"/>
      <c r="CO1416" s="429"/>
      <c r="CP1416" s="429"/>
    </row>
    <row r="1417" spans="1:94" s="1145" customFormat="1" ht="12.75">
      <c r="A1417" s="330" t="s">
        <v>1394</v>
      </c>
      <c r="B1417" s="80"/>
      <c r="C1417" s="80"/>
      <c r="D1417" s="80"/>
      <c r="E1417" s="1188"/>
      <c r="F1417" s="80"/>
      <c r="G1417" s="100"/>
      <c r="H1417" s="399"/>
      <c r="I1417" s="1045"/>
      <c r="J1417" s="1045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429"/>
      <c r="AC1417" s="429"/>
      <c r="AD1417" s="429"/>
      <c r="AE1417" s="429"/>
      <c r="AF1417" s="429"/>
      <c r="AG1417" s="429"/>
      <c r="AH1417" s="429"/>
      <c r="AI1417" s="429"/>
      <c r="AJ1417" s="429"/>
      <c r="AK1417" s="429"/>
      <c r="AL1417" s="429"/>
      <c r="AM1417" s="429"/>
      <c r="AN1417" s="429"/>
      <c r="AO1417" s="429"/>
      <c r="AP1417" s="429"/>
      <c r="AQ1417" s="429"/>
      <c r="AR1417" s="429"/>
      <c r="AS1417" s="429"/>
      <c r="AT1417" s="429"/>
      <c r="AU1417" s="429"/>
      <c r="AV1417" s="429"/>
      <c r="AW1417" s="429"/>
      <c r="AX1417" s="429"/>
      <c r="AY1417" s="429"/>
      <c r="AZ1417" s="429"/>
      <c r="BA1417" s="429"/>
      <c r="BB1417" s="429"/>
      <c r="BC1417" s="429"/>
      <c r="BD1417" s="429"/>
      <c r="BE1417" s="429"/>
      <c r="BF1417" s="429"/>
      <c r="BG1417" s="429"/>
      <c r="BH1417" s="429"/>
      <c r="BI1417" s="429"/>
      <c r="BJ1417" s="429"/>
      <c r="BK1417" s="429"/>
      <c r="BL1417" s="429"/>
      <c r="BM1417" s="429"/>
      <c r="BN1417" s="429"/>
      <c r="BO1417" s="429"/>
      <c r="BP1417" s="429"/>
      <c r="BQ1417" s="429"/>
      <c r="BR1417" s="429"/>
      <c r="BS1417" s="429"/>
      <c r="BT1417" s="429"/>
      <c r="BU1417" s="429"/>
      <c r="BV1417" s="429"/>
      <c r="BW1417" s="429"/>
      <c r="BX1417" s="429"/>
      <c r="BY1417" s="429"/>
      <c r="BZ1417" s="429"/>
      <c r="CA1417" s="429"/>
      <c r="CB1417" s="429"/>
      <c r="CC1417" s="429"/>
      <c r="CD1417" s="429"/>
      <c r="CE1417" s="429"/>
      <c r="CF1417" s="429"/>
      <c r="CG1417" s="429"/>
      <c r="CH1417" s="429"/>
      <c r="CI1417" s="429"/>
      <c r="CJ1417" s="429"/>
      <c r="CK1417" s="429"/>
      <c r="CL1417" s="429"/>
      <c r="CM1417" s="429"/>
      <c r="CN1417" s="429"/>
      <c r="CO1417" s="429"/>
      <c r="CP1417" s="429"/>
    </row>
    <row r="1418" spans="1:94" s="1145" customFormat="1" ht="12.75">
      <c r="A1418" s="330" t="s">
        <v>1395</v>
      </c>
      <c r="B1418" s="294">
        <v>20600571</v>
      </c>
      <c r="C1418" s="294">
        <v>4357384</v>
      </c>
      <c r="D1418" s="294">
        <v>4008866</v>
      </c>
      <c r="E1418" s="480">
        <v>19.45997516282437</v>
      </c>
      <c r="F1418" s="294">
        <v>75000</v>
      </c>
      <c r="G1418" s="100"/>
      <c r="H1418" s="399"/>
      <c r="I1418" s="1045"/>
      <c r="J1418" s="1045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429"/>
      <c r="AC1418" s="429"/>
      <c r="AD1418" s="429"/>
      <c r="AE1418" s="429"/>
      <c r="AF1418" s="429"/>
      <c r="AG1418" s="429"/>
      <c r="AH1418" s="429"/>
      <c r="AI1418" s="429"/>
      <c r="AJ1418" s="429"/>
      <c r="AK1418" s="429"/>
      <c r="AL1418" s="429"/>
      <c r="AM1418" s="429"/>
      <c r="AN1418" s="429"/>
      <c r="AO1418" s="429"/>
      <c r="AP1418" s="429"/>
      <c r="AQ1418" s="429"/>
      <c r="AR1418" s="429"/>
      <c r="AS1418" s="429"/>
      <c r="AT1418" s="429"/>
      <c r="AU1418" s="429"/>
      <c r="AV1418" s="429"/>
      <c r="AW1418" s="429"/>
      <c r="AX1418" s="429"/>
      <c r="AY1418" s="429"/>
      <c r="AZ1418" s="429"/>
      <c r="BA1418" s="429"/>
      <c r="BB1418" s="429"/>
      <c r="BC1418" s="429"/>
      <c r="BD1418" s="429"/>
      <c r="BE1418" s="429"/>
      <c r="BF1418" s="429"/>
      <c r="BG1418" s="429"/>
      <c r="BH1418" s="429"/>
      <c r="BI1418" s="429"/>
      <c r="BJ1418" s="429"/>
      <c r="BK1418" s="429"/>
      <c r="BL1418" s="429"/>
      <c r="BM1418" s="429"/>
      <c r="BN1418" s="429"/>
      <c r="BO1418" s="429"/>
      <c r="BP1418" s="429"/>
      <c r="BQ1418" s="429"/>
      <c r="BR1418" s="429"/>
      <c r="BS1418" s="429"/>
      <c r="BT1418" s="429"/>
      <c r="BU1418" s="429"/>
      <c r="BV1418" s="429"/>
      <c r="BW1418" s="429"/>
      <c r="BX1418" s="429"/>
      <c r="BY1418" s="429"/>
      <c r="BZ1418" s="429"/>
      <c r="CA1418" s="429"/>
      <c r="CB1418" s="429"/>
      <c r="CC1418" s="429"/>
      <c r="CD1418" s="429"/>
      <c r="CE1418" s="429"/>
      <c r="CF1418" s="429"/>
      <c r="CG1418" s="429"/>
      <c r="CH1418" s="429"/>
      <c r="CI1418" s="429"/>
      <c r="CJ1418" s="429"/>
      <c r="CK1418" s="429"/>
      <c r="CL1418" s="429"/>
      <c r="CM1418" s="429"/>
      <c r="CN1418" s="429"/>
      <c r="CO1418" s="429"/>
      <c r="CP1418" s="429"/>
    </row>
    <row r="1419" spans="1:94" s="1145" customFormat="1" ht="12.75" hidden="1">
      <c r="A1419" s="1049" t="s">
        <v>1396</v>
      </c>
      <c r="B1419" s="1085">
        <v>0</v>
      </c>
      <c r="C1419" s="1085">
        <v>0</v>
      </c>
      <c r="D1419" s="1085">
        <v>0</v>
      </c>
      <c r="E1419" s="480" t="e">
        <v>#DIV/0!</v>
      </c>
      <c r="F1419" s="1085">
        <v>0</v>
      </c>
      <c r="G1419" s="100"/>
      <c r="H1419" s="399"/>
      <c r="I1419" s="1045"/>
      <c r="J1419" s="1045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429"/>
      <c r="AC1419" s="429"/>
      <c r="AD1419" s="429"/>
      <c r="AE1419" s="429"/>
      <c r="AF1419" s="429"/>
      <c r="AG1419" s="429"/>
      <c r="AH1419" s="429"/>
      <c r="AI1419" s="429"/>
      <c r="AJ1419" s="429"/>
      <c r="AK1419" s="429"/>
      <c r="AL1419" s="429"/>
      <c r="AM1419" s="429"/>
      <c r="AN1419" s="429"/>
      <c r="AO1419" s="429"/>
      <c r="AP1419" s="429"/>
      <c r="AQ1419" s="429"/>
      <c r="AR1419" s="429"/>
      <c r="AS1419" s="429"/>
      <c r="AT1419" s="429"/>
      <c r="AU1419" s="429"/>
      <c r="AV1419" s="429"/>
      <c r="AW1419" s="429"/>
      <c r="AX1419" s="429"/>
      <c r="AY1419" s="429"/>
      <c r="AZ1419" s="429"/>
      <c r="BA1419" s="429"/>
      <c r="BB1419" s="429"/>
      <c r="BC1419" s="429"/>
      <c r="BD1419" s="429"/>
      <c r="BE1419" s="429"/>
      <c r="BF1419" s="429"/>
      <c r="BG1419" s="429"/>
      <c r="BH1419" s="429"/>
      <c r="BI1419" s="429"/>
      <c r="BJ1419" s="429"/>
      <c r="BK1419" s="429"/>
      <c r="BL1419" s="429"/>
      <c r="BM1419" s="429"/>
      <c r="BN1419" s="429"/>
      <c r="BO1419" s="429"/>
      <c r="BP1419" s="429"/>
      <c r="BQ1419" s="429"/>
      <c r="BR1419" s="429"/>
      <c r="BS1419" s="429"/>
      <c r="BT1419" s="429"/>
      <c r="BU1419" s="429"/>
      <c r="BV1419" s="429"/>
      <c r="BW1419" s="429"/>
      <c r="BX1419" s="429"/>
      <c r="BY1419" s="429"/>
      <c r="BZ1419" s="429"/>
      <c r="CA1419" s="429"/>
      <c r="CB1419" s="429"/>
      <c r="CC1419" s="429"/>
      <c r="CD1419" s="429"/>
      <c r="CE1419" s="429"/>
      <c r="CF1419" s="429"/>
      <c r="CG1419" s="429"/>
      <c r="CH1419" s="429"/>
      <c r="CI1419" s="429"/>
      <c r="CJ1419" s="429"/>
      <c r="CK1419" s="429"/>
      <c r="CL1419" s="429"/>
      <c r="CM1419" s="429"/>
      <c r="CN1419" s="429"/>
      <c r="CO1419" s="429"/>
      <c r="CP1419" s="429"/>
    </row>
    <row r="1420" spans="1:94" s="1145" customFormat="1" ht="12.75">
      <c r="A1420" s="330" t="s">
        <v>1397</v>
      </c>
      <c r="B1420" s="294">
        <v>20600571</v>
      </c>
      <c r="C1420" s="294">
        <v>4357384</v>
      </c>
      <c r="D1420" s="294">
        <v>4008866</v>
      </c>
      <c r="E1420" s="480">
        <v>19.45997516282437</v>
      </c>
      <c r="F1420" s="294">
        <v>75000</v>
      </c>
      <c r="G1420" s="100"/>
      <c r="H1420" s="399"/>
      <c r="I1420" s="1045"/>
      <c r="J1420" s="1045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429"/>
      <c r="AC1420" s="429"/>
      <c r="AD1420" s="429"/>
      <c r="AE1420" s="429"/>
      <c r="AF1420" s="429"/>
      <c r="AG1420" s="429"/>
      <c r="AH1420" s="429"/>
      <c r="AI1420" s="429"/>
      <c r="AJ1420" s="429"/>
      <c r="AK1420" s="429"/>
      <c r="AL1420" s="429"/>
      <c r="AM1420" s="429"/>
      <c r="AN1420" s="429"/>
      <c r="AO1420" s="429"/>
      <c r="AP1420" s="429"/>
      <c r="AQ1420" s="429"/>
      <c r="AR1420" s="429"/>
      <c r="AS1420" s="429"/>
      <c r="AT1420" s="429"/>
      <c r="AU1420" s="429"/>
      <c r="AV1420" s="429"/>
      <c r="AW1420" s="429"/>
      <c r="AX1420" s="429"/>
      <c r="AY1420" s="429"/>
      <c r="AZ1420" s="429"/>
      <c r="BA1420" s="429"/>
      <c r="BB1420" s="429"/>
      <c r="BC1420" s="429"/>
      <c r="BD1420" s="429"/>
      <c r="BE1420" s="429"/>
      <c r="BF1420" s="429"/>
      <c r="BG1420" s="429"/>
      <c r="BH1420" s="429"/>
      <c r="BI1420" s="429"/>
      <c r="BJ1420" s="429"/>
      <c r="BK1420" s="429"/>
      <c r="BL1420" s="429"/>
      <c r="BM1420" s="429"/>
      <c r="BN1420" s="429"/>
      <c r="BO1420" s="429"/>
      <c r="BP1420" s="429"/>
      <c r="BQ1420" s="429"/>
      <c r="BR1420" s="429"/>
      <c r="BS1420" s="429"/>
      <c r="BT1420" s="429"/>
      <c r="BU1420" s="429"/>
      <c r="BV1420" s="429"/>
      <c r="BW1420" s="429"/>
      <c r="BX1420" s="429"/>
      <c r="BY1420" s="429"/>
      <c r="BZ1420" s="429"/>
      <c r="CA1420" s="429"/>
      <c r="CB1420" s="429"/>
      <c r="CC1420" s="429"/>
      <c r="CD1420" s="429"/>
      <c r="CE1420" s="429"/>
      <c r="CF1420" s="429"/>
      <c r="CG1420" s="429"/>
      <c r="CH1420" s="429"/>
      <c r="CI1420" s="429"/>
      <c r="CJ1420" s="429"/>
      <c r="CK1420" s="429"/>
      <c r="CL1420" s="429"/>
      <c r="CM1420" s="429"/>
      <c r="CN1420" s="429"/>
      <c r="CO1420" s="429"/>
      <c r="CP1420" s="429"/>
    </row>
    <row r="1421" spans="1:94" s="1145" customFormat="1" ht="12.75">
      <c r="A1421" s="1057" t="s">
        <v>960</v>
      </c>
      <c r="B1421" s="294">
        <v>20600571</v>
      </c>
      <c r="C1421" s="294">
        <v>4357384</v>
      </c>
      <c r="D1421" s="294">
        <v>4004238</v>
      </c>
      <c r="E1421" s="480">
        <v>19.437509766112793</v>
      </c>
      <c r="F1421" s="294">
        <v>62090</v>
      </c>
      <c r="G1421" s="100"/>
      <c r="H1421" s="399"/>
      <c r="I1421" s="1045"/>
      <c r="J1421" s="1045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429"/>
      <c r="AC1421" s="429"/>
      <c r="AD1421" s="429"/>
      <c r="AE1421" s="429"/>
      <c r="AF1421" s="429"/>
      <c r="AG1421" s="429"/>
      <c r="AH1421" s="429"/>
      <c r="AI1421" s="429"/>
      <c r="AJ1421" s="429"/>
      <c r="AK1421" s="429"/>
      <c r="AL1421" s="429"/>
      <c r="AM1421" s="429"/>
      <c r="AN1421" s="429"/>
      <c r="AO1421" s="429"/>
      <c r="AP1421" s="429"/>
      <c r="AQ1421" s="429"/>
      <c r="AR1421" s="429"/>
      <c r="AS1421" s="429"/>
      <c r="AT1421" s="429"/>
      <c r="AU1421" s="429"/>
      <c r="AV1421" s="429"/>
      <c r="AW1421" s="429"/>
      <c r="AX1421" s="429"/>
      <c r="AY1421" s="429"/>
      <c r="AZ1421" s="429"/>
      <c r="BA1421" s="429"/>
      <c r="BB1421" s="429"/>
      <c r="BC1421" s="429"/>
      <c r="BD1421" s="429"/>
      <c r="BE1421" s="429"/>
      <c r="BF1421" s="429"/>
      <c r="BG1421" s="429"/>
      <c r="BH1421" s="429"/>
      <c r="BI1421" s="429"/>
      <c r="BJ1421" s="429"/>
      <c r="BK1421" s="429"/>
      <c r="BL1421" s="429"/>
      <c r="BM1421" s="429"/>
      <c r="BN1421" s="429"/>
      <c r="BO1421" s="429"/>
      <c r="BP1421" s="429"/>
      <c r="BQ1421" s="429"/>
      <c r="BR1421" s="429"/>
      <c r="BS1421" s="429"/>
      <c r="BT1421" s="429"/>
      <c r="BU1421" s="429"/>
      <c r="BV1421" s="429"/>
      <c r="BW1421" s="429"/>
      <c r="BX1421" s="429"/>
      <c r="BY1421" s="429"/>
      <c r="BZ1421" s="429"/>
      <c r="CA1421" s="429"/>
      <c r="CB1421" s="429"/>
      <c r="CC1421" s="429"/>
      <c r="CD1421" s="429"/>
      <c r="CE1421" s="429"/>
      <c r="CF1421" s="429"/>
      <c r="CG1421" s="429"/>
      <c r="CH1421" s="429"/>
      <c r="CI1421" s="429"/>
      <c r="CJ1421" s="429"/>
      <c r="CK1421" s="429"/>
      <c r="CL1421" s="429"/>
      <c r="CM1421" s="429"/>
      <c r="CN1421" s="429"/>
      <c r="CO1421" s="429"/>
      <c r="CP1421" s="429"/>
    </row>
    <row r="1422" spans="1:94" s="1145" customFormat="1" ht="12.75">
      <c r="A1422" s="1052" t="s">
        <v>987</v>
      </c>
      <c r="B1422" s="294">
        <v>17772072</v>
      </c>
      <c r="C1422" s="294">
        <v>2463866</v>
      </c>
      <c r="D1422" s="294">
        <v>2463866</v>
      </c>
      <c r="E1422" s="480">
        <v>13.863695803168028</v>
      </c>
      <c r="F1422" s="294">
        <v>0</v>
      </c>
      <c r="G1422" s="100"/>
      <c r="H1422" s="399"/>
      <c r="I1422" s="1045"/>
      <c r="J1422" s="1045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429"/>
      <c r="AC1422" s="429"/>
      <c r="AD1422" s="429"/>
      <c r="AE1422" s="429"/>
      <c r="AF1422" s="429"/>
      <c r="AG1422" s="429"/>
      <c r="AH1422" s="429"/>
      <c r="AI1422" s="429"/>
      <c r="AJ1422" s="429"/>
      <c r="AK1422" s="429"/>
      <c r="AL1422" s="429"/>
      <c r="AM1422" s="429"/>
      <c r="AN1422" s="429"/>
      <c r="AO1422" s="429"/>
      <c r="AP1422" s="429"/>
      <c r="AQ1422" s="429"/>
      <c r="AR1422" s="429"/>
      <c r="AS1422" s="429"/>
      <c r="AT1422" s="429"/>
      <c r="AU1422" s="429"/>
      <c r="AV1422" s="429"/>
      <c r="AW1422" s="429"/>
      <c r="AX1422" s="429"/>
      <c r="AY1422" s="429"/>
      <c r="AZ1422" s="429"/>
      <c r="BA1422" s="429"/>
      <c r="BB1422" s="429"/>
      <c r="BC1422" s="429"/>
      <c r="BD1422" s="429"/>
      <c r="BE1422" s="429"/>
      <c r="BF1422" s="429"/>
      <c r="BG1422" s="429"/>
      <c r="BH1422" s="429"/>
      <c r="BI1422" s="429"/>
      <c r="BJ1422" s="429"/>
      <c r="BK1422" s="429"/>
      <c r="BL1422" s="429"/>
      <c r="BM1422" s="429"/>
      <c r="BN1422" s="429"/>
      <c r="BO1422" s="429"/>
      <c r="BP1422" s="429"/>
      <c r="BQ1422" s="429"/>
      <c r="BR1422" s="429"/>
      <c r="BS1422" s="429"/>
      <c r="BT1422" s="429"/>
      <c r="BU1422" s="429"/>
      <c r="BV1422" s="429"/>
      <c r="BW1422" s="429"/>
      <c r="BX1422" s="429"/>
      <c r="BY1422" s="429"/>
      <c r="BZ1422" s="429"/>
      <c r="CA1422" s="429"/>
      <c r="CB1422" s="429"/>
      <c r="CC1422" s="429"/>
      <c r="CD1422" s="429"/>
      <c r="CE1422" s="429"/>
      <c r="CF1422" s="429"/>
      <c r="CG1422" s="429"/>
      <c r="CH1422" s="429"/>
      <c r="CI1422" s="429"/>
      <c r="CJ1422" s="429"/>
      <c r="CK1422" s="429"/>
      <c r="CL1422" s="429"/>
      <c r="CM1422" s="429"/>
      <c r="CN1422" s="429"/>
      <c r="CO1422" s="429"/>
      <c r="CP1422" s="429"/>
    </row>
    <row r="1423" spans="1:94" s="1145" customFormat="1" ht="12.75">
      <c r="A1423" s="1053" t="s">
        <v>1496</v>
      </c>
      <c r="B1423" s="294">
        <v>14251035</v>
      </c>
      <c r="C1423" s="294">
        <v>0</v>
      </c>
      <c r="D1423" s="294">
        <v>0</v>
      </c>
      <c r="E1423" s="480">
        <v>0</v>
      </c>
      <c r="F1423" s="294">
        <v>0</v>
      </c>
      <c r="G1423" s="100"/>
      <c r="H1423" s="399"/>
      <c r="I1423" s="1045"/>
      <c r="J1423" s="1045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429"/>
      <c r="AC1423" s="429"/>
      <c r="AD1423" s="429"/>
      <c r="AE1423" s="429"/>
      <c r="AF1423" s="429"/>
      <c r="AG1423" s="429"/>
      <c r="AH1423" s="429"/>
      <c r="AI1423" s="429"/>
      <c r="AJ1423" s="429"/>
      <c r="AK1423" s="429"/>
      <c r="AL1423" s="429"/>
      <c r="AM1423" s="429"/>
      <c r="AN1423" s="429"/>
      <c r="AO1423" s="429"/>
      <c r="AP1423" s="429"/>
      <c r="AQ1423" s="429"/>
      <c r="AR1423" s="429"/>
      <c r="AS1423" s="429"/>
      <c r="AT1423" s="429"/>
      <c r="AU1423" s="429"/>
      <c r="AV1423" s="429"/>
      <c r="AW1423" s="429"/>
      <c r="AX1423" s="429"/>
      <c r="AY1423" s="429"/>
      <c r="AZ1423" s="429"/>
      <c r="BA1423" s="429"/>
      <c r="BB1423" s="429"/>
      <c r="BC1423" s="429"/>
      <c r="BD1423" s="429"/>
      <c r="BE1423" s="429"/>
      <c r="BF1423" s="429"/>
      <c r="BG1423" s="429"/>
      <c r="BH1423" s="429"/>
      <c r="BI1423" s="429"/>
      <c r="BJ1423" s="429"/>
      <c r="BK1423" s="429"/>
      <c r="BL1423" s="429"/>
      <c r="BM1423" s="429"/>
      <c r="BN1423" s="429"/>
      <c r="BO1423" s="429"/>
      <c r="BP1423" s="429"/>
      <c r="BQ1423" s="429"/>
      <c r="BR1423" s="429"/>
      <c r="BS1423" s="429"/>
      <c r="BT1423" s="429"/>
      <c r="BU1423" s="429"/>
      <c r="BV1423" s="429"/>
      <c r="BW1423" s="429"/>
      <c r="BX1423" s="429"/>
      <c r="BY1423" s="429"/>
      <c r="BZ1423" s="429"/>
      <c r="CA1423" s="429"/>
      <c r="CB1423" s="429"/>
      <c r="CC1423" s="429"/>
      <c r="CD1423" s="429"/>
      <c r="CE1423" s="429"/>
      <c r="CF1423" s="429"/>
      <c r="CG1423" s="429"/>
      <c r="CH1423" s="429"/>
      <c r="CI1423" s="429"/>
      <c r="CJ1423" s="429"/>
      <c r="CK1423" s="429"/>
      <c r="CL1423" s="429"/>
      <c r="CM1423" s="429"/>
      <c r="CN1423" s="429"/>
      <c r="CO1423" s="429"/>
      <c r="CP1423" s="429"/>
    </row>
    <row r="1424" spans="1:94" s="1145" customFormat="1" ht="12.75">
      <c r="A1424" s="1053" t="s">
        <v>964</v>
      </c>
      <c r="B1424" s="294">
        <v>1057171</v>
      </c>
      <c r="C1424" s="294">
        <v>0</v>
      </c>
      <c r="D1424" s="294">
        <v>0</v>
      </c>
      <c r="E1424" s="480">
        <v>0</v>
      </c>
      <c r="F1424" s="294">
        <v>0</v>
      </c>
      <c r="G1424" s="100"/>
      <c r="H1424" s="399"/>
      <c r="I1424" s="1045"/>
      <c r="J1424" s="1045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429"/>
      <c r="AC1424" s="429"/>
      <c r="AD1424" s="429"/>
      <c r="AE1424" s="429"/>
      <c r="AF1424" s="429"/>
      <c r="AG1424" s="429"/>
      <c r="AH1424" s="429"/>
      <c r="AI1424" s="429"/>
      <c r="AJ1424" s="429"/>
      <c r="AK1424" s="429"/>
      <c r="AL1424" s="429"/>
      <c r="AM1424" s="429"/>
      <c r="AN1424" s="429"/>
      <c r="AO1424" s="429"/>
      <c r="AP1424" s="429"/>
      <c r="AQ1424" s="429"/>
      <c r="AR1424" s="429"/>
      <c r="AS1424" s="429"/>
      <c r="AT1424" s="429"/>
      <c r="AU1424" s="429"/>
      <c r="AV1424" s="429"/>
      <c r="AW1424" s="429"/>
      <c r="AX1424" s="429"/>
      <c r="AY1424" s="429"/>
      <c r="AZ1424" s="429"/>
      <c r="BA1424" s="429"/>
      <c r="BB1424" s="429"/>
      <c r="BC1424" s="429"/>
      <c r="BD1424" s="429"/>
      <c r="BE1424" s="429"/>
      <c r="BF1424" s="429"/>
      <c r="BG1424" s="429"/>
      <c r="BH1424" s="429"/>
      <c r="BI1424" s="429"/>
      <c r="BJ1424" s="429"/>
      <c r="BK1424" s="429"/>
      <c r="BL1424" s="429"/>
      <c r="BM1424" s="429"/>
      <c r="BN1424" s="429"/>
      <c r="BO1424" s="429"/>
      <c r="BP1424" s="429"/>
      <c r="BQ1424" s="429"/>
      <c r="BR1424" s="429"/>
      <c r="BS1424" s="429"/>
      <c r="BT1424" s="429"/>
      <c r="BU1424" s="429"/>
      <c r="BV1424" s="429"/>
      <c r="BW1424" s="429"/>
      <c r="BX1424" s="429"/>
      <c r="BY1424" s="429"/>
      <c r="BZ1424" s="429"/>
      <c r="CA1424" s="429"/>
      <c r="CB1424" s="429"/>
      <c r="CC1424" s="429"/>
      <c r="CD1424" s="429"/>
      <c r="CE1424" s="429"/>
      <c r="CF1424" s="429"/>
      <c r="CG1424" s="429"/>
      <c r="CH1424" s="429"/>
      <c r="CI1424" s="429"/>
      <c r="CJ1424" s="429"/>
      <c r="CK1424" s="429"/>
      <c r="CL1424" s="429"/>
      <c r="CM1424" s="429"/>
      <c r="CN1424" s="429"/>
      <c r="CO1424" s="429"/>
      <c r="CP1424" s="429"/>
    </row>
    <row r="1425" spans="1:94" s="1145" customFormat="1" ht="12.75">
      <c r="A1425" s="1053" t="s">
        <v>3</v>
      </c>
      <c r="B1425" s="294">
        <v>2463866</v>
      </c>
      <c r="C1425" s="294">
        <v>2463866</v>
      </c>
      <c r="D1425" s="294">
        <v>2463866</v>
      </c>
      <c r="E1425" s="480">
        <v>100</v>
      </c>
      <c r="F1425" s="294">
        <v>0</v>
      </c>
      <c r="G1425" s="100"/>
      <c r="H1425" s="399"/>
      <c r="I1425" s="1045"/>
      <c r="J1425" s="1045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429"/>
      <c r="AC1425" s="429"/>
      <c r="AD1425" s="429"/>
      <c r="AE1425" s="429"/>
      <c r="AF1425" s="429"/>
      <c r="AG1425" s="429"/>
      <c r="AH1425" s="429"/>
      <c r="AI1425" s="429"/>
      <c r="AJ1425" s="429"/>
      <c r="AK1425" s="429"/>
      <c r="AL1425" s="429"/>
      <c r="AM1425" s="429"/>
      <c r="AN1425" s="429"/>
      <c r="AO1425" s="429"/>
      <c r="AP1425" s="429"/>
      <c r="AQ1425" s="429"/>
      <c r="AR1425" s="429"/>
      <c r="AS1425" s="429"/>
      <c r="AT1425" s="429"/>
      <c r="AU1425" s="429"/>
      <c r="AV1425" s="429"/>
      <c r="AW1425" s="429"/>
      <c r="AX1425" s="429"/>
      <c r="AY1425" s="429"/>
      <c r="AZ1425" s="429"/>
      <c r="BA1425" s="429"/>
      <c r="BB1425" s="429"/>
      <c r="BC1425" s="429"/>
      <c r="BD1425" s="429"/>
      <c r="BE1425" s="429"/>
      <c r="BF1425" s="429"/>
      <c r="BG1425" s="429"/>
      <c r="BH1425" s="429"/>
      <c r="BI1425" s="429"/>
      <c r="BJ1425" s="429"/>
      <c r="BK1425" s="429"/>
      <c r="BL1425" s="429"/>
      <c r="BM1425" s="429"/>
      <c r="BN1425" s="429"/>
      <c r="BO1425" s="429"/>
      <c r="BP1425" s="429"/>
      <c r="BQ1425" s="429"/>
      <c r="BR1425" s="429"/>
      <c r="BS1425" s="429"/>
      <c r="BT1425" s="429"/>
      <c r="BU1425" s="429"/>
      <c r="BV1425" s="429"/>
      <c r="BW1425" s="429"/>
      <c r="BX1425" s="429"/>
      <c r="BY1425" s="429"/>
      <c r="BZ1425" s="429"/>
      <c r="CA1425" s="429"/>
      <c r="CB1425" s="429"/>
      <c r="CC1425" s="429"/>
      <c r="CD1425" s="429"/>
      <c r="CE1425" s="429"/>
      <c r="CF1425" s="429"/>
      <c r="CG1425" s="429"/>
      <c r="CH1425" s="429"/>
      <c r="CI1425" s="429"/>
      <c r="CJ1425" s="429"/>
      <c r="CK1425" s="429"/>
      <c r="CL1425" s="429"/>
      <c r="CM1425" s="429"/>
      <c r="CN1425" s="429"/>
      <c r="CO1425" s="429"/>
      <c r="CP1425" s="429"/>
    </row>
    <row r="1426" spans="1:94" s="1145" customFormat="1" ht="12.75">
      <c r="A1426" s="1056" t="s">
        <v>12</v>
      </c>
      <c r="B1426" s="294">
        <v>2463866</v>
      </c>
      <c r="C1426" s="294">
        <v>2463866</v>
      </c>
      <c r="D1426" s="294">
        <v>2463866</v>
      </c>
      <c r="E1426" s="480">
        <v>100</v>
      </c>
      <c r="F1426" s="294">
        <v>0</v>
      </c>
      <c r="G1426" s="100"/>
      <c r="H1426" s="399"/>
      <c r="I1426" s="1045"/>
      <c r="J1426" s="1045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429"/>
      <c r="AC1426" s="429"/>
      <c r="AD1426" s="429"/>
      <c r="AE1426" s="429"/>
      <c r="AF1426" s="429"/>
      <c r="AG1426" s="429"/>
      <c r="AH1426" s="429"/>
      <c r="AI1426" s="429"/>
      <c r="AJ1426" s="429"/>
      <c r="AK1426" s="429"/>
      <c r="AL1426" s="429"/>
      <c r="AM1426" s="429"/>
      <c r="AN1426" s="429"/>
      <c r="AO1426" s="429"/>
      <c r="AP1426" s="429"/>
      <c r="AQ1426" s="429"/>
      <c r="AR1426" s="429"/>
      <c r="AS1426" s="429"/>
      <c r="AT1426" s="429"/>
      <c r="AU1426" s="429"/>
      <c r="AV1426" s="429"/>
      <c r="AW1426" s="429"/>
      <c r="AX1426" s="429"/>
      <c r="AY1426" s="429"/>
      <c r="AZ1426" s="429"/>
      <c r="BA1426" s="429"/>
      <c r="BB1426" s="429"/>
      <c r="BC1426" s="429"/>
      <c r="BD1426" s="429"/>
      <c r="BE1426" s="429"/>
      <c r="BF1426" s="429"/>
      <c r="BG1426" s="429"/>
      <c r="BH1426" s="429"/>
      <c r="BI1426" s="429"/>
      <c r="BJ1426" s="429"/>
      <c r="BK1426" s="429"/>
      <c r="BL1426" s="429"/>
      <c r="BM1426" s="429"/>
      <c r="BN1426" s="429"/>
      <c r="BO1426" s="429"/>
      <c r="BP1426" s="429"/>
      <c r="BQ1426" s="429"/>
      <c r="BR1426" s="429"/>
      <c r="BS1426" s="429"/>
      <c r="BT1426" s="429"/>
      <c r="BU1426" s="429"/>
      <c r="BV1426" s="429"/>
      <c r="BW1426" s="429"/>
      <c r="BX1426" s="429"/>
      <c r="BY1426" s="429"/>
      <c r="BZ1426" s="429"/>
      <c r="CA1426" s="429"/>
      <c r="CB1426" s="429"/>
      <c r="CC1426" s="429"/>
      <c r="CD1426" s="429"/>
      <c r="CE1426" s="429"/>
      <c r="CF1426" s="429"/>
      <c r="CG1426" s="429"/>
      <c r="CH1426" s="429"/>
      <c r="CI1426" s="429"/>
      <c r="CJ1426" s="429"/>
      <c r="CK1426" s="429"/>
      <c r="CL1426" s="429"/>
      <c r="CM1426" s="429"/>
      <c r="CN1426" s="429"/>
      <c r="CO1426" s="429"/>
      <c r="CP1426" s="429"/>
    </row>
    <row r="1427" spans="1:94" s="1145" customFormat="1" ht="12.75" hidden="1">
      <c r="A1427" s="1058" t="s">
        <v>14</v>
      </c>
      <c r="B1427" s="1085">
        <v>0</v>
      </c>
      <c r="C1427" s="1085">
        <v>0</v>
      </c>
      <c r="D1427" s="1085">
        <v>0</v>
      </c>
      <c r="E1427" s="480" t="e">
        <v>#DIV/0!</v>
      </c>
      <c r="F1427" s="1085">
        <v>0</v>
      </c>
      <c r="G1427" s="100"/>
      <c r="H1427" s="399"/>
      <c r="I1427" s="1045"/>
      <c r="J1427" s="1045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429"/>
      <c r="AC1427" s="429"/>
      <c r="AD1427" s="429"/>
      <c r="AE1427" s="429"/>
      <c r="AF1427" s="429"/>
      <c r="AG1427" s="429"/>
      <c r="AH1427" s="429"/>
      <c r="AI1427" s="429"/>
      <c r="AJ1427" s="429"/>
      <c r="AK1427" s="429"/>
      <c r="AL1427" s="429"/>
      <c r="AM1427" s="429"/>
      <c r="AN1427" s="429"/>
      <c r="AO1427" s="429"/>
      <c r="AP1427" s="429"/>
      <c r="AQ1427" s="429"/>
      <c r="AR1427" s="429"/>
      <c r="AS1427" s="429"/>
      <c r="AT1427" s="429"/>
      <c r="AU1427" s="429"/>
      <c r="AV1427" s="429"/>
      <c r="AW1427" s="429"/>
      <c r="AX1427" s="429"/>
      <c r="AY1427" s="429"/>
      <c r="AZ1427" s="429"/>
      <c r="BA1427" s="429"/>
      <c r="BB1427" s="429"/>
      <c r="BC1427" s="429"/>
      <c r="BD1427" s="429"/>
      <c r="BE1427" s="429"/>
      <c r="BF1427" s="429"/>
      <c r="BG1427" s="429"/>
      <c r="BH1427" s="429"/>
      <c r="BI1427" s="429"/>
      <c r="BJ1427" s="429"/>
      <c r="BK1427" s="429"/>
      <c r="BL1427" s="429"/>
      <c r="BM1427" s="429"/>
      <c r="BN1427" s="429"/>
      <c r="BO1427" s="429"/>
      <c r="BP1427" s="429"/>
      <c r="BQ1427" s="429"/>
      <c r="BR1427" s="429"/>
      <c r="BS1427" s="429"/>
      <c r="BT1427" s="429"/>
      <c r="BU1427" s="429"/>
      <c r="BV1427" s="429"/>
      <c r="BW1427" s="429"/>
      <c r="BX1427" s="429"/>
      <c r="BY1427" s="429"/>
      <c r="BZ1427" s="429"/>
      <c r="CA1427" s="429"/>
      <c r="CB1427" s="429"/>
      <c r="CC1427" s="429"/>
      <c r="CD1427" s="429"/>
      <c r="CE1427" s="429"/>
      <c r="CF1427" s="429"/>
      <c r="CG1427" s="429"/>
      <c r="CH1427" s="429"/>
      <c r="CI1427" s="429"/>
      <c r="CJ1427" s="429"/>
      <c r="CK1427" s="429"/>
      <c r="CL1427" s="429"/>
      <c r="CM1427" s="429"/>
      <c r="CN1427" s="429"/>
      <c r="CO1427" s="429"/>
      <c r="CP1427" s="429"/>
    </row>
    <row r="1428" spans="1:94" s="1145" customFormat="1" ht="12.75">
      <c r="A1428" s="1047" t="s">
        <v>971</v>
      </c>
      <c r="B1428" s="294">
        <v>2828499</v>
      </c>
      <c r="C1428" s="294">
        <v>1893518</v>
      </c>
      <c r="D1428" s="294">
        <v>1540372</v>
      </c>
      <c r="E1428" s="480">
        <v>54.45899043980571</v>
      </c>
      <c r="F1428" s="294">
        <v>62090</v>
      </c>
      <c r="G1428" s="100"/>
      <c r="H1428" s="399"/>
      <c r="I1428" s="1045"/>
      <c r="J1428" s="1045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429"/>
      <c r="AC1428" s="429"/>
      <c r="AD1428" s="429"/>
      <c r="AE1428" s="429"/>
      <c r="AF1428" s="429"/>
      <c r="AG1428" s="429"/>
      <c r="AH1428" s="429"/>
      <c r="AI1428" s="429"/>
      <c r="AJ1428" s="429"/>
      <c r="AK1428" s="429"/>
      <c r="AL1428" s="429"/>
      <c r="AM1428" s="429"/>
      <c r="AN1428" s="429"/>
      <c r="AO1428" s="429"/>
      <c r="AP1428" s="429"/>
      <c r="AQ1428" s="429"/>
      <c r="AR1428" s="429"/>
      <c r="AS1428" s="429"/>
      <c r="AT1428" s="429"/>
      <c r="AU1428" s="429"/>
      <c r="AV1428" s="429"/>
      <c r="AW1428" s="429"/>
      <c r="AX1428" s="429"/>
      <c r="AY1428" s="429"/>
      <c r="AZ1428" s="429"/>
      <c r="BA1428" s="429"/>
      <c r="BB1428" s="429"/>
      <c r="BC1428" s="429"/>
      <c r="BD1428" s="429"/>
      <c r="BE1428" s="429"/>
      <c r="BF1428" s="429"/>
      <c r="BG1428" s="429"/>
      <c r="BH1428" s="429"/>
      <c r="BI1428" s="429"/>
      <c r="BJ1428" s="429"/>
      <c r="BK1428" s="429"/>
      <c r="BL1428" s="429"/>
      <c r="BM1428" s="429"/>
      <c r="BN1428" s="429"/>
      <c r="BO1428" s="429"/>
      <c r="BP1428" s="429"/>
      <c r="BQ1428" s="429"/>
      <c r="BR1428" s="429"/>
      <c r="BS1428" s="429"/>
      <c r="BT1428" s="429"/>
      <c r="BU1428" s="429"/>
      <c r="BV1428" s="429"/>
      <c r="BW1428" s="429"/>
      <c r="BX1428" s="429"/>
      <c r="BY1428" s="429"/>
      <c r="BZ1428" s="429"/>
      <c r="CA1428" s="429"/>
      <c r="CB1428" s="429"/>
      <c r="CC1428" s="429"/>
      <c r="CD1428" s="429"/>
      <c r="CE1428" s="429"/>
      <c r="CF1428" s="429"/>
      <c r="CG1428" s="429"/>
      <c r="CH1428" s="429"/>
      <c r="CI1428" s="429"/>
      <c r="CJ1428" s="429"/>
      <c r="CK1428" s="429"/>
      <c r="CL1428" s="429"/>
      <c r="CM1428" s="429"/>
      <c r="CN1428" s="429"/>
      <c r="CO1428" s="429"/>
      <c r="CP1428" s="429"/>
    </row>
    <row r="1429" spans="1:94" s="1145" customFormat="1" ht="12.75">
      <c r="A1429" s="1053" t="s">
        <v>1760</v>
      </c>
      <c r="B1429" s="294">
        <v>2828499</v>
      </c>
      <c r="C1429" s="294">
        <v>1893518</v>
      </c>
      <c r="D1429" s="294">
        <v>1540372</v>
      </c>
      <c r="E1429" s="480">
        <v>54.45899043980571</v>
      </c>
      <c r="F1429" s="294">
        <v>62090</v>
      </c>
      <c r="G1429" s="100"/>
      <c r="H1429" s="399"/>
      <c r="I1429" s="1045"/>
      <c r="J1429" s="1045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429"/>
      <c r="AC1429" s="429"/>
      <c r="AD1429" s="429"/>
      <c r="AE1429" s="429"/>
      <c r="AF1429" s="429"/>
      <c r="AG1429" s="429"/>
      <c r="AH1429" s="429"/>
      <c r="AI1429" s="429"/>
      <c r="AJ1429" s="429"/>
      <c r="AK1429" s="429"/>
      <c r="AL1429" s="429"/>
      <c r="AM1429" s="429"/>
      <c r="AN1429" s="429"/>
      <c r="AO1429" s="429"/>
      <c r="AP1429" s="429"/>
      <c r="AQ1429" s="429"/>
      <c r="AR1429" s="429"/>
      <c r="AS1429" s="429"/>
      <c r="AT1429" s="429"/>
      <c r="AU1429" s="429"/>
      <c r="AV1429" s="429"/>
      <c r="AW1429" s="429"/>
      <c r="AX1429" s="429"/>
      <c r="AY1429" s="429"/>
      <c r="AZ1429" s="429"/>
      <c r="BA1429" s="429"/>
      <c r="BB1429" s="429"/>
      <c r="BC1429" s="429"/>
      <c r="BD1429" s="429"/>
      <c r="BE1429" s="429"/>
      <c r="BF1429" s="429"/>
      <c r="BG1429" s="429"/>
      <c r="BH1429" s="429"/>
      <c r="BI1429" s="429"/>
      <c r="BJ1429" s="429"/>
      <c r="BK1429" s="429"/>
      <c r="BL1429" s="429"/>
      <c r="BM1429" s="429"/>
      <c r="BN1429" s="429"/>
      <c r="BO1429" s="429"/>
      <c r="BP1429" s="429"/>
      <c r="BQ1429" s="429"/>
      <c r="BR1429" s="429"/>
      <c r="BS1429" s="429"/>
      <c r="BT1429" s="429"/>
      <c r="BU1429" s="429"/>
      <c r="BV1429" s="429"/>
      <c r="BW1429" s="429"/>
      <c r="BX1429" s="429"/>
      <c r="BY1429" s="429"/>
      <c r="BZ1429" s="429"/>
      <c r="CA1429" s="429"/>
      <c r="CB1429" s="429"/>
      <c r="CC1429" s="429"/>
      <c r="CD1429" s="429"/>
      <c r="CE1429" s="429"/>
      <c r="CF1429" s="429"/>
      <c r="CG1429" s="429"/>
      <c r="CH1429" s="429"/>
      <c r="CI1429" s="429"/>
      <c r="CJ1429" s="429"/>
      <c r="CK1429" s="429"/>
      <c r="CL1429" s="429"/>
      <c r="CM1429" s="429"/>
      <c r="CN1429" s="429"/>
      <c r="CO1429" s="429"/>
      <c r="CP1429" s="429"/>
    </row>
    <row r="1430" spans="1:104" s="1147" customFormat="1" ht="12.75">
      <c r="A1430" s="416" t="s">
        <v>1341</v>
      </c>
      <c r="B1430" s="80"/>
      <c r="C1430" s="80"/>
      <c r="D1430" s="80"/>
      <c r="E1430" s="480"/>
      <c r="F1430" s="294"/>
      <c r="G1430" s="1189"/>
      <c r="H1430" s="399"/>
      <c r="I1430" s="1045"/>
      <c r="J1430" s="1045"/>
      <c r="K1430" s="424"/>
      <c r="L1430" s="424"/>
      <c r="M1430" s="424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146"/>
      <c r="AM1430" s="1146"/>
      <c r="AN1430" s="1146"/>
      <c r="AO1430" s="1146"/>
      <c r="AP1430" s="1146"/>
      <c r="AQ1430" s="1146"/>
      <c r="AR1430" s="1146"/>
      <c r="AS1430" s="1146"/>
      <c r="AT1430" s="1146"/>
      <c r="AU1430" s="1146"/>
      <c r="AV1430" s="1146"/>
      <c r="AW1430" s="1146"/>
      <c r="AX1430" s="1146"/>
      <c r="AY1430" s="1146"/>
      <c r="AZ1430" s="1146"/>
      <c r="BA1430" s="1146"/>
      <c r="BB1430" s="1146"/>
      <c r="BC1430" s="1146"/>
      <c r="BD1430" s="1146"/>
      <c r="BE1430" s="1146"/>
      <c r="BF1430" s="1146"/>
      <c r="BG1430" s="1146"/>
      <c r="BH1430" s="1146"/>
      <c r="BI1430" s="1146"/>
      <c r="BJ1430" s="1146"/>
      <c r="BK1430" s="1146"/>
      <c r="BL1430" s="1146"/>
      <c r="BM1430" s="1146"/>
      <c r="BN1430" s="1146"/>
      <c r="BO1430" s="1146"/>
      <c r="BP1430" s="1146"/>
      <c r="BQ1430" s="1146"/>
      <c r="BR1430" s="1146"/>
      <c r="BS1430" s="1146"/>
      <c r="BT1430" s="1146"/>
      <c r="BU1430" s="1146"/>
      <c r="BV1430" s="1146"/>
      <c r="BW1430" s="1146"/>
      <c r="BX1430" s="1146"/>
      <c r="BY1430" s="1146"/>
      <c r="BZ1430" s="1146"/>
      <c r="CA1430" s="1146"/>
      <c r="CB1430" s="1146"/>
      <c r="CC1430" s="1146"/>
      <c r="CD1430" s="1146"/>
      <c r="CE1430" s="1146"/>
      <c r="CF1430" s="1146"/>
      <c r="CG1430" s="1146"/>
      <c r="CH1430" s="1146"/>
      <c r="CI1430" s="1146"/>
      <c r="CJ1430" s="1146"/>
      <c r="CK1430" s="1146"/>
      <c r="CL1430" s="1146"/>
      <c r="CM1430" s="1146"/>
      <c r="CN1430" s="1146"/>
      <c r="CO1430" s="1146"/>
      <c r="CP1430" s="1146"/>
      <c r="CQ1430" s="1146"/>
      <c r="CR1430" s="1146"/>
      <c r="CS1430" s="1146"/>
      <c r="CT1430" s="1146"/>
      <c r="CU1430" s="1146"/>
      <c r="CV1430" s="1146"/>
      <c r="CW1430" s="1146"/>
      <c r="CX1430" s="1146"/>
      <c r="CY1430" s="1146"/>
      <c r="CZ1430" s="1146"/>
    </row>
    <row r="1431" spans="1:104" s="1157" customFormat="1" ht="12.75">
      <c r="A1431" s="330" t="s">
        <v>1395</v>
      </c>
      <c r="B1431" s="41">
        <v>2463866</v>
      </c>
      <c r="C1431" s="41">
        <v>2463866</v>
      </c>
      <c r="D1431" s="294">
        <v>2463866</v>
      </c>
      <c r="E1431" s="480">
        <v>100</v>
      </c>
      <c r="F1431" s="294">
        <v>0</v>
      </c>
      <c r="G1431" s="1189"/>
      <c r="H1431" s="399"/>
      <c r="I1431" s="1045"/>
      <c r="J1431" s="1045"/>
      <c r="K1431" s="424"/>
      <c r="L1431" s="424"/>
      <c r="M1431" s="424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146"/>
      <c r="AM1431" s="1146"/>
      <c r="AN1431" s="1146"/>
      <c r="AO1431" s="1146"/>
      <c r="AP1431" s="1146"/>
      <c r="AQ1431" s="1146"/>
      <c r="AR1431" s="1146"/>
      <c r="AS1431" s="1146"/>
      <c r="AT1431" s="1146"/>
      <c r="AU1431" s="1146"/>
      <c r="AV1431" s="1146"/>
      <c r="AW1431" s="1146"/>
      <c r="AX1431" s="1146"/>
      <c r="AY1431" s="1146"/>
      <c r="AZ1431" s="1146"/>
      <c r="BA1431" s="1146"/>
      <c r="BB1431" s="1146"/>
      <c r="BC1431" s="1146"/>
      <c r="BD1431" s="1146"/>
      <c r="BE1431" s="1146"/>
      <c r="BF1431" s="1146"/>
      <c r="BG1431" s="1146"/>
      <c r="BH1431" s="1146"/>
      <c r="BI1431" s="1146"/>
      <c r="BJ1431" s="1146"/>
      <c r="BK1431" s="1146"/>
      <c r="BL1431" s="1146"/>
      <c r="BM1431" s="1146"/>
      <c r="BN1431" s="1146"/>
      <c r="BO1431" s="1146"/>
      <c r="BP1431" s="1146"/>
      <c r="BQ1431" s="1146"/>
      <c r="BR1431" s="1146"/>
      <c r="BS1431" s="1146"/>
      <c r="BT1431" s="1146"/>
      <c r="BU1431" s="1146"/>
      <c r="BV1431" s="1146"/>
      <c r="BW1431" s="1146"/>
      <c r="BX1431" s="1146"/>
      <c r="BY1431" s="1146"/>
      <c r="BZ1431" s="1146"/>
      <c r="CA1431" s="1146"/>
      <c r="CB1431" s="1146"/>
      <c r="CC1431" s="1146"/>
      <c r="CD1431" s="1146"/>
      <c r="CE1431" s="1146"/>
      <c r="CF1431" s="1146"/>
      <c r="CG1431" s="1146"/>
      <c r="CH1431" s="1146"/>
      <c r="CI1431" s="1146"/>
      <c r="CJ1431" s="1146"/>
      <c r="CK1431" s="1146"/>
      <c r="CL1431" s="1146"/>
      <c r="CM1431" s="1146"/>
      <c r="CN1431" s="1146"/>
      <c r="CO1431" s="1146"/>
      <c r="CP1431" s="1146"/>
      <c r="CQ1431" s="1146"/>
      <c r="CR1431" s="1146"/>
      <c r="CS1431" s="1146"/>
      <c r="CT1431" s="1146"/>
      <c r="CU1431" s="1146"/>
      <c r="CV1431" s="1146"/>
      <c r="CW1431" s="1146"/>
      <c r="CX1431" s="1146"/>
      <c r="CY1431" s="1146"/>
      <c r="CZ1431" s="1146"/>
    </row>
    <row r="1432" spans="1:104" s="1157" customFormat="1" ht="12.75" hidden="1">
      <c r="A1432" s="1049" t="s">
        <v>1396</v>
      </c>
      <c r="B1432" s="1085">
        <v>0</v>
      </c>
      <c r="C1432" s="1085">
        <v>0</v>
      </c>
      <c r="D1432" s="1085">
        <v>0</v>
      </c>
      <c r="E1432" s="480" t="e">
        <v>#DIV/0!</v>
      </c>
      <c r="F1432" s="1085">
        <v>0</v>
      </c>
      <c r="G1432" s="1189"/>
      <c r="H1432" s="399"/>
      <c r="I1432" s="1045"/>
      <c r="J1432" s="1045"/>
      <c r="K1432" s="424"/>
      <c r="L1432" s="424"/>
      <c r="M1432" s="424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146"/>
      <c r="AM1432" s="1146"/>
      <c r="AN1432" s="1146"/>
      <c r="AO1432" s="1146"/>
      <c r="AP1432" s="1146"/>
      <c r="AQ1432" s="1146"/>
      <c r="AR1432" s="1146"/>
      <c r="AS1432" s="1146"/>
      <c r="AT1432" s="1146"/>
      <c r="AU1432" s="1146"/>
      <c r="AV1432" s="1146"/>
      <c r="AW1432" s="1146"/>
      <c r="AX1432" s="1146"/>
      <c r="AY1432" s="1146"/>
      <c r="AZ1432" s="1146"/>
      <c r="BA1432" s="1146"/>
      <c r="BB1432" s="1146"/>
      <c r="BC1432" s="1146"/>
      <c r="BD1432" s="1146"/>
      <c r="BE1432" s="1146"/>
      <c r="BF1432" s="1146"/>
      <c r="BG1432" s="1146"/>
      <c r="BH1432" s="1146"/>
      <c r="BI1432" s="1146"/>
      <c r="BJ1432" s="1146"/>
      <c r="BK1432" s="1146"/>
      <c r="BL1432" s="1146"/>
      <c r="BM1432" s="1146"/>
      <c r="BN1432" s="1146"/>
      <c r="BO1432" s="1146"/>
      <c r="BP1432" s="1146"/>
      <c r="BQ1432" s="1146"/>
      <c r="BR1432" s="1146"/>
      <c r="BS1432" s="1146"/>
      <c r="BT1432" s="1146"/>
      <c r="BU1432" s="1146"/>
      <c r="BV1432" s="1146"/>
      <c r="BW1432" s="1146"/>
      <c r="BX1432" s="1146"/>
      <c r="BY1432" s="1146"/>
      <c r="BZ1432" s="1146"/>
      <c r="CA1432" s="1146"/>
      <c r="CB1432" s="1146"/>
      <c r="CC1432" s="1146"/>
      <c r="CD1432" s="1146"/>
      <c r="CE1432" s="1146"/>
      <c r="CF1432" s="1146"/>
      <c r="CG1432" s="1146"/>
      <c r="CH1432" s="1146"/>
      <c r="CI1432" s="1146"/>
      <c r="CJ1432" s="1146"/>
      <c r="CK1432" s="1146"/>
      <c r="CL1432" s="1146"/>
      <c r="CM1432" s="1146"/>
      <c r="CN1432" s="1146"/>
      <c r="CO1432" s="1146"/>
      <c r="CP1432" s="1146"/>
      <c r="CQ1432" s="1146"/>
      <c r="CR1432" s="1146"/>
      <c r="CS1432" s="1146"/>
      <c r="CT1432" s="1146"/>
      <c r="CU1432" s="1146"/>
      <c r="CV1432" s="1146"/>
      <c r="CW1432" s="1146"/>
      <c r="CX1432" s="1146"/>
      <c r="CY1432" s="1146"/>
      <c r="CZ1432" s="1146"/>
    </row>
    <row r="1433" spans="1:104" s="1157" customFormat="1" ht="12.75">
      <c r="A1433" s="330" t="s">
        <v>1397</v>
      </c>
      <c r="B1433" s="41">
        <v>2463866</v>
      </c>
      <c r="C1433" s="41">
        <v>2463866</v>
      </c>
      <c r="D1433" s="294">
        <v>2463866</v>
      </c>
      <c r="E1433" s="480">
        <v>100</v>
      </c>
      <c r="F1433" s="294">
        <v>0</v>
      </c>
      <c r="G1433" s="1189"/>
      <c r="H1433" s="399"/>
      <c r="I1433" s="1045"/>
      <c r="J1433" s="1045"/>
      <c r="K1433" s="424"/>
      <c r="L1433" s="424"/>
      <c r="M1433" s="424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146"/>
      <c r="AM1433" s="1146"/>
      <c r="AN1433" s="1146"/>
      <c r="AO1433" s="1146"/>
      <c r="AP1433" s="1146"/>
      <c r="AQ1433" s="1146"/>
      <c r="AR1433" s="1146"/>
      <c r="AS1433" s="1146"/>
      <c r="AT1433" s="1146"/>
      <c r="AU1433" s="1146"/>
      <c r="AV1433" s="1146"/>
      <c r="AW1433" s="1146"/>
      <c r="AX1433" s="1146"/>
      <c r="AY1433" s="1146"/>
      <c r="AZ1433" s="1146"/>
      <c r="BA1433" s="1146"/>
      <c r="BB1433" s="1146"/>
      <c r="BC1433" s="1146"/>
      <c r="BD1433" s="1146"/>
      <c r="BE1433" s="1146"/>
      <c r="BF1433" s="1146"/>
      <c r="BG1433" s="1146"/>
      <c r="BH1433" s="1146"/>
      <c r="BI1433" s="1146"/>
      <c r="BJ1433" s="1146"/>
      <c r="BK1433" s="1146"/>
      <c r="BL1433" s="1146"/>
      <c r="BM1433" s="1146"/>
      <c r="BN1433" s="1146"/>
      <c r="BO1433" s="1146"/>
      <c r="BP1433" s="1146"/>
      <c r="BQ1433" s="1146"/>
      <c r="BR1433" s="1146"/>
      <c r="BS1433" s="1146"/>
      <c r="BT1433" s="1146"/>
      <c r="BU1433" s="1146"/>
      <c r="BV1433" s="1146"/>
      <c r="BW1433" s="1146"/>
      <c r="BX1433" s="1146"/>
      <c r="BY1433" s="1146"/>
      <c r="BZ1433" s="1146"/>
      <c r="CA1433" s="1146"/>
      <c r="CB1433" s="1146"/>
      <c r="CC1433" s="1146"/>
      <c r="CD1433" s="1146"/>
      <c r="CE1433" s="1146"/>
      <c r="CF1433" s="1146"/>
      <c r="CG1433" s="1146"/>
      <c r="CH1433" s="1146"/>
      <c r="CI1433" s="1146"/>
      <c r="CJ1433" s="1146"/>
      <c r="CK1433" s="1146"/>
      <c r="CL1433" s="1146"/>
      <c r="CM1433" s="1146"/>
      <c r="CN1433" s="1146"/>
      <c r="CO1433" s="1146"/>
      <c r="CP1433" s="1146"/>
      <c r="CQ1433" s="1146"/>
      <c r="CR1433" s="1146"/>
      <c r="CS1433" s="1146"/>
      <c r="CT1433" s="1146"/>
      <c r="CU1433" s="1146"/>
      <c r="CV1433" s="1146"/>
      <c r="CW1433" s="1146"/>
      <c r="CX1433" s="1146"/>
      <c r="CY1433" s="1146"/>
      <c r="CZ1433" s="1146"/>
    </row>
    <row r="1434" spans="1:104" s="1157" customFormat="1" ht="12.75">
      <c r="A1434" s="1057" t="s">
        <v>960</v>
      </c>
      <c r="B1434" s="41">
        <v>2463866</v>
      </c>
      <c r="C1434" s="41">
        <v>2463866</v>
      </c>
      <c r="D1434" s="294">
        <v>2463866</v>
      </c>
      <c r="E1434" s="480">
        <v>100</v>
      </c>
      <c r="F1434" s="294">
        <v>0</v>
      </c>
      <c r="G1434" s="1189"/>
      <c r="H1434" s="399"/>
      <c r="I1434" s="1045"/>
      <c r="J1434" s="1045"/>
      <c r="K1434" s="424"/>
      <c r="L1434" s="424"/>
      <c r="M1434" s="424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146"/>
      <c r="AM1434" s="1146"/>
      <c r="AN1434" s="1146"/>
      <c r="AO1434" s="1146"/>
      <c r="AP1434" s="1146"/>
      <c r="AQ1434" s="1146"/>
      <c r="AR1434" s="1146"/>
      <c r="AS1434" s="1146"/>
      <c r="AT1434" s="1146"/>
      <c r="AU1434" s="1146"/>
      <c r="AV1434" s="1146"/>
      <c r="AW1434" s="1146"/>
      <c r="AX1434" s="1146"/>
      <c r="AY1434" s="1146"/>
      <c r="AZ1434" s="1146"/>
      <c r="BA1434" s="1146"/>
      <c r="BB1434" s="1146"/>
      <c r="BC1434" s="1146"/>
      <c r="BD1434" s="1146"/>
      <c r="BE1434" s="1146"/>
      <c r="BF1434" s="1146"/>
      <c r="BG1434" s="1146"/>
      <c r="BH1434" s="1146"/>
      <c r="BI1434" s="1146"/>
      <c r="BJ1434" s="1146"/>
      <c r="BK1434" s="1146"/>
      <c r="BL1434" s="1146"/>
      <c r="BM1434" s="1146"/>
      <c r="BN1434" s="1146"/>
      <c r="BO1434" s="1146"/>
      <c r="BP1434" s="1146"/>
      <c r="BQ1434" s="1146"/>
      <c r="BR1434" s="1146"/>
      <c r="BS1434" s="1146"/>
      <c r="BT1434" s="1146"/>
      <c r="BU1434" s="1146"/>
      <c r="BV1434" s="1146"/>
      <c r="BW1434" s="1146"/>
      <c r="BX1434" s="1146"/>
      <c r="BY1434" s="1146"/>
      <c r="BZ1434" s="1146"/>
      <c r="CA1434" s="1146"/>
      <c r="CB1434" s="1146"/>
      <c r="CC1434" s="1146"/>
      <c r="CD1434" s="1146"/>
      <c r="CE1434" s="1146"/>
      <c r="CF1434" s="1146"/>
      <c r="CG1434" s="1146"/>
      <c r="CH1434" s="1146"/>
      <c r="CI1434" s="1146"/>
      <c r="CJ1434" s="1146"/>
      <c r="CK1434" s="1146"/>
      <c r="CL1434" s="1146"/>
      <c r="CM1434" s="1146"/>
      <c r="CN1434" s="1146"/>
      <c r="CO1434" s="1146"/>
      <c r="CP1434" s="1146"/>
      <c r="CQ1434" s="1146"/>
      <c r="CR1434" s="1146"/>
      <c r="CS1434" s="1146"/>
      <c r="CT1434" s="1146"/>
      <c r="CU1434" s="1146"/>
      <c r="CV1434" s="1146"/>
      <c r="CW1434" s="1146"/>
      <c r="CX1434" s="1146"/>
      <c r="CY1434" s="1146"/>
      <c r="CZ1434" s="1146"/>
    </row>
    <row r="1435" spans="1:104" s="1158" customFormat="1" ht="12.75">
      <c r="A1435" s="1052" t="s">
        <v>987</v>
      </c>
      <c r="B1435" s="41">
        <v>2463866</v>
      </c>
      <c r="C1435" s="41">
        <v>2463866</v>
      </c>
      <c r="D1435" s="294">
        <v>2463866</v>
      </c>
      <c r="E1435" s="480">
        <v>100</v>
      </c>
      <c r="F1435" s="294">
        <v>0</v>
      </c>
      <c r="G1435" s="1189"/>
      <c r="H1435" s="399"/>
      <c r="I1435" s="1045"/>
      <c r="J1435" s="1045"/>
      <c r="K1435" s="424"/>
      <c r="L1435" s="424"/>
      <c r="M1435" s="424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146"/>
      <c r="AM1435" s="1146"/>
      <c r="AN1435" s="1146"/>
      <c r="AO1435" s="1146"/>
      <c r="AP1435" s="1146"/>
      <c r="AQ1435" s="1146"/>
      <c r="AR1435" s="1146"/>
      <c r="AS1435" s="1146"/>
      <c r="AT1435" s="1146"/>
      <c r="AU1435" s="1146"/>
      <c r="AV1435" s="1146"/>
      <c r="AW1435" s="1146"/>
      <c r="AX1435" s="1146"/>
      <c r="AY1435" s="1146"/>
      <c r="AZ1435" s="1146"/>
      <c r="BA1435" s="1146"/>
      <c r="BB1435" s="1146"/>
      <c r="BC1435" s="1146"/>
      <c r="BD1435" s="1146"/>
      <c r="BE1435" s="1146"/>
      <c r="BF1435" s="1146"/>
      <c r="BG1435" s="1146"/>
      <c r="BH1435" s="1146"/>
      <c r="BI1435" s="1146"/>
      <c r="BJ1435" s="1146"/>
      <c r="BK1435" s="1146"/>
      <c r="BL1435" s="1146"/>
      <c r="BM1435" s="1146"/>
      <c r="BN1435" s="1146"/>
      <c r="BO1435" s="1146"/>
      <c r="BP1435" s="1146"/>
      <c r="BQ1435" s="1146"/>
      <c r="BR1435" s="1146"/>
      <c r="BS1435" s="1146"/>
      <c r="BT1435" s="1146"/>
      <c r="BU1435" s="1146"/>
      <c r="BV1435" s="1146"/>
      <c r="BW1435" s="1146"/>
      <c r="BX1435" s="1146"/>
      <c r="BY1435" s="1146"/>
      <c r="BZ1435" s="1146"/>
      <c r="CA1435" s="1146"/>
      <c r="CB1435" s="1146"/>
      <c r="CC1435" s="1146"/>
      <c r="CD1435" s="1146"/>
      <c r="CE1435" s="1146"/>
      <c r="CF1435" s="1146"/>
      <c r="CG1435" s="1146"/>
      <c r="CH1435" s="1146"/>
      <c r="CI1435" s="1146"/>
      <c r="CJ1435" s="1146"/>
      <c r="CK1435" s="1146"/>
      <c r="CL1435" s="1146"/>
      <c r="CM1435" s="1146"/>
      <c r="CN1435" s="1146"/>
      <c r="CO1435" s="1146"/>
      <c r="CP1435" s="1146"/>
      <c r="CQ1435" s="1146"/>
      <c r="CR1435" s="1146"/>
      <c r="CS1435" s="1146"/>
      <c r="CT1435" s="1146"/>
      <c r="CU1435" s="1146"/>
      <c r="CV1435" s="1146"/>
      <c r="CW1435" s="1146"/>
      <c r="CX1435" s="1146"/>
      <c r="CY1435" s="1146"/>
      <c r="CZ1435" s="1146"/>
    </row>
    <row r="1436" spans="1:104" s="1147" customFormat="1" ht="12.75" customHeight="1" hidden="1">
      <c r="A1436" s="1049" t="s">
        <v>1496</v>
      </c>
      <c r="B1436" s="1085">
        <v>0</v>
      </c>
      <c r="C1436" s="1085">
        <v>0</v>
      </c>
      <c r="D1436" s="1085">
        <v>0</v>
      </c>
      <c r="E1436" s="480" t="e">
        <v>#DIV/0!</v>
      </c>
      <c r="F1436" s="1085">
        <v>0</v>
      </c>
      <c r="G1436" s="1189"/>
      <c r="H1436" s="399"/>
      <c r="I1436" s="1045"/>
      <c r="J1436" s="1045"/>
      <c r="K1436" s="424"/>
      <c r="L1436" s="424"/>
      <c r="M1436" s="424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146"/>
      <c r="AM1436" s="1146"/>
      <c r="AN1436" s="1146"/>
      <c r="AO1436" s="1146"/>
      <c r="AP1436" s="1146"/>
      <c r="AQ1436" s="1146"/>
      <c r="AR1436" s="1146"/>
      <c r="AS1436" s="1146"/>
      <c r="AT1436" s="1146"/>
      <c r="AU1436" s="1146"/>
      <c r="AV1436" s="1146"/>
      <c r="AW1436" s="1146"/>
      <c r="AX1436" s="1146"/>
      <c r="AY1436" s="1146"/>
      <c r="AZ1436" s="1146"/>
      <c r="BA1436" s="1146"/>
      <c r="BB1436" s="1146"/>
      <c r="BC1436" s="1146"/>
      <c r="BD1436" s="1146"/>
      <c r="BE1436" s="1146"/>
      <c r="BF1436" s="1146"/>
      <c r="BG1436" s="1146"/>
      <c r="BH1436" s="1146"/>
      <c r="BI1436" s="1146"/>
      <c r="BJ1436" s="1146"/>
      <c r="BK1436" s="1146"/>
      <c r="BL1436" s="1146"/>
      <c r="BM1436" s="1146"/>
      <c r="BN1436" s="1146"/>
      <c r="BO1436" s="1146"/>
      <c r="BP1436" s="1146"/>
      <c r="BQ1436" s="1146"/>
      <c r="BR1436" s="1146"/>
      <c r="BS1436" s="1146"/>
      <c r="BT1436" s="1146"/>
      <c r="BU1436" s="1146"/>
      <c r="BV1436" s="1146"/>
      <c r="BW1436" s="1146"/>
      <c r="BX1436" s="1146"/>
      <c r="BY1436" s="1146"/>
      <c r="BZ1436" s="1146"/>
      <c r="CA1436" s="1146"/>
      <c r="CB1436" s="1146"/>
      <c r="CC1436" s="1146"/>
      <c r="CD1436" s="1146"/>
      <c r="CE1436" s="1146"/>
      <c r="CF1436" s="1146"/>
      <c r="CG1436" s="1146"/>
      <c r="CH1436" s="1146"/>
      <c r="CI1436" s="1146"/>
      <c r="CJ1436" s="1146"/>
      <c r="CK1436" s="1146"/>
      <c r="CL1436" s="1146"/>
      <c r="CM1436" s="1146"/>
      <c r="CN1436" s="1146"/>
      <c r="CO1436" s="1146"/>
      <c r="CP1436" s="1146"/>
      <c r="CQ1436" s="1146"/>
      <c r="CR1436" s="1146"/>
      <c r="CS1436" s="1146"/>
      <c r="CT1436" s="1146"/>
      <c r="CU1436" s="1146"/>
      <c r="CV1436" s="1146"/>
      <c r="CW1436" s="1146"/>
      <c r="CX1436" s="1146"/>
      <c r="CY1436" s="1146"/>
      <c r="CZ1436" s="1146"/>
    </row>
    <row r="1437" spans="1:104" s="1147" customFormat="1" ht="12.75">
      <c r="A1437" s="1053" t="s">
        <v>3</v>
      </c>
      <c r="B1437" s="41">
        <v>2463866</v>
      </c>
      <c r="C1437" s="41">
        <v>2463866</v>
      </c>
      <c r="D1437" s="41">
        <v>2463866</v>
      </c>
      <c r="E1437" s="480">
        <v>100</v>
      </c>
      <c r="F1437" s="41">
        <v>0</v>
      </c>
      <c r="G1437" s="1189"/>
      <c r="H1437" s="399"/>
      <c r="I1437" s="1045"/>
      <c r="J1437" s="1045"/>
      <c r="K1437" s="424"/>
      <c r="L1437" s="424"/>
      <c r="M1437" s="424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146"/>
      <c r="AM1437" s="1146"/>
      <c r="AN1437" s="1146"/>
      <c r="AO1437" s="1146"/>
      <c r="AP1437" s="1146"/>
      <c r="AQ1437" s="1146"/>
      <c r="AR1437" s="1146"/>
      <c r="AS1437" s="1146"/>
      <c r="AT1437" s="1146"/>
      <c r="AU1437" s="1146"/>
      <c r="AV1437" s="1146"/>
      <c r="AW1437" s="1146"/>
      <c r="AX1437" s="1146"/>
      <c r="AY1437" s="1146"/>
      <c r="AZ1437" s="1146"/>
      <c r="BA1437" s="1146"/>
      <c r="BB1437" s="1146"/>
      <c r="BC1437" s="1146"/>
      <c r="BD1437" s="1146"/>
      <c r="BE1437" s="1146"/>
      <c r="BF1437" s="1146"/>
      <c r="BG1437" s="1146"/>
      <c r="BH1437" s="1146"/>
      <c r="BI1437" s="1146"/>
      <c r="BJ1437" s="1146"/>
      <c r="BK1437" s="1146"/>
      <c r="BL1437" s="1146"/>
      <c r="BM1437" s="1146"/>
      <c r="BN1437" s="1146"/>
      <c r="BO1437" s="1146"/>
      <c r="BP1437" s="1146"/>
      <c r="BQ1437" s="1146"/>
      <c r="BR1437" s="1146"/>
      <c r="BS1437" s="1146"/>
      <c r="BT1437" s="1146"/>
      <c r="BU1437" s="1146"/>
      <c r="BV1437" s="1146"/>
      <c r="BW1437" s="1146"/>
      <c r="BX1437" s="1146"/>
      <c r="BY1437" s="1146"/>
      <c r="BZ1437" s="1146"/>
      <c r="CA1437" s="1146"/>
      <c r="CB1437" s="1146"/>
      <c r="CC1437" s="1146"/>
      <c r="CD1437" s="1146"/>
      <c r="CE1437" s="1146"/>
      <c r="CF1437" s="1146"/>
      <c r="CG1437" s="1146"/>
      <c r="CH1437" s="1146"/>
      <c r="CI1437" s="1146"/>
      <c r="CJ1437" s="1146"/>
      <c r="CK1437" s="1146"/>
      <c r="CL1437" s="1146"/>
      <c r="CM1437" s="1146"/>
      <c r="CN1437" s="1146"/>
      <c r="CO1437" s="1146"/>
      <c r="CP1437" s="1146"/>
      <c r="CQ1437" s="1146"/>
      <c r="CR1437" s="1146"/>
      <c r="CS1437" s="1146"/>
      <c r="CT1437" s="1146"/>
      <c r="CU1437" s="1146"/>
      <c r="CV1437" s="1146"/>
      <c r="CW1437" s="1146"/>
      <c r="CX1437" s="1146"/>
      <c r="CY1437" s="1146"/>
      <c r="CZ1437" s="1146"/>
    </row>
    <row r="1438" spans="1:104" s="1147" customFormat="1" ht="12.75">
      <c r="A1438" s="1056" t="s">
        <v>12</v>
      </c>
      <c r="B1438" s="41">
        <v>2463866</v>
      </c>
      <c r="C1438" s="41">
        <v>2463866</v>
      </c>
      <c r="D1438" s="41">
        <v>2463866</v>
      </c>
      <c r="E1438" s="480">
        <v>100</v>
      </c>
      <c r="F1438" s="41">
        <v>0</v>
      </c>
      <c r="G1438" s="1189"/>
      <c r="H1438" s="399"/>
      <c r="I1438" s="1045"/>
      <c r="J1438" s="1045"/>
      <c r="K1438" s="424"/>
      <c r="L1438" s="424"/>
      <c r="M1438" s="424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146"/>
      <c r="AM1438" s="1146"/>
      <c r="AN1438" s="1146"/>
      <c r="AO1438" s="1146"/>
      <c r="AP1438" s="1146"/>
      <c r="AQ1438" s="1146"/>
      <c r="AR1438" s="1146"/>
      <c r="AS1438" s="1146"/>
      <c r="AT1438" s="1146"/>
      <c r="AU1438" s="1146"/>
      <c r="AV1438" s="1146"/>
      <c r="AW1438" s="1146"/>
      <c r="AX1438" s="1146"/>
      <c r="AY1438" s="1146"/>
      <c r="AZ1438" s="1146"/>
      <c r="BA1438" s="1146"/>
      <c r="BB1438" s="1146"/>
      <c r="BC1438" s="1146"/>
      <c r="BD1438" s="1146"/>
      <c r="BE1438" s="1146"/>
      <c r="BF1438" s="1146"/>
      <c r="BG1438" s="1146"/>
      <c r="BH1438" s="1146"/>
      <c r="BI1438" s="1146"/>
      <c r="BJ1438" s="1146"/>
      <c r="BK1438" s="1146"/>
      <c r="BL1438" s="1146"/>
      <c r="BM1438" s="1146"/>
      <c r="BN1438" s="1146"/>
      <c r="BO1438" s="1146"/>
      <c r="BP1438" s="1146"/>
      <c r="BQ1438" s="1146"/>
      <c r="BR1438" s="1146"/>
      <c r="BS1438" s="1146"/>
      <c r="BT1438" s="1146"/>
      <c r="BU1438" s="1146"/>
      <c r="BV1438" s="1146"/>
      <c r="BW1438" s="1146"/>
      <c r="BX1438" s="1146"/>
      <c r="BY1438" s="1146"/>
      <c r="BZ1438" s="1146"/>
      <c r="CA1438" s="1146"/>
      <c r="CB1438" s="1146"/>
      <c r="CC1438" s="1146"/>
      <c r="CD1438" s="1146"/>
      <c r="CE1438" s="1146"/>
      <c r="CF1438" s="1146"/>
      <c r="CG1438" s="1146"/>
      <c r="CH1438" s="1146"/>
      <c r="CI1438" s="1146"/>
      <c r="CJ1438" s="1146"/>
      <c r="CK1438" s="1146"/>
      <c r="CL1438" s="1146"/>
      <c r="CM1438" s="1146"/>
      <c r="CN1438" s="1146"/>
      <c r="CO1438" s="1146"/>
      <c r="CP1438" s="1146"/>
      <c r="CQ1438" s="1146"/>
      <c r="CR1438" s="1146"/>
      <c r="CS1438" s="1146"/>
      <c r="CT1438" s="1146"/>
      <c r="CU1438" s="1146"/>
      <c r="CV1438" s="1146"/>
      <c r="CW1438" s="1146"/>
      <c r="CX1438" s="1146"/>
      <c r="CY1438" s="1146"/>
      <c r="CZ1438" s="1146"/>
    </row>
    <row r="1439" spans="1:104" s="1147" customFormat="1" ht="12.75" hidden="1">
      <c r="A1439" s="1058" t="s">
        <v>14</v>
      </c>
      <c r="B1439" s="1085">
        <v>0</v>
      </c>
      <c r="C1439" s="1085">
        <v>0</v>
      </c>
      <c r="D1439" s="1085">
        <v>0</v>
      </c>
      <c r="E1439" s="480" t="e">
        <v>#DIV/0!</v>
      </c>
      <c r="F1439" s="41">
        <v>0</v>
      </c>
      <c r="G1439" s="1189"/>
      <c r="H1439" s="399"/>
      <c r="I1439" s="1045"/>
      <c r="J1439" s="1045"/>
      <c r="K1439" s="424"/>
      <c r="L1439" s="424"/>
      <c r="M1439" s="424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146"/>
      <c r="AM1439" s="1146"/>
      <c r="AN1439" s="1146"/>
      <c r="AO1439" s="1146"/>
      <c r="AP1439" s="1146"/>
      <c r="AQ1439" s="1146"/>
      <c r="AR1439" s="1146"/>
      <c r="AS1439" s="1146"/>
      <c r="AT1439" s="1146"/>
      <c r="AU1439" s="1146"/>
      <c r="AV1439" s="1146"/>
      <c r="AW1439" s="1146"/>
      <c r="AX1439" s="1146"/>
      <c r="AY1439" s="1146"/>
      <c r="AZ1439" s="1146"/>
      <c r="BA1439" s="1146"/>
      <c r="BB1439" s="1146"/>
      <c r="BC1439" s="1146"/>
      <c r="BD1439" s="1146"/>
      <c r="BE1439" s="1146"/>
      <c r="BF1439" s="1146"/>
      <c r="BG1439" s="1146"/>
      <c r="BH1439" s="1146"/>
      <c r="BI1439" s="1146"/>
      <c r="BJ1439" s="1146"/>
      <c r="BK1439" s="1146"/>
      <c r="BL1439" s="1146"/>
      <c r="BM1439" s="1146"/>
      <c r="BN1439" s="1146"/>
      <c r="BO1439" s="1146"/>
      <c r="BP1439" s="1146"/>
      <c r="BQ1439" s="1146"/>
      <c r="BR1439" s="1146"/>
      <c r="BS1439" s="1146"/>
      <c r="BT1439" s="1146"/>
      <c r="BU1439" s="1146"/>
      <c r="BV1439" s="1146"/>
      <c r="BW1439" s="1146"/>
      <c r="BX1439" s="1146"/>
      <c r="BY1439" s="1146"/>
      <c r="BZ1439" s="1146"/>
      <c r="CA1439" s="1146"/>
      <c r="CB1439" s="1146"/>
      <c r="CC1439" s="1146"/>
      <c r="CD1439" s="1146"/>
      <c r="CE1439" s="1146"/>
      <c r="CF1439" s="1146"/>
      <c r="CG1439" s="1146"/>
      <c r="CH1439" s="1146"/>
      <c r="CI1439" s="1146"/>
      <c r="CJ1439" s="1146"/>
      <c r="CK1439" s="1146"/>
      <c r="CL1439" s="1146"/>
      <c r="CM1439" s="1146"/>
      <c r="CN1439" s="1146"/>
      <c r="CO1439" s="1146"/>
      <c r="CP1439" s="1146"/>
      <c r="CQ1439" s="1146"/>
      <c r="CR1439" s="1146"/>
      <c r="CS1439" s="1146"/>
      <c r="CT1439" s="1146"/>
      <c r="CU1439" s="1146"/>
      <c r="CV1439" s="1146"/>
      <c r="CW1439" s="1146"/>
      <c r="CX1439" s="1146"/>
      <c r="CY1439" s="1146"/>
      <c r="CZ1439" s="1146"/>
    </row>
    <row r="1440" spans="1:99" s="378" customFormat="1" ht="25.5">
      <c r="A1440" s="413" t="s">
        <v>1364</v>
      </c>
      <c r="B1440" s="80"/>
      <c r="C1440" s="80"/>
      <c r="D1440" s="80"/>
      <c r="E1440" s="480"/>
      <c r="F1440" s="294"/>
      <c r="G1440" s="427"/>
      <c r="H1440" s="399"/>
      <c r="I1440" s="1045"/>
      <c r="J1440" s="1045"/>
      <c r="K1440" s="427"/>
      <c r="L1440" s="427"/>
      <c r="M1440" s="427"/>
      <c r="N1440" s="427"/>
      <c r="O1440" s="427"/>
      <c r="P1440" s="427"/>
      <c r="Q1440" s="427"/>
      <c r="R1440" s="427"/>
      <c r="S1440" s="427"/>
      <c r="T1440" s="427"/>
      <c r="U1440" s="427"/>
      <c r="V1440" s="427"/>
      <c r="W1440" s="427"/>
      <c r="X1440" s="427"/>
      <c r="Y1440" s="427"/>
      <c r="Z1440" s="427"/>
      <c r="AA1440" s="427"/>
      <c r="AB1440" s="427"/>
      <c r="AC1440" s="427"/>
      <c r="AD1440" s="427"/>
      <c r="AE1440" s="427"/>
      <c r="AF1440" s="427"/>
      <c r="AG1440" s="427"/>
      <c r="AH1440" s="427"/>
      <c r="AI1440" s="427"/>
      <c r="AJ1440" s="427"/>
      <c r="AK1440" s="427"/>
      <c r="AL1440" s="427"/>
      <c r="AM1440" s="427"/>
      <c r="AN1440" s="427"/>
      <c r="AO1440" s="427"/>
      <c r="AP1440" s="427"/>
      <c r="AQ1440" s="427"/>
      <c r="AR1440" s="427"/>
      <c r="AS1440" s="427"/>
      <c r="AT1440" s="427"/>
      <c r="AU1440" s="427"/>
      <c r="AV1440" s="427"/>
      <c r="AW1440" s="427"/>
      <c r="AX1440" s="427"/>
      <c r="AY1440" s="427"/>
      <c r="AZ1440" s="427"/>
      <c r="BA1440" s="427"/>
      <c r="BB1440" s="427"/>
      <c r="BC1440" s="427"/>
      <c r="BD1440" s="427"/>
      <c r="BE1440" s="427"/>
      <c r="BF1440" s="427"/>
      <c r="BG1440" s="427"/>
      <c r="BH1440" s="427"/>
      <c r="BI1440" s="427"/>
      <c r="BJ1440" s="427"/>
      <c r="BK1440" s="427"/>
      <c r="BL1440" s="427"/>
      <c r="BM1440" s="427"/>
      <c r="BN1440" s="427"/>
      <c r="BO1440" s="427"/>
      <c r="BP1440" s="427"/>
      <c r="BQ1440" s="427"/>
      <c r="BR1440" s="427"/>
      <c r="BS1440" s="427"/>
      <c r="BT1440" s="427"/>
      <c r="BU1440" s="427"/>
      <c r="BV1440" s="427"/>
      <c r="BW1440" s="427"/>
      <c r="BX1440" s="427"/>
      <c r="BY1440" s="427"/>
      <c r="BZ1440" s="427"/>
      <c r="CA1440" s="427"/>
      <c r="CB1440" s="427"/>
      <c r="CC1440" s="427"/>
      <c r="CD1440" s="427"/>
      <c r="CE1440" s="427"/>
      <c r="CF1440" s="427"/>
      <c r="CG1440" s="427"/>
      <c r="CH1440" s="427"/>
      <c r="CI1440" s="427"/>
      <c r="CJ1440" s="427"/>
      <c r="CK1440" s="427"/>
      <c r="CL1440" s="427"/>
      <c r="CM1440" s="427"/>
      <c r="CN1440" s="427"/>
      <c r="CO1440" s="427"/>
      <c r="CP1440" s="427"/>
      <c r="CQ1440" s="427"/>
      <c r="CR1440" s="427"/>
      <c r="CS1440" s="427"/>
      <c r="CT1440" s="427"/>
      <c r="CU1440" s="427"/>
    </row>
    <row r="1441" spans="1:99" s="378" customFormat="1" ht="12" customHeight="1">
      <c r="A1441" s="416" t="s">
        <v>1395</v>
      </c>
      <c r="B1441" s="294">
        <v>2828499</v>
      </c>
      <c r="C1441" s="294">
        <v>1893518</v>
      </c>
      <c r="D1441" s="294">
        <v>1545000</v>
      </c>
      <c r="E1441" s="480">
        <v>54.622610791094495</v>
      </c>
      <c r="F1441" s="294">
        <v>75000</v>
      </c>
      <c r="G1441" s="427"/>
      <c r="H1441" s="399"/>
      <c r="I1441" s="1045"/>
      <c r="J1441" s="1045"/>
      <c r="K1441" s="427"/>
      <c r="L1441" s="427"/>
      <c r="M1441" s="427"/>
      <c r="N1441" s="427"/>
      <c r="O1441" s="427"/>
      <c r="P1441" s="427"/>
      <c r="Q1441" s="427"/>
      <c r="R1441" s="427"/>
      <c r="S1441" s="427"/>
      <c r="T1441" s="427"/>
      <c r="U1441" s="427"/>
      <c r="V1441" s="427"/>
      <c r="W1441" s="427"/>
      <c r="X1441" s="427"/>
      <c r="Y1441" s="427"/>
      <c r="Z1441" s="427"/>
      <c r="AA1441" s="427"/>
      <c r="AB1441" s="427"/>
      <c r="AC1441" s="427"/>
      <c r="AD1441" s="427"/>
      <c r="AE1441" s="427"/>
      <c r="AF1441" s="427"/>
      <c r="AG1441" s="427"/>
      <c r="AH1441" s="427"/>
      <c r="AI1441" s="427"/>
      <c r="AJ1441" s="427"/>
      <c r="AK1441" s="427"/>
      <c r="AL1441" s="427"/>
      <c r="AM1441" s="427"/>
      <c r="AN1441" s="427"/>
      <c r="AO1441" s="427"/>
      <c r="AP1441" s="427"/>
      <c r="AQ1441" s="427"/>
      <c r="AR1441" s="427"/>
      <c r="AS1441" s="427"/>
      <c r="AT1441" s="427"/>
      <c r="AU1441" s="427"/>
      <c r="AV1441" s="427"/>
      <c r="AW1441" s="427"/>
      <c r="AX1441" s="427"/>
      <c r="AY1441" s="427"/>
      <c r="AZ1441" s="427"/>
      <c r="BA1441" s="427"/>
      <c r="BB1441" s="427"/>
      <c r="BC1441" s="427"/>
      <c r="BD1441" s="427"/>
      <c r="BE1441" s="427"/>
      <c r="BF1441" s="427"/>
      <c r="BG1441" s="427"/>
      <c r="BH1441" s="427"/>
      <c r="BI1441" s="427"/>
      <c r="BJ1441" s="427"/>
      <c r="BK1441" s="427"/>
      <c r="BL1441" s="427"/>
      <c r="BM1441" s="427"/>
      <c r="BN1441" s="427"/>
      <c r="BO1441" s="427"/>
      <c r="BP1441" s="427"/>
      <c r="BQ1441" s="427"/>
      <c r="BR1441" s="427"/>
      <c r="BS1441" s="427"/>
      <c r="BT1441" s="427"/>
      <c r="BU1441" s="427"/>
      <c r="BV1441" s="427"/>
      <c r="BW1441" s="427"/>
      <c r="BX1441" s="427"/>
      <c r="BY1441" s="427"/>
      <c r="BZ1441" s="427"/>
      <c r="CA1441" s="427"/>
      <c r="CB1441" s="427"/>
      <c r="CC1441" s="427"/>
      <c r="CD1441" s="427"/>
      <c r="CE1441" s="427"/>
      <c r="CF1441" s="427"/>
      <c r="CG1441" s="427"/>
      <c r="CH1441" s="427"/>
      <c r="CI1441" s="427"/>
      <c r="CJ1441" s="427"/>
      <c r="CK1441" s="427"/>
      <c r="CL1441" s="427"/>
      <c r="CM1441" s="427"/>
      <c r="CN1441" s="427"/>
      <c r="CO1441" s="427"/>
      <c r="CP1441" s="427"/>
      <c r="CQ1441" s="427"/>
      <c r="CR1441" s="427"/>
      <c r="CS1441" s="427"/>
      <c r="CT1441" s="427"/>
      <c r="CU1441" s="427"/>
    </row>
    <row r="1442" spans="1:99" s="378" customFormat="1" ht="12" customHeight="1">
      <c r="A1442" s="416" t="s">
        <v>1397</v>
      </c>
      <c r="B1442" s="294">
        <v>2828499</v>
      </c>
      <c r="C1442" s="294">
        <v>1893518</v>
      </c>
      <c r="D1442" s="294">
        <v>1545000</v>
      </c>
      <c r="E1442" s="480">
        <v>54.622610791094495</v>
      </c>
      <c r="F1442" s="294">
        <v>75000</v>
      </c>
      <c r="G1442" s="427"/>
      <c r="H1442" s="399"/>
      <c r="I1442" s="1045"/>
      <c r="J1442" s="1045"/>
      <c r="K1442" s="427"/>
      <c r="L1442" s="427"/>
      <c r="M1442" s="427"/>
      <c r="N1442" s="427"/>
      <c r="O1442" s="427"/>
      <c r="P1442" s="427"/>
      <c r="Q1442" s="427"/>
      <c r="R1442" s="427"/>
      <c r="S1442" s="427"/>
      <c r="T1442" s="427"/>
      <c r="U1442" s="427"/>
      <c r="V1442" s="427"/>
      <c r="W1442" s="427"/>
      <c r="X1442" s="427"/>
      <c r="Y1442" s="427"/>
      <c r="Z1442" s="427"/>
      <c r="AA1442" s="427"/>
      <c r="AB1442" s="427"/>
      <c r="AC1442" s="427"/>
      <c r="AD1442" s="427"/>
      <c r="AE1442" s="427"/>
      <c r="AF1442" s="427"/>
      <c r="AG1442" s="427"/>
      <c r="AH1442" s="427"/>
      <c r="AI1442" s="427"/>
      <c r="AJ1442" s="427"/>
      <c r="AK1442" s="427"/>
      <c r="AL1442" s="427"/>
      <c r="AM1442" s="427"/>
      <c r="AN1442" s="427"/>
      <c r="AO1442" s="427"/>
      <c r="AP1442" s="427"/>
      <c r="AQ1442" s="427"/>
      <c r="AR1442" s="427"/>
      <c r="AS1442" s="427"/>
      <c r="AT1442" s="427"/>
      <c r="AU1442" s="427"/>
      <c r="AV1442" s="427"/>
      <c r="AW1442" s="427"/>
      <c r="AX1442" s="427"/>
      <c r="AY1442" s="427"/>
      <c r="AZ1442" s="427"/>
      <c r="BA1442" s="427"/>
      <c r="BB1442" s="427"/>
      <c r="BC1442" s="427"/>
      <c r="BD1442" s="427"/>
      <c r="BE1442" s="427"/>
      <c r="BF1442" s="427"/>
      <c r="BG1442" s="427"/>
      <c r="BH1442" s="427"/>
      <c r="BI1442" s="427"/>
      <c r="BJ1442" s="427"/>
      <c r="BK1442" s="427"/>
      <c r="BL1442" s="427"/>
      <c r="BM1442" s="427"/>
      <c r="BN1442" s="427"/>
      <c r="BO1442" s="427"/>
      <c r="BP1442" s="427"/>
      <c r="BQ1442" s="427"/>
      <c r="BR1442" s="427"/>
      <c r="BS1442" s="427"/>
      <c r="BT1442" s="427"/>
      <c r="BU1442" s="427"/>
      <c r="BV1442" s="427"/>
      <c r="BW1442" s="427"/>
      <c r="BX1442" s="427"/>
      <c r="BY1442" s="427"/>
      <c r="BZ1442" s="427"/>
      <c r="CA1442" s="427"/>
      <c r="CB1442" s="427"/>
      <c r="CC1442" s="427"/>
      <c r="CD1442" s="427"/>
      <c r="CE1442" s="427"/>
      <c r="CF1442" s="427"/>
      <c r="CG1442" s="427"/>
      <c r="CH1442" s="427"/>
      <c r="CI1442" s="427"/>
      <c r="CJ1442" s="427"/>
      <c r="CK1442" s="427"/>
      <c r="CL1442" s="427"/>
      <c r="CM1442" s="427"/>
      <c r="CN1442" s="427"/>
      <c r="CO1442" s="427"/>
      <c r="CP1442" s="427"/>
      <c r="CQ1442" s="427"/>
      <c r="CR1442" s="427"/>
      <c r="CS1442" s="427"/>
      <c r="CT1442" s="427"/>
      <c r="CU1442" s="427"/>
    </row>
    <row r="1443" spans="1:99" s="378" customFormat="1" ht="12" customHeight="1">
      <c r="A1443" s="1092" t="s">
        <v>960</v>
      </c>
      <c r="B1443" s="294">
        <v>2828499</v>
      </c>
      <c r="C1443" s="294">
        <v>1893518</v>
      </c>
      <c r="D1443" s="294">
        <v>1540372</v>
      </c>
      <c r="E1443" s="480">
        <v>54.45899043980571</v>
      </c>
      <c r="F1443" s="294">
        <v>62090</v>
      </c>
      <c r="G1443" s="427"/>
      <c r="H1443" s="399"/>
      <c r="I1443" s="1045"/>
      <c r="J1443" s="1045"/>
      <c r="K1443" s="427"/>
      <c r="L1443" s="427"/>
      <c r="M1443" s="427"/>
      <c r="N1443" s="427"/>
      <c r="O1443" s="427"/>
      <c r="P1443" s="427"/>
      <c r="Q1443" s="427"/>
      <c r="R1443" s="427"/>
      <c r="S1443" s="427"/>
      <c r="T1443" s="427"/>
      <c r="U1443" s="427"/>
      <c r="V1443" s="427"/>
      <c r="W1443" s="427"/>
      <c r="X1443" s="427"/>
      <c r="Y1443" s="427"/>
      <c r="Z1443" s="427"/>
      <c r="AA1443" s="427"/>
      <c r="AB1443" s="427"/>
      <c r="AC1443" s="427"/>
      <c r="AD1443" s="427"/>
      <c r="AE1443" s="427"/>
      <c r="AF1443" s="427"/>
      <c r="AG1443" s="427"/>
      <c r="AH1443" s="427"/>
      <c r="AI1443" s="427"/>
      <c r="AJ1443" s="427"/>
      <c r="AK1443" s="427"/>
      <c r="AL1443" s="427"/>
      <c r="AM1443" s="427"/>
      <c r="AN1443" s="427"/>
      <c r="AO1443" s="427"/>
      <c r="AP1443" s="427"/>
      <c r="AQ1443" s="427"/>
      <c r="AR1443" s="427"/>
      <c r="AS1443" s="427"/>
      <c r="AT1443" s="427"/>
      <c r="AU1443" s="427"/>
      <c r="AV1443" s="427"/>
      <c r="AW1443" s="427"/>
      <c r="AX1443" s="427"/>
      <c r="AY1443" s="427"/>
      <c r="AZ1443" s="427"/>
      <c r="BA1443" s="427"/>
      <c r="BB1443" s="427"/>
      <c r="BC1443" s="427"/>
      <c r="BD1443" s="427"/>
      <c r="BE1443" s="427"/>
      <c r="BF1443" s="427"/>
      <c r="BG1443" s="427"/>
      <c r="BH1443" s="427"/>
      <c r="BI1443" s="427"/>
      <c r="BJ1443" s="427"/>
      <c r="BK1443" s="427"/>
      <c r="BL1443" s="427"/>
      <c r="BM1443" s="427"/>
      <c r="BN1443" s="427"/>
      <c r="BO1443" s="427"/>
      <c r="BP1443" s="427"/>
      <c r="BQ1443" s="427"/>
      <c r="BR1443" s="427"/>
      <c r="BS1443" s="427"/>
      <c r="BT1443" s="427"/>
      <c r="BU1443" s="427"/>
      <c r="BV1443" s="427"/>
      <c r="BW1443" s="427"/>
      <c r="BX1443" s="427"/>
      <c r="BY1443" s="427"/>
      <c r="BZ1443" s="427"/>
      <c r="CA1443" s="427"/>
      <c r="CB1443" s="427"/>
      <c r="CC1443" s="427"/>
      <c r="CD1443" s="427"/>
      <c r="CE1443" s="427"/>
      <c r="CF1443" s="427"/>
      <c r="CG1443" s="427"/>
      <c r="CH1443" s="427"/>
      <c r="CI1443" s="427"/>
      <c r="CJ1443" s="427"/>
      <c r="CK1443" s="427"/>
      <c r="CL1443" s="427"/>
      <c r="CM1443" s="427"/>
      <c r="CN1443" s="427"/>
      <c r="CO1443" s="427"/>
      <c r="CP1443" s="427"/>
      <c r="CQ1443" s="427"/>
      <c r="CR1443" s="427"/>
      <c r="CS1443" s="427"/>
      <c r="CT1443" s="427"/>
      <c r="CU1443" s="427"/>
    </row>
    <row r="1444" spans="1:99" s="378" customFormat="1" ht="12" customHeight="1">
      <c r="A1444" s="1052" t="s">
        <v>971</v>
      </c>
      <c r="B1444" s="294">
        <v>2828499</v>
      </c>
      <c r="C1444" s="294">
        <v>1893518</v>
      </c>
      <c r="D1444" s="294">
        <v>1540372</v>
      </c>
      <c r="E1444" s="480">
        <v>54.45899043980571</v>
      </c>
      <c r="F1444" s="294">
        <v>62090</v>
      </c>
      <c r="G1444" s="427"/>
      <c r="H1444" s="399"/>
      <c r="I1444" s="1045"/>
      <c r="J1444" s="1045"/>
      <c r="K1444" s="427"/>
      <c r="L1444" s="427"/>
      <c r="M1444" s="427"/>
      <c r="N1444" s="427"/>
      <c r="O1444" s="427"/>
      <c r="P1444" s="427"/>
      <c r="Q1444" s="427"/>
      <c r="R1444" s="427"/>
      <c r="S1444" s="427"/>
      <c r="T1444" s="427"/>
      <c r="U1444" s="427"/>
      <c r="V1444" s="427"/>
      <c r="W1444" s="427"/>
      <c r="X1444" s="427"/>
      <c r="Y1444" s="427"/>
      <c r="Z1444" s="427"/>
      <c r="AA1444" s="427"/>
      <c r="AB1444" s="427"/>
      <c r="AC1444" s="427"/>
      <c r="AD1444" s="427"/>
      <c r="AE1444" s="427"/>
      <c r="AF1444" s="427"/>
      <c r="AG1444" s="427"/>
      <c r="AH1444" s="427"/>
      <c r="AI1444" s="427"/>
      <c r="AJ1444" s="427"/>
      <c r="AK1444" s="427"/>
      <c r="AL1444" s="427"/>
      <c r="AM1444" s="427"/>
      <c r="AN1444" s="427"/>
      <c r="AO1444" s="427"/>
      <c r="AP1444" s="427"/>
      <c r="AQ1444" s="427"/>
      <c r="AR1444" s="427"/>
      <c r="AS1444" s="427"/>
      <c r="AT1444" s="427"/>
      <c r="AU1444" s="427"/>
      <c r="AV1444" s="427"/>
      <c r="AW1444" s="427"/>
      <c r="AX1444" s="427"/>
      <c r="AY1444" s="427"/>
      <c r="AZ1444" s="427"/>
      <c r="BA1444" s="427"/>
      <c r="BB1444" s="427"/>
      <c r="BC1444" s="427"/>
      <c r="BD1444" s="427"/>
      <c r="BE1444" s="427"/>
      <c r="BF1444" s="427"/>
      <c r="BG1444" s="427"/>
      <c r="BH1444" s="427"/>
      <c r="BI1444" s="427"/>
      <c r="BJ1444" s="427"/>
      <c r="BK1444" s="427"/>
      <c r="BL1444" s="427"/>
      <c r="BM1444" s="427"/>
      <c r="BN1444" s="427"/>
      <c r="BO1444" s="427"/>
      <c r="BP1444" s="427"/>
      <c r="BQ1444" s="427"/>
      <c r="BR1444" s="427"/>
      <c r="BS1444" s="427"/>
      <c r="BT1444" s="427"/>
      <c r="BU1444" s="427"/>
      <c r="BV1444" s="427"/>
      <c r="BW1444" s="427"/>
      <c r="BX1444" s="427"/>
      <c r="BY1444" s="427"/>
      <c r="BZ1444" s="427"/>
      <c r="CA1444" s="427"/>
      <c r="CB1444" s="427"/>
      <c r="CC1444" s="427"/>
      <c r="CD1444" s="427"/>
      <c r="CE1444" s="427"/>
      <c r="CF1444" s="427"/>
      <c r="CG1444" s="427"/>
      <c r="CH1444" s="427"/>
      <c r="CI1444" s="427"/>
      <c r="CJ1444" s="427"/>
      <c r="CK1444" s="427"/>
      <c r="CL1444" s="427"/>
      <c r="CM1444" s="427"/>
      <c r="CN1444" s="427"/>
      <c r="CO1444" s="427"/>
      <c r="CP1444" s="427"/>
      <c r="CQ1444" s="427"/>
      <c r="CR1444" s="427"/>
      <c r="CS1444" s="427"/>
      <c r="CT1444" s="427"/>
      <c r="CU1444" s="427"/>
    </row>
    <row r="1445" spans="1:99" s="378" customFormat="1" ht="12" customHeight="1">
      <c r="A1445" s="1093" t="s">
        <v>1760</v>
      </c>
      <c r="B1445" s="294">
        <v>2828499</v>
      </c>
      <c r="C1445" s="294">
        <v>1893518</v>
      </c>
      <c r="D1445" s="294">
        <v>1540372</v>
      </c>
      <c r="E1445" s="480">
        <v>54.45899043980571</v>
      </c>
      <c r="F1445" s="294">
        <v>62090</v>
      </c>
      <c r="G1445" s="427"/>
      <c r="H1445" s="399"/>
      <c r="I1445" s="1045"/>
      <c r="J1445" s="1045"/>
      <c r="K1445" s="427"/>
      <c r="L1445" s="427"/>
      <c r="M1445" s="427"/>
      <c r="N1445" s="427"/>
      <c r="O1445" s="427"/>
      <c r="P1445" s="427"/>
      <c r="Q1445" s="427"/>
      <c r="R1445" s="427"/>
      <c r="S1445" s="427"/>
      <c r="T1445" s="427"/>
      <c r="U1445" s="427"/>
      <c r="V1445" s="427"/>
      <c r="W1445" s="427"/>
      <c r="X1445" s="427"/>
      <c r="Y1445" s="427"/>
      <c r="Z1445" s="427"/>
      <c r="AA1445" s="427"/>
      <c r="AB1445" s="427"/>
      <c r="AC1445" s="427"/>
      <c r="AD1445" s="427"/>
      <c r="AE1445" s="427"/>
      <c r="AF1445" s="427"/>
      <c r="AG1445" s="427"/>
      <c r="AH1445" s="427"/>
      <c r="AI1445" s="427"/>
      <c r="AJ1445" s="427"/>
      <c r="AK1445" s="427"/>
      <c r="AL1445" s="427"/>
      <c r="AM1445" s="427"/>
      <c r="AN1445" s="427"/>
      <c r="AO1445" s="427"/>
      <c r="AP1445" s="427"/>
      <c r="AQ1445" s="427"/>
      <c r="AR1445" s="427"/>
      <c r="AS1445" s="427"/>
      <c r="AT1445" s="427"/>
      <c r="AU1445" s="427"/>
      <c r="AV1445" s="427"/>
      <c r="AW1445" s="427"/>
      <c r="AX1445" s="427"/>
      <c r="AY1445" s="427"/>
      <c r="AZ1445" s="427"/>
      <c r="BA1445" s="427"/>
      <c r="BB1445" s="427"/>
      <c r="BC1445" s="427"/>
      <c r="BD1445" s="427"/>
      <c r="BE1445" s="427"/>
      <c r="BF1445" s="427"/>
      <c r="BG1445" s="427"/>
      <c r="BH1445" s="427"/>
      <c r="BI1445" s="427"/>
      <c r="BJ1445" s="427"/>
      <c r="BK1445" s="427"/>
      <c r="BL1445" s="427"/>
      <c r="BM1445" s="427"/>
      <c r="BN1445" s="427"/>
      <c r="BO1445" s="427"/>
      <c r="BP1445" s="427"/>
      <c r="BQ1445" s="427"/>
      <c r="BR1445" s="427"/>
      <c r="BS1445" s="427"/>
      <c r="BT1445" s="427"/>
      <c r="BU1445" s="427"/>
      <c r="BV1445" s="427"/>
      <c r="BW1445" s="427"/>
      <c r="BX1445" s="427"/>
      <c r="BY1445" s="427"/>
      <c r="BZ1445" s="427"/>
      <c r="CA1445" s="427"/>
      <c r="CB1445" s="427"/>
      <c r="CC1445" s="427"/>
      <c r="CD1445" s="427"/>
      <c r="CE1445" s="427"/>
      <c r="CF1445" s="427"/>
      <c r="CG1445" s="427"/>
      <c r="CH1445" s="427"/>
      <c r="CI1445" s="427"/>
      <c r="CJ1445" s="427"/>
      <c r="CK1445" s="427"/>
      <c r="CL1445" s="427"/>
      <c r="CM1445" s="427"/>
      <c r="CN1445" s="427"/>
      <c r="CO1445" s="427"/>
      <c r="CP1445" s="427"/>
      <c r="CQ1445" s="427"/>
      <c r="CR1445" s="427"/>
      <c r="CS1445" s="427"/>
      <c r="CT1445" s="427"/>
      <c r="CU1445" s="427"/>
    </row>
    <row r="1446" spans="1:104" s="1147" customFormat="1" ht="12.75">
      <c r="A1446" s="413" t="s">
        <v>1357</v>
      </c>
      <c r="B1446" s="41"/>
      <c r="C1446" s="41"/>
      <c r="D1446" s="41"/>
      <c r="E1446" s="480"/>
      <c r="F1446" s="294"/>
      <c r="G1446" s="1189"/>
      <c r="H1446" s="399"/>
      <c r="I1446" s="1045"/>
      <c r="J1446" s="1045"/>
      <c r="K1446" s="424"/>
      <c r="L1446" s="424"/>
      <c r="M1446" s="424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146"/>
      <c r="AM1446" s="1146"/>
      <c r="AN1446" s="1146"/>
      <c r="AO1446" s="1146"/>
      <c r="AP1446" s="1146"/>
      <c r="AQ1446" s="1146"/>
      <c r="AR1446" s="1146"/>
      <c r="AS1446" s="1146"/>
      <c r="AT1446" s="1146"/>
      <c r="AU1446" s="1146"/>
      <c r="AV1446" s="1146"/>
      <c r="AW1446" s="1146"/>
      <c r="AX1446" s="1146"/>
      <c r="AY1446" s="1146"/>
      <c r="AZ1446" s="1146"/>
      <c r="BA1446" s="1146"/>
      <c r="BB1446" s="1146"/>
      <c r="BC1446" s="1146"/>
      <c r="BD1446" s="1146"/>
      <c r="BE1446" s="1146"/>
      <c r="BF1446" s="1146"/>
      <c r="BG1446" s="1146"/>
      <c r="BH1446" s="1146"/>
      <c r="BI1446" s="1146"/>
      <c r="BJ1446" s="1146"/>
      <c r="BK1446" s="1146"/>
      <c r="BL1446" s="1146"/>
      <c r="BM1446" s="1146"/>
      <c r="BN1446" s="1146"/>
      <c r="BO1446" s="1146"/>
      <c r="BP1446" s="1146"/>
      <c r="BQ1446" s="1146"/>
      <c r="BR1446" s="1146"/>
      <c r="BS1446" s="1146"/>
      <c r="BT1446" s="1146"/>
      <c r="BU1446" s="1146"/>
      <c r="BV1446" s="1146"/>
      <c r="BW1446" s="1146"/>
      <c r="BX1446" s="1146"/>
      <c r="BY1446" s="1146"/>
      <c r="BZ1446" s="1146"/>
      <c r="CA1446" s="1146"/>
      <c r="CB1446" s="1146"/>
      <c r="CC1446" s="1146"/>
      <c r="CD1446" s="1146"/>
      <c r="CE1446" s="1146"/>
      <c r="CF1446" s="1146"/>
      <c r="CG1446" s="1146"/>
      <c r="CH1446" s="1146"/>
      <c r="CI1446" s="1146"/>
      <c r="CJ1446" s="1146"/>
      <c r="CK1446" s="1146"/>
      <c r="CL1446" s="1146"/>
      <c r="CM1446" s="1146"/>
      <c r="CN1446" s="1146"/>
      <c r="CO1446" s="1146"/>
      <c r="CP1446" s="1146"/>
      <c r="CQ1446" s="1146"/>
      <c r="CR1446" s="1146"/>
      <c r="CS1446" s="1146"/>
      <c r="CT1446" s="1146"/>
      <c r="CU1446" s="1146"/>
      <c r="CV1446" s="1146"/>
      <c r="CW1446" s="1146"/>
      <c r="CX1446" s="1146"/>
      <c r="CY1446" s="1146"/>
      <c r="CZ1446" s="1146"/>
    </row>
    <row r="1447" spans="1:104" s="1157" customFormat="1" ht="12" customHeight="1">
      <c r="A1447" s="330" t="s">
        <v>1395</v>
      </c>
      <c r="B1447" s="41">
        <v>15308206</v>
      </c>
      <c r="C1447" s="41">
        <v>0</v>
      </c>
      <c r="D1447" s="41">
        <v>0</v>
      </c>
      <c r="E1447" s="480">
        <v>0</v>
      </c>
      <c r="F1447" s="41">
        <v>0</v>
      </c>
      <c r="G1447" s="1189"/>
      <c r="H1447" s="399"/>
      <c r="I1447" s="1045"/>
      <c r="J1447" s="1045"/>
      <c r="K1447" s="424"/>
      <c r="L1447" s="424"/>
      <c r="M1447" s="424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146"/>
      <c r="AM1447" s="1146"/>
      <c r="AN1447" s="1146"/>
      <c r="AO1447" s="1146"/>
      <c r="AP1447" s="1146"/>
      <c r="AQ1447" s="1146"/>
      <c r="AR1447" s="1146"/>
      <c r="AS1447" s="1146"/>
      <c r="AT1447" s="1146"/>
      <c r="AU1447" s="1146"/>
      <c r="AV1447" s="1146"/>
      <c r="AW1447" s="1146"/>
      <c r="AX1447" s="1146"/>
      <c r="AY1447" s="1146"/>
      <c r="AZ1447" s="1146"/>
      <c r="BA1447" s="1146"/>
      <c r="BB1447" s="1146"/>
      <c r="BC1447" s="1146"/>
      <c r="BD1447" s="1146"/>
      <c r="BE1447" s="1146"/>
      <c r="BF1447" s="1146"/>
      <c r="BG1447" s="1146"/>
      <c r="BH1447" s="1146"/>
      <c r="BI1447" s="1146"/>
      <c r="BJ1447" s="1146"/>
      <c r="BK1447" s="1146"/>
      <c r="BL1447" s="1146"/>
      <c r="BM1447" s="1146"/>
      <c r="BN1447" s="1146"/>
      <c r="BO1447" s="1146"/>
      <c r="BP1447" s="1146"/>
      <c r="BQ1447" s="1146"/>
      <c r="BR1447" s="1146"/>
      <c r="BS1447" s="1146"/>
      <c r="BT1447" s="1146"/>
      <c r="BU1447" s="1146"/>
      <c r="BV1447" s="1146"/>
      <c r="BW1447" s="1146"/>
      <c r="BX1447" s="1146"/>
      <c r="BY1447" s="1146"/>
      <c r="BZ1447" s="1146"/>
      <c r="CA1447" s="1146"/>
      <c r="CB1447" s="1146"/>
      <c r="CC1447" s="1146"/>
      <c r="CD1447" s="1146"/>
      <c r="CE1447" s="1146"/>
      <c r="CF1447" s="1146"/>
      <c r="CG1447" s="1146"/>
      <c r="CH1447" s="1146"/>
      <c r="CI1447" s="1146"/>
      <c r="CJ1447" s="1146"/>
      <c r="CK1447" s="1146"/>
      <c r="CL1447" s="1146"/>
      <c r="CM1447" s="1146"/>
      <c r="CN1447" s="1146"/>
      <c r="CO1447" s="1146"/>
      <c r="CP1447" s="1146"/>
      <c r="CQ1447" s="1146"/>
      <c r="CR1447" s="1146"/>
      <c r="CS1447" s="1146"/>
      <c r="CT1447" s="1146"/>
      <c r="CU1447" s="1146"/>
      <c r="CV1447" s="1146"/>
      <c r="CW1447" s="1146"/>
      <c r="CX1447" s="1146"/>
      <c r="CY1447" s="1146"/>
      <c r="CZ1447" s="1146"/>
    </row>
    <row r="1448" spans="1:104" s="1157" customFormat="1" ht="12" customHeight="1">
      <c r="A1448" s="330" t="s">
        <v>1397</v>
      </c>
      <c r="B1448" s="41">
        <v>15308206</v>
      </c>
      <c r="C1448" s="41">
        <v>0</v>
      </c>
      <c r="D1448" s="41">
        <v>0</v>
      </c>
      <c r="E1448" s="480">
        <v>0</v>
      </c>
      <c r="F1448" s="41">
        <v>0</v>
      </c>
      <c r="G1448" s="1189"/>
      <c r="H1448" s="399"/>
      <c r="I1448" s="1045"/>
      <c r="J1448" s="1045"/>
      <c r="K1448" s="424"/>
      <c r="L1448" s="424"/>
      <c r="M1448" s="424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146"/>
      <c r="AM1448" s="1146"/>
      <c r="AN1448" s="1146"/>
      <c r="AO1448" s="1146"/>
      <c r="AP1448" s="1146"/>
      <c r="AQ1448" s="1146"/>
      <c r="AR1448" s="1146"/>
      <c r="AS1448" s="1146"/>
      <c r="AT1448" s="1146"/>
      <c r="AU1448" s="1146"/>
      <c r="AV1448" s="1146"/>
      <c r="AW1448" s="1146"/>
      <c r="AX1448" s="1146"/>
      <c r="AY1448" s="1146"/>
      <c r="AZ1448" s="1146"/>
      <c r="BA1448" s="1146"/>
      <c r="BB1448" s="1146"/>
      <c r="BC1448" s="1146"/>
      <c r="BD1448" s="1146"/>
      <c r="BE1448" s="1146"/>
      <c r="BF1448" s="1146"/>
      <c r="BG1448" s="1146"/>
      <c r="BH1448" s="1146"/>
      <c r="BI1448" s="1146"/>
      <c r="BJ1448" s="1146"/>
      <c r="BK1448" s="1146"/>
      <c r="BL1448" s="1146"/>
      <c r="BM1448" s="1146"/>
      <c r="BN1448" s="1146"/>
      <c r="BO1448" s="1146"/>
      <c r="BP1448" s="1146"/>
      <c r="BQ1448" s="1146"/>
      <c r="BR1448" s="1146"/>
      <c r="BS1448" s="1146"/>
      <c r="BT1448" s="1146"/>
      <c r="BU1448" s="1146"/>
      <c r="BV1448" s="1146"/>
      <c r="BW1448" s="1146"/>
      <c r="BX1448" s="1146"/>
      <c r="BY1448" s="1146"/>
      <c r="BZ1448" s="1146"/>
      <c r="CA1448" s="1146"/>
      <c r="CB1448" s="1146"/>
      <c r="CC1448" s="1146"/>
      <c r="CD1448" s="1146"/>
      <c r="CE1448" s="1146"/>
      <c r="CF1448" s="1146"/>
      <c r="CG1448" s="1146"/>
      <c r="CH1448" s="1146"/>
      <c r="CI1448" s="1146"/>
      <c r="CJ1448" s="1146"/>
      <c r="CK1448" s="1146"/>
      <c r="CL1448" s="1146"/>
      <c r="CM1448" s="1146"/>
      <c r="CN1448" s="1146"/>
      <c r="CO1448" s="1146"/>
      <c r="CP1448" s="1146"/>
      <c r="CQ1448" s="1146"/>
      <c r="CR1448" s="1146"/>
      <c r="CS1448" s="1146"/>
      <c r="CT1448" s="1146"/>
      <c r="CU1448" s="1146"/>
      <c r="CV1448" s="1146"/>
      <c r="CW1448" s="1146"/>
      <c r="CX1448" s="1146"/>
      <c r="CY1448" s="1146"/>
      <c r="CZ1448" s="1146"/>
    </row>
    <row r="1449" spans="1:104" s="1157" customFormat="1" ht="12" customHeight="1">
      <c r="A1449" s="1057" t="s">
        <v>960</v>
      </c>
      <c r="B1449" s="41">
        <v>15308206</v>
      </c>
      <c r="C1449" s="41">
        <v>0</v>
      </c>
      <c r="D1449" s="41">
        <v>0</v>
      </c>
      <c r="E1449" s="480">
        <v>0</v>
      </c>
      <c r="F1449" s="41">
        <v>0</v>
      </c>
      <c r="G1449" s="1189"/>
      <c r="H1449" s="399"/>
      <c r="I1449" s="1045"/>
      <c r="J1449" s="1045"/>
      <c r="K1449" s="424"/>
      <c r="L1449" s="424"/>
      <c r="M1449" s="424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146"/>
      <c r="AM1449" s="1146"/>
      <c r="AN1449" s="1146"/>
      <c r="AO1449" s="1146"/>
      <c r="AP1449" s="1146"/>
      <c r="AQ1449" s="1146"/>
      <c r="AR1449" s="1146"/>
      <c r="AS1449" s="1146"/>
      <c r="AT1449" s="1146"/>
      <c r="AU1449" s="1146"/>
      <c r="AV1449" s="1146"/>
      <c r="AW1449" s="1146"/>
      <c r="AX1449" s="1146"/>
      <c r="AY1449" s="1146"/>
      <c r="AZ1449" s="1146"/>
      <c r="BA1449" s="1146"/>
      <c r="BB1449" s="1146"/>
      <c r="BC1449" s="1146"/>
      <c r="BD1449" s="1146"/>
      <c r="BE1449" s="1146"/>
      <c r="BF1449" s="1146"/>
      <c r="BG1449" s="1146"/>
      <c r="BH1449" s="1146"/>
      <c r="BI1449" s="1146"/>
      <c r="BJ1449" s="1146"/>
      <c r="BK1449" s="1146"/>
      <c r="BL1449" s="1146"/>
      <c r="BM1449" s="1146"/>
      <c r="BN1449" s="1146"/>
      <c r="BO1449" s="1146"/>
      <c r="BP1449" s="1146"/>
      <c r="BQ1449" s="1146"/>
      <c r="BR1449" s="1146"/>
      <c r="BS1449" s="1146"/>
      <c r="BT1449" s="1146"/>
      <c r="BU1449" s="1146"/>
      <c r="BV1449" s="1146"/>
      <c r="BW1449" s="1146"/>
      <c r="BX1449" s="1146"/>
      <c r="BY1449" s="1146"/>
      <c r="BZ1449" s="1146"/>
      <c r="CA1449" s="1146"/>
      <c r="CB1449" s="1146"/>
      <c r="CC1449" s="1146"/>
      <c r="CD1449" s="1146"/>
      <c r="CE1449" s="1146"/>
      <c r="CF1449" s="1146"/>
      <c r="CG1449" s="1146"/>
      <c r="CH1449" s="1146"/>
      <c r="CI1449" s="1146"/>
      <c r="CJ1449" s="1146"/>
      <c r="CK1449" s="1146"/>
      <c r="CL1449" s="1146"/>
      <c r="CM1449" s="1146"/>
      <c r="CN1449" s="1146"/>
      <c r="CO1449" s="1146"/>
      <c r="CP1449" s="1146"/>
      <c r="CQ1449" s="1146"/>
      <c r="CR1449" s="1146"/>
      <c r="CS1449" s="1146"/>
      <c r="CT1449" s="1146"/>
      <c r="CU1449" s="1146"/>
      <c r="CV1449" s="1146"/>
      <c r="CW1449" s="1146"/>
      <c r="CX1449" s="1146"/>
      <c r="CY1449" s="1146"/>
      <c r="CZ1449" s="1146"/>
    </row>
    <row r="1450" spans="1:104" s="1147" customFormat="1" ht="12.75">
      <c r="A1450" s="1052" t="s">
        <v>987</v>
      </c>
      <c r="B1450" s="41">
        <v>15308206</v>
      </c>
      <c r="C1450" s="41">
        <v>0</v>
      </c>
      <c r="D1450" s="41">
        <v>0</v>
      </c>
      <c r="E1450" s="480">
        <v>0</v>
      </c>
      <c r="F1450" s="41">
        <v>0</v>
      </c>
      <c r="G1450" s="1189"/>
      <c r="H1450" s="399"/>
      <c r="I1450" s="1045"/>
      <c r="J1450" s="1045"/>
      <c r="K1450" s="424"/>
      <c r="L1450" s="424"/>
      <c r="M1450" s="424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146"/>
      <c r="AM1450" s="1146"/>
      <c r="AN1450" s="1146"/>
      <c r="AO1450" s="1146"/>
      <c r="AP1450" s="1146"/>
      <c r="AQ1450" s="1146"/>
      <c r="AR1450" s="1146"/>
      <c r="AS1450" s="1146"/>
      <c r="AT1450" s="1146"/>
      <c r="AU1450" s="1146"/>
      <c r="AV1450" s="1146"/>
      <c r="AW1450" s="1146"/>
      <c r="AX1450" s="1146"/>
      <c r="AY1450" s="1146"/>
      <c r="AZ1450" s="1146"/>
      <c r="BA1450" s="1146"/>
      <c r="BB1450" s="1146"/>
      <c r="BC1450" s="1146"/>
      <c r="BD1450" s="1146"/>
      <c r="BE1450" s="1146"/>
      <c r="BF1450" s="1146"/>
      <c r="BG1450" s="1146"/>
      <c r="BH1450" s="1146"/>
      <c r="BI1450" s="1146"/>
      <c r="BJ1450" s="1146"/>
      <c r="BK1450" s="1146"/>
      <c r="BL1450" s="1146"/>
      <c r="BM1450" s="1146"/>
      <c r="BN1450" s="1146"/>
      <c r="BO1450" s="1146"/>
      <c r="BP1450" s="1146"/>
      <c r="BQ1450" s="1146"/>
      <c r="BR1450" s="1146"/>
      <c r="BS1450" s="1146"/>
      <c r="BT1450" s="1146"/>
      <c r="BU1450" s="1146"/>
      <c r="BV1450" s="1146"/>
      <c r="BW1450" s="1146"/>
      <c r="BX1450" s="1146"/>
      <c r="BY1450" s="1146"/>
      <c r="BZ1450" s="1146"/>
      <c r="CA1450" s="1146"/>
      <c r="CB1450" s="1146"/>
      <c r="CC1450" s="1146"/>
      <c r="CD1450" s="1146"/>
      <c r="CE1450" s="1146"/>
      <c r="CF1450" s="1146"/>
      <c r="CG1450" s="1146"/>
      <c r="CH1450" s="1146"/>
      <c r="CI1450" s="1146"/>
      <c r="CJ1450" s="1146"/>
      <c r="CK1450" s="1146"/>
      <c r="CL1450" s="1146"/>
      <c r="CM1450" s="1146"/>
      <c r="CN1450" s="1146"/>
      <c r="CO1450" s="1146"/>
      <c r="CP1450" s="1146"/>
      <c r="CQ1450" s="1146"/>
      <c r="CR1450" s="1146"/>
      <c r="CS1450" s="1146"/>
      <c r="CT1450" s="1146"/>
      <c r="CU1450" s="1146"/>
      <c r="CV1450" s="1146"/>
      <c r="CW1450" s="1146"/>
      <c r="CX1450" s="1146"/>
      <c r="CY1450" s="1146"/>
      <c r="CZ1450" s="1146"/>
    </row>
    <row r="1451" spans="1:104" s="1147" customFormat="1" ht="12.75">
      <c r="A1451" s="1053" t="s">
        <v>1496</v>
      </c>
      <c r="B1451" s="41">
        <v>14251035</v>
      </c>
      <c r="C1451" s="41">
        <v>0</v>
      </c>
      <c r="D1451" s="41">
        <v>0</v>
      </c>
      <c r="E1451" s="480">
        <v>0</v>
      </c>
      <c r="F1451" s="41">
        <v>0</v>
      </c>
      <c r="G1451" s="1189"/>
      <c r="H1451" s="399"/>
      <c r="I1451" s="1045"/>
      <c r="J1451" s="1045"/>
      <c r="K1451" s="424"/>
      <c r="L1451" s="424"/>
      <c r="M1451" s="424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146"/>
      <c r="AM1451" s="1146"/>
      <c r="AN1451" s="1146"/>
      <c r="AO1451" s="1146"/>
      <c r="AP1451" s="1146"/>
      <c r="AQ1451" s="1146"/>
      <c r="AR1451" s="1146"/>
      <c r="AS1451" s="1146"/>
      <c r="AT1451" s="1146"/>
      <c r="AU1451" s="1146"/>
      <c r="AV1451" s="1146"/>
      <c r="AW1451" s="1146"/>
      <c r="AX1451" s="1146"/>
      <c r="AY1451" s="1146"/>
      <c r="AZ1451" s="1146"/>
      <c r="BA1451" s="1146"/>
      <c r="BB1451" s="1146"/>
      <c r="BC1451" s="1146"/>
      <c r="BD1451" s="1146"/>
      <c r="BE1451" s="1146"/>
      <c r="BF1451" s="1146"/>
      <c r="BG1451" s="1146"/>
      <c r="BH1451" s="1146"/>
      <c r="BI1451" s="1146"/>
      <c r="BJ1451" s="1146"/>
      <c r="BK1451" s="1146"/>
      <c r="BL1451" s="1146"/>
      <c r="BM1451" s="1146"/>
      <c r="BN1451" s="1146"/>
      <c r="BO1451" s="1146"/>
      <c r="BP1451" s="1146"/>
      <c r="BQ1451" s="1146"/>
      <c r="BR1451" s="1146"/>
      <c r="BS1451" s="1146"/>
      <c r="BT1451" s="1146"/>
      <c r="BU1451" s="1146"/>
      <c r="BV1451" s="1146"/>
      <c r="BW1451" s="1146"/>
      <c r="BX1451" s="1146"/>
      <c r="BY1451" s="1146"/>
      <c r="BZ1451" s="1146"/>
      <c r="CA1451" s="1146"/>
      <c r="CB1451" s="1146"/>
      <c r="CC1451" s="1146"/>
      <c r="CD1451" s="1146"/>
      <c r="CE1451" s="1146"/>
      <c r="CF1451" s="1146"/>
      <c r="CG1451" s="1146"/>
      <c r="CH1451" s="1146"/>
      <c r="CI1451" s="1146"/>
      <c r="CJ1451" s="1146"/>
      <c r="CK1451" s="1146"/>
      <c r="CL1451" s="1146"/>
      <c r="CM1451" s="1146"/>
      <c r="CN1451" s="1146"/>
      <c r="CO1451" s="1146"/>
      <c r="CP1451" s="1146"/>
      <c r="CQ1451" s="1146"/>
      <c r="CR1451" s="1146"/>
      <c r="CS1451" s="1146"/>
      <c r="CT1451" s="1146"/>
      <c r="CU1451" s="1146"/>
      <c r="CV1451" s="1146"/>
      <c r="CW1451" s="1146"/>
      <c r="CX1451" s="1146"/>
      <c r="CY1451" s="1146"/>
      <c r="CZ1451" s="1146"/>
    </row>
    <row r="1452" spans="1:104" s="1147" customFormat="1" ht="12.75">
      <c r="A1452" s="1053" t="s">
        <v>964</v>
      </c>
      <c r="B1452" s="41">
        <v>1057171</v>
      </c>
      <c r="C1452" s="41">
        <v>0</v>
      </c>
      <c r="D1452" s="41">
        <v>0</v>
      </c>
      <c r="E1452" s="480">
        <v>0</v>
      </c>
      <c r="F1452" s="41">
        <v>0</v>
      </c>
      <c r="G1452" s="1189"/>
      <c r="H1452" s="399"/>
      <c r="I1452" s="1045"/>
      <c r="J1452" s="1045"/>
      <c r="K1452" s="424"/>
      <c r="L1452" s="424"/>
      <c r="M1452" s="424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146"/>
      <c r="AM1452" s="1146"/>
      <c r="AN1452" s="1146"/>
      <c r="AO1452" s="1146"/>
      <c r="AP1452" s="1146"/>
      <c r="AQ1452" s="1146"/>
      <c r="AR1452" s="1146"/>
      <c r="AS1452" s="1146"/>
      <c r="AT1452" s="1146"/>
      <c r="AU1452" s="1146"/>
      <c r="AV1452" s="1146"/>
      <c r="AW1452" s="1146"/>
      <c r="AX1452" s="1146"/>
      <c r="AY1452" s="1146"/>
      <c r="AZ1452" s="1146"/>
      <c r="BA1452" s="1146"/>
      <c r="BB1452" s="1146"/>
      <c r="BC1452" s="1146"/>
      <c r="BD1452" s="1146"/>
      <c r="BE1452" s="1146"/>
      <c r="BF1452" s="1146"/>
      <c r="BG1452" s="1146"/>
      <c r="BH1452" s="1146"/>
      <c r="BI1452" s="1146"/>
      <c r="BJ1452" s="1146"/>
      <c r="BK1452" s="1146"/>
      <c r="BL1452" s="1146"/>
      <c r="BM1452" s="1146"/>
      <c r="BN1452" s="1146"/>
      <c r="BO1452" s="1146"/>
      <c r="BP1452" s="1146"/>
      <c r="BQ1452" s="1146"/>
      <c r="BR1452" s="1146"/>
      <c r="BS1452" s="1146"/>
      <c r="BT1452" s="1146"/>
      <c r="BU1452" s="1146"/>
      <c r="BV1452" s="1146"/>
      <c r="BW1452" s="1146"/>
      <c r="BX1452" s="1146"/>
      <c r="BY1452" s="1146"/>
      <c r="BZ1452" s="1146"/>
      <c r="CA1452" s="1146"/>
      <c r="CB1452" s="1146"/>
      <c r="CC1452" s="1146"/>
      <c r="CD1452" s="1146"/>
      <c r="CE1452" s="1146"/>
      <c r="CF1452" s="1146"/>
      <c r="CG1452" s="1146"/>
      <c r="CH1452" s="1146"/>
      <c r="CI1452" s="1146"/>
      <c r="CJ1452" s="1146"/>
      <c r="CK1452" s="1146"/>
      <c r="CL1452" s="1146"/>
      <c r="CM1452" s="1146"/>
      <c r="CN1452" s="1146"/>
      <c r="CO1452" s="1146"/>
      <c r="CP1452" s="1146"/>
      <c r="CQ1452" s="1146"/>
      <c r="CR1452" s="1146"/>
      <c r="CS1452" s="1146"/>
      <c r="CT1452" s="1146"/>
      <c r="CU1452" s="1146"/>
      <c r="CV1452" s="1146"/>
      <c r="CW1452" s="1146"/>
      <c r="CX1452" s="1146"/>
      <c r="CY1452" s="1146"/>
      <c r="CZ1452" s="1146"/>
    </row>
    <row r="1453" spans="1:104" s="1147" customFormat="1" ht="12.75">
      <c r="A1453" s="490"/>
      <c r="B1453" s="41"/>
      <c r="C1453" s="41"/>
      <c r="D1453" s="41"/>
      <c r="E1453" s="1087"/>
      <c r="F1453" s="80"/>
      <c r="G1453" s="1189"/>
      <c r="H1453" s="399"/>
      <c r="I1453" s="1045"/>
      <c r="J1453" s="1045"/>
      <c r="K1453" s="424"/>
      <c r="L1453" s="424"/>
      <c r="M1453" s="424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146"/>
      <c r="AM1453" s="1146"/>
      <c r="AN1453" s="1146"/>
      <c r="AO1453" s="1146"/>
      <c r="AP1453" s="1146"/>
      <c r="AQ1453" s="1146"/>
      <c r="AR1453" s="1146"/>
      <c r="AS1453" s="1146"/>
      <c r="AT1453" s="1146"/>
      <c r="AU1453" s="1146"/>
      <c r="AV1453" s="1146"/>
      <c r="AW1453" s="1146"/>
      <c r="AX1453" s="1146"/>
      <c r="AY1453" s="1146"/>
      <c r="AZ1453" s="1146"/>
      <c r="BA1453" s="1146"/>
      <c r="BB1453" s="1146"/>
      <c r="BC1453" s="1146"/>
      <c r="BD1453" s="1146"/>
      <c r="BE1453" s="1146"/>
      <c r="BF1453" s="1146"/>
      <c r="BG1453" s="1146"/>
      <c r="BH1453" s="1146"/>
      <c r="BI1453" s="1146"/>
      <c r="BJ1453" s="1146"/>
      <c r="BK1453" s="1146"/>
      <c r="BL1453" s="1146"/>
      <c r="BM1453" s="1146"/>
      <c r="BN1453" s="1146"/>
      <c r="BO1453" s="1146"/>
      <c r="BP1453" s="1146"/>
      <c r="BQ1453" s="1146"/>
      <c r="BR1453" s="1146"/>
      <c r="BS1453" s="1146"/>
      <c r="BT1453" s="1146"/>
      <c r="BU1453" s="1146"/>
      <c r="BV1453" s="1146"/>
      <c r="BW1453" s="1146"/>
      <c r="BX1453" s="1146"/>
      <c r="BY1453" s="1146"/>
      <c r="BZ1453" s="1146"/>
      <c r="CA1453" s="1146"/>
      <c r="CB1453" s="1146"/>
      <c r="CC1453" s="1146"/>
      <c r="CD1453" s="1146"/>
      <c r="CE1453" s="1146"/>
      <c r="CF1453" s="1146"/>
      <c r="CG1453" s="1146"/>
      <c r="CH1453" s="1146"/>
      <c r="CI1453" s="1146"/>
      <c r="CJ1453" s="1146"/>
      <c r="CK1453" s="1146"/>
      <c r="CL1453" s="1146"/>
      <c r="CM1453" s="1146"/>
      <c r="CN1453" s="1146"/>
      <c r="CO1453" s="1146"/>
      <c r="CP1453" s="1146"/>
      <c r="CQ1453" s="1146"/>
      <c r="CR1453" s="1146"/>
      <c r="CS1453" s="1146"/>
      <c r="CT1453" s="1146"/>
      <c r="CU1453" s="1146"/>
      <c r="CV1453" s="1146"/>
      <c r="CW1453" s="1146"/>
      <c r="CX1453" s="1146"/>
      <c r="CY1453" s="1146"/>
      <c r="CZ1453" s="1146"/>
    </row>
    <row r="1454" spans="1:104" s="1148" customFormat="1" ht="12.75">
      <c r="A1454" s="416" t="s">
        <v>1375</v>
      </c>
      <c r="B1454" s="80"/>
      <c r="C1454" s="80"/>
      <c r="D1454" s="80"/>
      <c r="E1454" s="1188"/>
      <c r="F1454" s="80"/>
      <c r="G1454" s="1190"/>
      <c r="H1454" s="399"/>
      <c r="I1454" s="1045"/>
      <c r="J1454" s="1045"/>
      <c r="K1454" s="424"/>
      <c r="L1454" s="424"/>
      <c r="M1454" s="424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429"/>
      <c r="AM1454" s="429"/>
      <c r="AN1454" s="429"/>
      <c r="AO1454" s="429"/>
      <c r="AP1454" s="429"/>
      <c r="AQ1454" s="429"/>
      <c r="AR1454" s="429"/>
      <c r="AS1454" s="429"/>
      <c r="AT1454" s="429"/>
      <c r="AU1454" s="429"/>
      <c r="AV1454" s="429"/>
      <c r="AW1454" s="429"/>
      <c r="AX1454" s="429"/>
      <c r="AY1454" s="429"/>
      <c r="AZ1454" s="429"/>
      <c r="BA1454" s="429"/>
      <c r="BB1454" s="429"/>
      <c r="BC1454" s="429"/>
      <c r="BD1454" s="429"/>
      <c r="BE1454" s="429"/>
      <c r="BF1454" s="429"/>
      <c r="BG1454" s="429"/>
      <c r="BH1454" s="429"/>
      <c r="BI1454" s="429"/>
      <c r="BJ1454" s="429"/>
      <c r="BK1454" s="429"/>
      <c r="BL1454" s="429"/>
      <c r="BM1454" s="429"/>
      <c r="BN1454" s="429"/>
      <c r="BO1454" s="429"/>
      <c r="BP1454" s="429"/>
      <c r="BQ1454" s="429"/>
      <c r="BR1454" s="429"/>
      <c r="BS1454" s="429"/>
      <c r="BT1454" s="429"/>
      <c r="BU1454" s="429"/>
      <c r="BV1454" s="429"/>
      <c r="BW1454" s="429"/>
      <c r="BX1454" s="429"/>
      <c r="BY1454" s="429"/>
      <c r="BZ1454" s="429"/>
      <c r="CA1454" s="429"/>
      <c r="CB1454" s="429"/>
      <c r="CC1454" s="429"/>
      <c r="CD1454" s="429"/>
      <c r="CE1454" s="429"/>
      <c r="CF1454" s="429"/>
      <c r="CG1454" s="429"/>
      <c r="CH1454" s="429"/>
      <c r="CI1454" s="429"/>
      <c r="CJ1454" s="429"/>
      <c r="CK1454" s="429"/>
      <c r="CL1454" s="429"/>
      <c r="CM1454" s="429"/>
      <c r="CN1454" s="429"/>
      <c r="CO1454" s="429"/>
      <c r="CP1454" s="429"/>
      <c r="CQ1454" s="429"/>
      <c r="CR1454" s="429"/>
      <c r="CS1454" s="429"/>
      <c r="CT1454" s="429"/>
      <c r="CU1454" s="429"/>
      <c r="CV1454" s="429"/>
      <c r="CW1454" s="429"/>
      <c r="CX1454" s="429"/>
      <c r="CY1454" s="429"/>
      <c r="CZ1454" s="429"/>
    </row>
    <row r="1455" spans="1:104" s="1147" customFormat="1" ht="12.75">
      <c r="A1455" s="416" t="s">
        <v>1341</v>
      </c>
      <c r="B1455" s="80"/>
      <c r="C1455" s="80"/>
      <c r="D1455" s="80"/>
      <c r="E1455" s="1188"/>
      <c r="F1455" s="80"/>
      <c r="G1455" s="1189"/>
      <c r="H1455" s="399"/>
      <c r="I1455" s="1045"/>
      <c r="J1455" s="1045"/>
      <c r="K1455" s="424"/>
      <c r="L1455" s="424"/>
      <c r="M1455" s="424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146"/>
      <c r="AM1455" s="1146"/>
      <c r="AN1455" s="1146"/>
      <c r="AO1455" s="1146"/>
      <c r="AP1455" s="1146"/>
      <c r="AQ1455" s="1146"/>
      <c r="AR1455" s="1146"/>
      <c r="AS1455" s="1146"/>
      <c r="AT1455" s="1146"/>
      <c r="AU1455" s="1146"/>
      <c r="AV1455" s="1146"/>
      <c r="AW1455" s="1146"/>
      <c r="AX1455" s="1146"/>
      <c r="AY1455" s="1146"/>
      <c r="AZ1455" s="1146"/>
      <c r="BA1455" s="1146"/>
      <c r="BB1455" s="1146"/>
      <c r="BC1455" s="1146"/>
      <c r="BD1455" s="1146"/>
      <c r="BE1455" s="1146"/>
      <c r="BF1455" s="1146"/>
      <c r="BG1455" s="1146"/>
      <c r="BH1455" s="1146"/>
      <c r="BI1455" s="1146"/>
      <c r="BJ1455" s="1146"/>
      <c r="BK1455" s="1146"/>
      <c r="BL1455" s="1146"/>
      <c r="BM1455" s="1146"/>
      <c r="BN1455" s="1146"/>
      <c r="BO1455" s="1146"/>
      <c r="BP1455" s="1146"/>
      <c r="BQ1455" s="1146"/>
      <c r="BR1455" s="1146"/>
      <c r="BS1455" s="1146"/>
      <c r="BT1455" s="1146"/>
      <c r="BU1455" s="1146"/>
      <c r="BV1455" s="1146"/>
      <c r="BW1455" s="1146"/>
      <c r="BX1455" s="1146"/>
      <c r="BY1455" s="1146"/>
      <c r="BZ1455" s="1146"/>
      <c r="CA1455" s="1146"/>
      <c r="CB1455" s="1146"/>
      <c r="CC1455" s="1146"/>
      <c r="CD1455" s="1146"/>
      <c r="CE1455" s="1146"/>
      <c r="CF1455" s="1146"/>
      <c r="CG1455" s="1146"/>
      <c r="CH1455" s="1146"/>
      <c r="CI1455" s="1146"/>
      <c r="CJ1455" s="1146"/>
      <c r="CK1455" s="1146"/>
      <c r="CL1455" s="1146"/>
      <c r="CM1455" s="1146"/>
      <c r="CN1455" s="1146"/>
      <c r="CO1455" s="1146"/>
      <c r="CP1455" s="1146"/>
      <c r="CQ1455" s="1146"/>
      <c r="CR1455" s="1146"/>
      <c r="CS1455" s="1146"/>
      <c r="CT1455" s="1146"/>
      <c r="CU1455" s="1146"/>
      <c r="CV1455" s="1146"/>
      <c r="CW1455" s="1146"/>
      <c r="CX1455" s="1146"/>
      <c r="CY1455" s="1146"/>
      <c r="CZ1455" s="1146"/>
    </row>
    <row r="1456" spans="1:104" s="1148" customFormat="1" ht="12" customHeight="1">
      <c r="A1456" s="310" t="s">
        <v>1395</v>
      </c>
      <c r="B1456" s="80">
        <v>2463866</v>
      </c>
      <c r="C1456" s="80">
        <v>2463866</v>
      </c>
      <c r="D1456" s="80">
        <v>2463866</v>
      </c>
      <c r="E1456" s="1188">
        <v>100</v>
      </c>
      <c r="F1456" s="80">
        <v>0</v>
      </c>
      <c r="G1456" s="1190"/>
      <c r="H1456" s="399"/>
      <c r="I1456" s="1045"/>
      <c r="J1456" s="1045"/>
      <c r="K1456" s="424"/>
      <c r="L1456" s="424"/>
      <c r="M1456" s="424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429"/>
      <c r="AM1456" s="429"/>
      <c r="AN1456" s="429"/>
      <c r="AO1456" s="429"/>
      <c r="AP1456" s="429"/>
      <c r="AQ1456" s="429"/>
      <c r="AR1456" s="429"/>
      <c r="AS1456" s="429"/>
      <c r="AT1456" s="429"/>
      <c r="AU1456" s="429"/>
      <c r="AV1456" s="429"/>
      <c r="AW1456" s="429"/>
      <c r="AX1456" s="429"/>
      <c r="AY1456" s="429"/>
      <c r="AZ1456" s="429"/>
      <c r="BA1456" s="429"/>
      <c r="BB1456" s="429"/>
      <c r="BC1456" s="429"/>
      <c r="BD1456" s="429"/>
      <c r="BE1456" s="429"/>
      <c r="BF1456" s="429"/>
      <c r="BG1456" s="429"/>
      <c r="BH1456" s="429"/>
      <c r="BI1456" s="429"/>
      <c r="BJ1456" s="429"/>
      <c r="BK1456" s="429"/>
      <c r="BL1456" s="429"/>
      <c r="BM1456" s="429"/>
      <c r="BN1456" s="429"/>
      <c r="BO1456" s="429"/>
      <c r="BP1456" s="429"/>
      <c r="BQ1456" s="429"/>
      <c r="BR1456" s="429"/>
      <c r="BS1456" s="429"/>
      <c r="BT1456" s="429"/>
      <c r="BU1456" s="429"/>
      <c r="BV1456" s="429"/>
      <c r="BW1456" s="429"/>
      <c r="BX1456" s="429"/>
      <c r="BY1456" s="429"/>
      <c r="BZ1456" s="429"/>
      <c r="CA1456" s="429"/>
      <c r="CB1456" s="429"/>
      <c r="CC1456" s="429"/>
      <c r="CD1456" s="429"/>
      <c r="CE1456" s="429"/>
      <c r="CF1456" s="429"/>
      <c r="CG1456" s="429"/>
      <c r="CH1456" s="429"/>
      <c r="CI1456" s="429"/>
      <c r="CJ1456" s="429"/>
      <c r="CK1456" s="429"/>
      <c r="CL1456" s="429"/>
      <c r="CM1456" s="429"/>
      <c r="CN1456" s="429"/>
      <c r="CO1456" s="429"/>
      <c r="CP1456" s="429"/>
      <c r="CQ1456" s="429"/>
      <c r="CR1456" s="429"/>
      <c r="CS1456" s="429"/>
      <c r="CT1456" s="429"/>
      <c r="CU1456" s="429"/>
      <c r="CV1456" s="429"/>
      <c r="CW1456" s="429"/>
      <c r="CX1456" s="429"/>
      <c r="CY1456" s="429"/>
      <c r="CZ1456" s="429"/>
    </row>
    <row r="1457" spans="1:104" s="1148" customFormat="1" ht="12" customHeight="1" hidden="1">
      <c r="A1457" s="1152" t="s">
        <v>691</v>
      </c>
      <c r="B1457" s="507">
        <v>0</v>
      </c>
      <c r="C1457" s="507">
        <v>0</v>
      </c>
      <c r="D1457" s="507">
        <v>0</v>
      </c>
      <c r="E1457" s="1155">
        <v>0</v>
      </c>
      <c r="F1457" s="80">
        <v>0</v>
      </c>
      <c r="G1457" s="1190"/>
      <c r="H1457" s="399"/>
      <c r="I1457" s="1045"/>
      <c r="J1457" s="1045"/>
      <c r="K1457" s="424"/>
      <c r="L1457" s="424"/>
      <c r="M1457" s="424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429"/>
      <c r="AM1457" s="429"/>
      <c r="AN1457" s="429"/>
      <c r="AO1457" s="429"/>
      <c r="AP1457" s="429"/>
      <c r="AQ1457" s="429"/>
      <c r="AR1457" s="429"/>
      <c r="AS1457" s="429"/>
      <c r="AT1457" s="429"/>
      <c r="AU1457" s="429"/>
      <c r="AV1457" s="429"/>
      <c r="AW1457" s="429"/>
      <c r="AX1457" s="429"/>
      <c r="AY1457" s="429"/>
      <c r="AZ1457" s="429"/>
      <c r="BA1457" s="429"/>
      <c r="BB1457" s="429"/>
      <c r="BC1457" s="429"/>
      <c r="BD1457" s="429"/>
      <c r="BE1457" s="429"/>
      <c r="BF1457" s="429"/>
      <c r="BG1457" s="429"/>
      <c r="BH1457" s="429"/>
      <c r="BI1457" s="429"/>
      <c r="BJ1457" s="429"/>
      <c r="BK1457" s="429"/>
      <c r="BL1457" s="429"/>
      <c r="BM1457" s="429"/>
      <c r="BN1457" s="429"/>
      <c r="BO1457" s="429"/>
      <c r="BP1457" s="429"/>
      <c r="BQ1457" s="429"/>
      <c r="BR1457" s="429"/>
      <c r="BS1457" s="429"/>
      <c r="BT1457" s="429"/>
      <c r="BU1457" s="429"/>
      <c r="BV1457" s="429"/>
      <c r="BW1457" s="429"/>
      <c r="BX1457" s="429"/>
      <c r="BY1457" s="429"/>
      <c r="BZ1457" s="429"/>
      <c r="CA1457" s="429"/>
      <c r="CB1457" s="429"/>
      <c r="CC1457" s="429"/>
      <c r="CD1457" s="429"/>
      <c r="CE1457" s="429"/>
      <c r="CF1457" s="429"/>
      <c r="CG1457" s="429"/>
      <c r="CH1457" s="429"/>
      <c r="CI1457" s="429"/>
      <c r="CJ1457" s="429"/>
      <c r="CK1457" s="429"/>
      <c r="CL1457" s="429"/>
      <c r="CM1457" s="429"/>
      <c r="CN1457" s="429"/>
      <c r="CO1457" s="429"/>
      <c r="CP1457" s="429"/>
      <c r="CQ1457" s="429"/>
      <c r="CR1457" s="429"/>
      <c r="CS1457" s="429"/>
      <c r="CT1457" s="429"/>
      <c r="CU1457" s="429"/>
      <c r="CV1457" s="429"/>
      <c r="CW1457" s="429"/>
      <c r="CX1457" s="429"/>
      <c r="CY1457" s="429"/>
      <c r="CZ1457" s="429"/>
    </row>
    <row r="1458" spans="1:104" s="1157" customFormat="1" ht="12.75">
      <c r="A1458" s="310" t="s">
        <v>1397</v>
      </c>
      <c r="B1458" s="80">
        <v>2463866</v>
      </c>
      <c r="C1458" s="80">
        <v>2463866</v>
      </c>
      <c r="D1458" s="264">
        <v>2463866</v>
      </c>
      <c r="E1458" s="1188">
        <v>100</v>
      </c>
      <c r="F1458" s="80">
        <v>0</v>
      </c>
      <c r="G1458" s="1189"/>
      <c r="H1458" s="399"/>
      <c r="I1458" s="1045"/>
      <c r="J1458" s="1045"/>
      <c r="K1458" s="424"/>
      <c r="L1458" s="424"/>
      <c r="M1458" s="424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146"/>
      <c r="AM1458" s="1146"/>
      <c r="AN1458" s="1146"/>
      <c r="AO1458" s="1146"/>
      <c r="AP1458" s="1146"/>
      <c r="AQ1458" s="1146"/>
      <c r="AR1458" s="1146"/>
      <c r="AS1458" s="1146"/>
      <c r="AT1458" s="1146"/>
      <c r="AU1458" s="1146"/>
      <c r="AV1458" s="1146"/>
      <c r="AW1458" s="1146"/>
      <c r="AX1458" s="1146"/>
      <c r="AY1458" s="1146"/>
      <c r="AZ1458" s="1146"/>
      <c r="BA1458" s="1146"/>
      <c r="BB1458" s="1146"/>
      <c r="BC1458" s="1146"/>
      <c r="BD1458" s="1146"/>
      <c r="BE1458" s="1146"/>
      <c r="BF1458" s="1146"/>
      <c r="BG1458" s="1146"/>
      <c r="BH1458" s="1146"/>
      <c r="BI1458" s="1146"/>
      <c r="BJ1458" s="1146"/>
      <c r="BK1458" s="1146"/>
      <c r="BL1458" s="1146"/>
      <c r="BM1458" s="1146"/>
      <c r="BN1458" s="1146"/>
      <c r="BO1458" s="1146"/>
      <c r="BP1458" s="1146"/>
      <c r="BQ1458" s="1146"/>
      <c r="BR1458" s="1146"/>
      <c r="BS1458" s="1146"/>
      <c r="BT1458" s="1146"/>
      <c r="BU1458" s="1146"/>
      <c r="BV1458" s="1146"/>
      <c r="BW1458" s="1146"/>
      <c r="BX1458" s="1146"/>
      <c r="BY1458" s="1146"/>
      <c r="BZ1458" s="1146"/>
      <c r="CA1458" s="1146"/>
      <c r="CB1458" s="1146"/>
      <c r="CC1458" s="1146"/>
      <c r="CD1458" s="1146"/>
      <c r="CE1458" s="1146"/>
      <c r="CF1458" s="1146"/>
      <c r="CG1458" s="1146"/>
      <c r="CH1458" s="1146"/>
      <c r="CI1458" s="1146"/>
      <c r="CJ1458" s="1146"/>
      <c r="CK1458" s="1146"/>
      <c r="CL1458" s="1146"/>
      <c r="CM1458" s="1146"/>
      <c r="CN1458" s="1146"/>
      <c r="CO1458" s="1146"/>
      <c r="CP1458" s="1146"/>
      <c r="CQ1458" s="1146"/>
      <c r="CR1458" s="1146"/>
      <c r="CS1458" s="1146"/>
      <c r="CT1458" s="1146"/>
      <c r="CU1458" s="1146"/>
      <c r="CV1458" s="1146"/>
      <c r="CW1458" s="1146"/>
      <c r="CX1458" s="1146"/>
      <c r="CY1458" s="1146"/>
      <c r="CZ1458" s="1146"/>
    </row>
    <row r="1459" spans="1:104" s="1157" customFormat="1" ht="12.75">
      <c r="A1459" s="1156" t="s">
        <v>960</v>
      </c>
      <c r="B1459" s="80">
        <v>2463866</v>
      </c>
      <c r="C1459" s="80">
        <v>2463866</v>
      </c>
      <c r="D1459" s="264">
        <v>2463866</v>
      </c>
      <c r="E1459" s="1188">
        <v>100</v>
      </c>
      <c r="F1459" s="80">
        <v>0</v>
      </c>
      <c r="G1459" s="1189"/>
      <c r="H1459" s="399"/>
      <c r="I1459" s="1045"/>
      <c r="J1459" s="1045"/>
      <c r="K1459" s="424"/>
      <c r="L1459" s="424"/>
      <c r="M1459" s="424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146"/>
      <c r="AM1459" s="1146"/>
      <c r="AN1459" s="1146"/>
      <c r="AO1459" s="1146"/>
      <c r="AP1459" s="1146"/>
      <c r="AQ1459" s="1146"/>
      <c r="AR1459" s="1146"/>
      <c r="AS1459" s="1146"/>
      <c r="AT1459" s="1146"/>
      <c r="AU1459" s="1146"/>
      <c r="AV1459" s="1146"/>
      <c r="AW1459" s="1146"/>
      <c r="AX1459" s="1146"/>
      <c r="AY1459" s="1146"/>
      <c r="AZ1459" s="1146"/>
      <c r="BA1459" s="1146"/>
      <c r="BB1459" s="1146"/>
      <c r="BC1459" s="1146"/>
      <c r="BD1459" s="1146"/>
      <c r="BE1459" s="1146"/>
      <c r="BF1459" s="1146"/>
      <c r="BG1459" s="1146"/>
      <c r="BH1459" s="1146"/>
      <c r="BI1459" s="1146"/>
      <c r="BJ1459" s="1146"/>
      <c r="BK1459" s="1146"/>
      <c r="BL1459" s="1146"/>
      <c r="BM1459" s="1146"/>
      <c r="BN1459" s="1146"/>
      <c r="BO1459" s="1146"/>
      <c r="BP1459" s="1146"/>
      <c r="BQ1459" s="1146"/>
      <c r="BR1459" s="1146"/>
      <c r="BS1459" s="1146"/>
      <c r="BT1459" s="1146"/>
      <c r="BU1459" s="1146"/>
      <c r="BV1459" s="1146"/>
      <c r="BW1459" s="1146"/>
      <c r="BX1459" s="1146"/>
      <c r="BY1459" s="1146"/>
      <c r="BZ1459" s="1146"/>
      <c r="CA1459" s="1146"/>
      <c r="CB1459" s="1146"/>
      <c r="CC1459" s="1146"/>
      <c r="CD1459" s="1146"/>
      <c r="CE1459" s="1146"/>
      <c r="CF1459" s="1146"/>
      <c r="CG1459" s="1146"/>
      <c r="CH1459" s="1146"/>
      <c r="CI1459" s="1146"/>
      <c r="CJ1459" s="1146"/>
      <c r="CK1459" s="1146"/>
      <c r="CL1459" s="1146"/>
      <c r="CM1459" s="1146"/>
      <c r="CN1459" s="1146"/>
      <c r="CO1459" s="1146"/>
      <c r="CP1459" s="1146"/>
      <c r="CQ1459" s="1146"/>
      <c r="CR1459" s="1146"/>
      <c r="CS1459" s="1146"/>
      <c r="CT1459" s="1146"/>
      <c r="CU1459" s="1146"/>
      <c r="CV1459" s="1146"/>
      <c r="CW1459" s="1146"/>
      <c r="CX1459" s="1146"/>
      <c r="CY1459" s="1146"/>
      <c r="CZ1459" s="1146"/>
    </row>
    <row r="1460" spans="1:104" s="1158" customFormat="1" ht="12.75">
      <c r="A1460" s="1142" t="s">
        <v>987</v>
      </c>
      <c r="B1460" s="80">
        <v>2463866</v>
      </c>
      <c r="C1460" s="80">
        <v>2463866</v>
      </c>
      <c r="D1460" s="80">
        <v>2463866</v>
      </c>
      <c r="E1460" s="1188">
        <v>100</v>
      </c>
      <c r="F1460" s="80">
        <v>0</v>
      </c>
      <c r="G1460" s="1189"/>
      <c r="H1460" s="399"/>
      <c r="I1460" s="1045"/>
      <c r="J1460" s="1045"/>
      <c r="K1460" s="424"/>
      <c r="L1460" s="424"/>
      <c r="M1460" s="424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146"/>
      <c r="AM1460" s="1146"/>
      <c r="AN1460" s="1146"/>
      <c r="AO1460" s="1146"/>
      <c r="AP1460" s="1146"/>
      <c r="AQ1460" s="1146"/>
      <c r="AR1460" s="1146"/>
      <c r="AS1460" s="1146"/>
      <c r="AT1460" s="1146"/>
      <c r="AU1460" s="1146"/>
      <c r="AV1460" s="1146"/>
      <c r="AW1460" s="1146"/>
      <c r="AX1460" s="1146"/>
      <c r="AY1460" s="1146"/>
      <c r="AZ1460" s="1146"/>
      <c r="BA1460" s="1146"/>
      <c r="BB1460" s="1146"/>
      <c r="BC1460" s="1146"/>
      <c r="BD1460" s="1146"/>
      <c r="BE1460" s="1146"/>
      <c r="BF1460" s="1146"/>
      <c r="BG1460" s="1146"/>
      <c r="BH1460" s="1146"/>
      <c r="BI1460" s="1146"/>
      <c r="BJ1460" s="1146"/>
      <c r="BK1460" s="1146"/>
      <c r="BL1460" s="1146"/>
      <c r="BM1460" s="1146"/>
      <c r="BN1460" s="1146"/>
      <c r="BO1460" s="1146"/>
      <c r="BP1460" s="1146"/>
      <c r="BQ1460" s="1146"/>
      <c r="BR1460" s="1146"/>
      <c r="BS1460" s="1146"/>
      <c r="BT1460" s="1146"/>
      <c r="BU1460" s="1146"/>
      <c r="BV1460" s="1146"/>
      <c r="BW1460" s="1146"/>
      <c r="BX1460" s="1146"/>
      <c r="BY1460" s="1146"/>
      <c r="BZ1460" s="1146"/>
      <c r="CA1460" s="1146"/>
      <c r="CB1460" s="1146"/>
      <c r="CC1460" s="1146"/>
      <c r="CD1460" s="1146"/>
      <c r="CE1460" s="1146"/>
      <c r="CF1460" s="1146"/>
      <c r="CG1460" s="1146"/>
      <c r="CH1460" s="1146"/>
      <c r="CI1460" s="1146"/>
      <c r="CJ1460" s="1146"/>
      <c r="CK1460" s="1146"/>
      <c r="CL1460" s="1146"/>
      <c r="CM1460" s="1146"/>
      <c r="CN1460" s="1146"/>
      <c r="CO1460" s="1146"/>
      <c r="CP1460" s="1146"/>
      <c r="CQ1460" s="1146"/>
      <c r="CR1460" s="1146"/>
      <c r="CS1460" s="1146"/>
      <c r="CT1460" s="1146"/>
      <c r="CU1460" s="1146"/>
      <c r="CV1460" s="1146"/>
      <c r="CW1460" s="1146"/>
      <c r="CX1460" s="1146"/>
      <c r="CY1460" s="1146"/>
      <c r="CZ1460" s="1146"/>
    </row>
    <row r="1461" spans="1:104" s="1147" customFormat="1" ht="13.5" customHeight="1" hidden="1">
      <c r="A1461" s="1191" t="s">
        <v>1496</v>
      </c>
      <c r="B1461" s="507">
        <v>0</v>
      </c>
      <c r="C1461" s="507">
        <v>0</v>
      </c>
      <c r="D1461" s="507">
        <v>0</v>
      </c>
      <c r="E1461" s="1188" t="e">
        <v>#DIV/0!</v>
      </c>
      <c r="F1461" s="80">
        <v>0</v>
      </c>
      <c r="G1461" s="1189"/>
      <c r="H1461" s="399"/>
      <c r="I1461" s="1045"/>
      <c r="J1461" s="1045"/>
      <c r="K1461" s="424"/>
      <c r="L1461" s="424"/>
      <c r="M1461" s="424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146"/>
      <c r="AM1461" s="1146"/>
      <c r="AN1461" s="1146"/>
      <c r="AO1461" s="1146"/>
      <c r="AP1461" s="1146"/>
      <c r="AQ1461" s="1146"/>
      <c r="AR1461" s="1146"/>
      <c r="AS1461" s="1146"/>
      <c r="AT1461" s="1146"/>
      <c r="AU1461" s="1146"/>
      <c r="AV1461" s="1146"/>
      <c r="AW1461" s="1146"/>
      <c r="AX1461" s="1146"/>
      <c r="AY1461" s="1146"/>
      <c r="AZ1461" s="1146"/>
      <c r="BA1461" s="1146"/>
      <c r="BB1461" s="1146"/>
      <c r="BC1461" s="1146"/>
      <c r="BD1461" s="1146"/>
      <c r="BE1461" s="1146"/>
      <c r="BF1461" s="1146"/>
      <c r="BG1461" s="1146"/>
      <c r="BH1461" s="1146"/>
      <c r="BI1461" s="1146"/>
      <c r="BJ1461" s="1146"/>
      <c r="BK1461" s="1146"/>
      <c r="BL1461" s="1146"/>
      <c r="BM1461" s="1146"/>
      <c r="BN1461" s="1146"/>
      <c r="BO1461" s="1146"/>
      <c r="BP1461" s="1146"/>
      <c r="BQ1461" s="1146"/>
      <c r="BR1461" s="1146"/>
      <c r="BS1461" s="1146"/>
      <c r="BT1461" s="1146"/>
      <c r="BU1461" s="1146"/>
      <c r="BV1461" s="1146"/>
      <c r="BW1461" s="1146"/>
      <c r="BX1461" s="1146"/>
      <c r="BY1461" s="1146"/>
      <c r="BZ1461" s="1146"/>
      <c r="CA1461" s="1146"/>
      <c r="CB1461" s="1146"/>
      <c r="CC1461" s="1146"/>
      <c r="CD1461" s="1146"/>
      <c r="CE1461" s="1146"/>
      <c r="CF1461" s="1146"/>
      <c r="CG1461" s="1146"/>
      <c r="CH1461" s="1146"/>
      <c r="CI1461" s="1146"/>
      <c r="CJ1461" s="1146"/>
      <c r="CK1461" s="1146"/>
      <c r="CL1461" s="1146"/>
      <c r="CM1461" s="1146"/>
      <c r="CN1461" s="1146"/>
      <c r="CO1461" s="1146"/>
      <c r="CP1461" s="1146"/>
      <c r="CQ1461" s="1146"/>
      <c r="CR1461" s="1146"/>
      <c r="CS1461" s="1146"/>
      <c r="CT1461" s="1146"/>
      <c r="CU1461" s="1146"/>
      <c r="CV1461" s="1146"/>
      <c r="CW1461" s="1146"/>
      <c r="CX1461" s="1146"/>
      <c r="CY1461" s="1146"/>
      <c r="CZ1461" s="1146"/>
    </row>
    <row r="1462" spans="1:104" s="1147" customFormat="1" ht="12.75" customHeight="1">
      <c r="A1462" s="1153" t="s">
        <v>3</v>
      </c>
      <c r="B1462" s="80">
        <v>2463866</v>
      </c>
      <c r="C1462" s="80">
        <v>2463866</v>
      </c>
      <c r="D1462" s="80">
        <v>2463866</v>
      </c>
      <c r="E1462" s="1188">
        <v>100</v>
      </c>
      <c r="F1462" s="80">
        <v>0</v>
      </c>
      <c r="G1462" s="1189"/>
      <c r="H1462" s="399"/>
      <c r="I1462" s="1045"/>
      <c r="J1462" s="1045"/>
      <c r="K1462" s="424"/>
      <c r="L1462" s="424"/>
      <c r="M1462" s="424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146"/>
      <c r="AM1462" s="1146"/>
      <c r="AN1462" s="1146"/>
      <c r="AO1462" s="1146"/>
      <c r="AP1462" s="1146"/>
      <c r="AQ1462" s="1146"/>
      <c r="AR1462" s="1146"/>
      <c r="AS1462" s="1146"/>
      <c r="AT1462" s="1146"/>
      <c r="AU1462" s="1146"/>
      <c r="AV1462" s="1146"/>
      <c r="AW1462" s="1146"/>
      <c r="AX1462" s="1146"/>
      <c r="AY1462" s="1146"/>
      <c r="AZ1462" s="1146"/>
      <c r="BA1462" s="1146"/>
      <c r="BB1462" s="1146"/>
      <c r="BC1462" s="1146"/>
      <c r="BD1462" s="1146"/>
      <c r="BE1462" s="1146"/>
      <c r="BF1462" s="1146"/>
      <c r="BG1462" s="1146"/>
      <c r="BH1462" s="1146"/>
      <c r="BI1462" s="1146"/>
      <c r="BJ1462" s="1146"/>
      <c r="BK1462" s="1146"/>
      <c r="BL1462" s="1146"/>
      <c r="BM1462" s="1146"/>
      <c r="BN1462" s="1146"/>
      <c r="BO1462" s="1146"/>
      <c r="BP1462" s="1146"/>
      <c r="BQ1462" s="1146"/>
      <c r="BR1462" s="1146"/>
      <c r="BS1462" s="1146"/>
      <c r="BT1462" s="1146"/>
      <c r="BU1462" s="1146"/>
      <c r="BV1462" s="1146"/>
      <c r="BW1462" s="1146"/>
      <c r="BX1462" s="1146"/>
      <c r="BY1462" s="1146"/>
      <c r="BZ1462" s="1146"/>
      <c r="CA1462" s="1146"/>
      <c r="CB1462" s="1146"/>
      <c r="CC1462" s="1146"/>
      <c r="CD1462" s="1146"/>
      <c r="CE1462" s="1146"/>
      <c r="CF1462" s="1146"/>
      <c r="CG1462" s="1146"/>
      <c r="CH1462" s="1146"/>
      <c r="CI1462" s="1146"/>
      <c r="CJ1462" s="1146"/>
      <c r="CK1462" s="1146"/>
      <c r="CL1462" s="1146"/>
      <c r="CM1462" s="1146"/>
      <c r="CN1462" s="1146"/>
      <c r="CO1462" s="1146"/>
      <c r="CP1462" s="1146"/>
      <c r="CQ1462" s="1146"/>
      <c r="CR1462" s="1146"/>
      <c r="CS1462" s="1146"/>
      <c r="CT1462" s="1146"/>
      <c r="CU1462" s="1146"/>
      <c r="CV1462" s="1146"/>
      <c r="CW1462" s="1146"/>
      <c r="CX1462" s="1146"/>
      <c r="CY1462" s="1146"/>
      <c r="CZ1462" s="1146"/>
    </row>
    <row r="1463" spans="1:104" s="1147" customFormat="1" ht="12.75" customHeight="1">
      <c r="A1463" s="1144" t="s">
        <v>12</v>
      </c>
      <c r="B1463" s="80">
        <v>2463866</v>
      </c>
      <c r="C1463" s="80">
        <v>2463866</v>
      </c>
      <c r="D1463" s="264">
        <v>2463866</v>
      </c>
      <c r="E1463" s="1188">
        <v>100</v>
      </c>
      <c r="F1463" s="80">
        <v>0</v>
      </c>
      <c r="G1463" s="1189"/>
      <c r="H1463" s="399"/>
      <c r="I1463" s="1045"/>
      <c r="J1463" s="1045"/>
      <c r="K1463" s="424"/>
      <c r="L1463" s="424"/>
      <c r="M1463" s="424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146"/>
      <c r="AM1463" s="1146"/>
      <c r="AN1463" s="1146"/>
      <c r="AO1463" s="1146"/>
      <c r="AP1463" s="1146"/>
      <c r="AQ1463" s="1146"/>
      <c r="AR1463" s="1146"/>
      <c r="AS1463" s="1146"/>
      <c r="AT1463" s="1146"/>
      <c r="AU1463" s="1146"/>
      <c r="AV1463" s="1146"/>
      <c r="AW1463" s="1146"/>
      <c r="AX1463" s="1146"/>
      <c r="AY1463" s="1146"/>
      <c r="AZ1463" s="1146"/>
      <c r="BA1463" s="1146"/>
      <c r="BB1463" s="1146"/>
      <c r="BC1463" s="1146"/>
      <c r="BD1463" s="1146"/>
      <c r="BE1463" s="1146"/>
      <c r="BF1463" s="1146"/>
      <c r="BG1463" s="1146"/>
      <c r="BH1463" s="1146"/>
      <c r="BI1463" s="1146"/>
      <c r="BJ1463" s="1146"/>
      <c r="BK1463" s="1146"/>
      <c r="BL1463" s="1146"/>
      <c r="BM1463" s="1146"/>
      <c r="BN1463" s="1146"/>
      <c r="BO1463" s="1146"/>
      <c r="BP1463" s="1146"/>
      <c r="BQ1463" s="1146"/>
      <c r="BR1463" s="1146"/>
      <c r="BS1463" s="1146"/>
      <c r="BT1463" s="1146"/>
      <c r="BU1463" s="1146"/>
      <c r="BV1463" s="1146"/>
      <c r="BW1463" s="1146"/>
      <c r="BX1463" s="1146"/>
      <c r="BY1463" s="1146"/>
      <c r="BZ1463" s="1146"/>
      <c r="CA1463" s="1146"/>
      <c r="CB1463" s="1146"/>
      <c r="CC1463" s="1146"/>
      <c r="CD1463" s="1146"/>
      <c r="CE1463" s="1146"/>
      <c r="CF1463" s="1146"/>
      <c r="CG1463" s="1146"/>
      <c r="CH1463" s="1146"/>
      <c r="CI1463" s="1146"/>
      <c r="CJ1463" s="1146"/>
      <c r="CK1463" s="1146"/>
      <c r="CL1463" s="1146"/>
      <c r="CM1463" s="1146"/>
      <c r="CN1463" s="1146"/>
      <c r="CO1463" s="1146"/>
      <c r="CP1463" s="1146"/>
      <c r="CQ1463" s="1146"/>
      <c r="CR1463" s="1146"/>
      <c r="CS1463" s="1146"/>
      <c r="CT1463" s="1146"/>
      <c r="CU1463" s="1146"/>
      <c r="CV1463" s="1146"/>
      <c r="CW1463" s="1146"/>
      <c r="CX1463" s="1146"/>
      <c r="CY1463" s="1146"/>
      <c r="CZ1463" s="1146"/>
    </row>
    <row r="1464" spans="1:104" s="1147" customFormat="1" ht="22.5" customHeight="1" hidden="1">
      <c r="A1464" s="1183" t="s">
        <v>14</v>
      </c>
      <c r="B1464" s="507">
        <v>0</v>
      </c>
      <c r="C1464" s="507">
        <v>0</v>
      </c>
      <c r="D1464" s="507">
        <v>0</v>
      </c>
      <c r="E1464" s="1155">
        <v>0</v>
      </c>
      <c r="F1464" s="80">
        <v>0</v>
      </c>
      <c r="G1464" s="1189"/>
      <c r="H1464" s="399"/>
      <c r="I1464" s="1045"/>
      <c r="J1464" s="1045"/>
      <c r="K1464" s="424"/>
      <c r="L1464" s="424"/>
      <c r="M1464" s="424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146"/>
      <c r="AM1464" s="1146"/>
      <c r="AN1464" s="1146"/>
      <c r="AO1464" s="1146"/>
      <c r="AP1464" s="1146"/>
      <c r="AQ1464" s="1146"/>
      <c r="AR1464" s="1146"/>
      <c r="AS1464" s="1146"/>
      <c r="AT1464" s="1146"/>
      <c r="AU1464" s="1146"/>
      <c r="AV1464" s="1146"/>
      <c r="AW1464" s="1146"/>
      <c r="AX1464" s="1146"/>
      <c r="AY1464" s="1146"/>
      <c r="AZ1464" s="1146"/>
      <c r="BA1464" s="1146"/>
      <c r="BB1464" s="1146"/>
      <c r="BC1464" s="1146"/>
      <c r="BD1464" s="1146"/>
      <c r="BE1464" s="1146"/>
      <c r="BF1464" s="1146"/>
      <c r="BG1464" s="1146"/>
      <c r="BH1464" s="1146"/>
      <c r="BI1464" s="1146"/>
      <c r="BJ1464" s="1146"/>
      <c r="BK1464" s="1146"/>
      <c r="BL1464" s="1146"/>
      <c r="BM1464" s="1146"/>
      <c r="BN1464" s="1146"/>
      <c r="BO1464" s="1146"/>
      <c r="BP1464" s="1146"/>
      <c r="BQ1464" s="1146"/>
      <c r="BR1464" s="1146"/>
      <c r="BS1464" s="1146"/>
      <c r="BT1464" s="1146"/>
      <c r="BU1464" s="1146"/>
      <c r="BV1464" s="1146"/>
      <c r="BW1464" s="1146"/>
      <c r="BX1464" s="1146"/>
      <c r="BY1464" s="1146"/>
      <c r="BZ1464" s="1146"/>
      <c r="CA1464" s="1146"/>
      <c r="CB1464" s="1146"/>
      <c r="CC1464" s="1146"/>
      <c r="CD1464" s="1146"/>
      <c r="CE1464" s="1146"/>
      <c r="CF1464" s="1146"/>
      <c r="CG1464" s="1146"/>
      <c r="CH1464" s="1146"/>
      <c r="CI1464" s="1146"/>
      <c r="CJ1464" s="1146"/>
      <c r="CK1464" s="1146"/>
      <c r="CL1464" s="1146"/>
      <c r="CM1464" s="1146"/>
      <c r="CN1464" s="1146"/>
      <c r="CO1464" s="1146"/>
      <c r="CP1464" s="1146"/>
      <c r="CQ1464" s="1146"/>
      <c r="CR1464" s="1146"/>
      <c r="CS1464" s="1146"/>
      <c r="CT1464" s="1146"/>
      <c r="CU1464" s="1146"/>
      <c r="CV1464" s="1146"/>
      <c r="CW1464" s="1146"/>
      <c r="CX1464" s="1146"/>
      <c r="CY1464" s="1146"/>
      <c r="CZ1464" s="1146"/>
    </row>
    <row r="1465" spans="1:99" s="378" customFormat="1" ht="25.5">
      <c r="A1465" s="490" t="s">
        <v>1364</v>
      </c>
      <c r="B1465" s="80"/>
      <c r="C1465" s="80"/>
      <c r="D1465" s="80"/>
      <c r="E1465" s="1188"/>
      <c r="F1465" s="80"/>
      <c r="G1465" s="427"/>
      <c r="H1465" s="399"/>
      <c r="I1465" s="1045"/>
      <c r="J1465" s="1045"/>
      <c r="K1465" s="427"/>
      <c r="L1465" s="427"/>
      <c r="M1465" s="427"/>
      <c r="N1465" s="427"/>
      <c r="O1465" s="427"/>
      <c r="P1465" s="427"/>
      <c r="Q1465" s="427"/>
      <c r="R1465" s="427"/>
      <c r="S1465" s="427"/>
      <c r="T1465" s="427"/>
      <c r="U1465" s="427"/>
      <c r="V1465" s="427"/>
      <c r="W1465" s="427"/>
      <c r="X1465" s="427"/>
      <c r="Y1465" s="427"/>
      <c r="Z1465" s="427"/>
      <c r="AA1465" s="427"/>
      <c r="AB1465" s="427"/>
      <c r="AC1465" s="427"/>
      <c r="AD1465" s="427"/>
      <c r="AE1465" s="427"/>
      <c r="AF1465" s="427"/>
      <c r="AG1465" s="427"/>
      <c r="AH1465" s="427"/>
      <c r="AI1465" s="427"/>
      <c r="AJ1465" s="427"/>
      <c r="AK1465" s="427"/>
      <c r="AL1465" s="427"/>
      <c r="AM1465" s="427"/>
      <c r="AN1465" s="427"/>
      <c r="AO1465" s="427"/>
      <c r="AP1465" s="427"/>
      <c r="AQ1465" s="427"/>
      <c r="AR1465" s="427"/>
      <c r="AS1465" s="427"/>
      <c r="AT1465" s="427"/>
      <c r="AU1465" s="427"/>
      <c r="AV1465" s="427"/>
      <c r="AW1465" s="427"/>
      <c r="AX1465" s="427"/>
      <c r="AY1465" s="427"/>
      <c r="AZ1465" s="427"/>
      <c r="BA1465" s="427"/>
      <c r="BB1465" s="427"/>
      <c r="BC1465" s="427"/>
      <c r="BD1465" s="427"/>
      <c r="BE1465" s="427"/>
      <c r="BF1465" s="427"/>
      <c r="BG1465" s="427"/>
      <c r="BH1465" s="427"/>
      <c r="BI1465" s="427"/>
      <c r="BJ1465" s="427"/>
      <c r="BK1465" s="427"/>
      <c r="BL1465" s="427"/>
      <c r="BM1465" s="427"/>
      <c r="BN1465" s="427"/>
      <c r="BO1465" s="427"/>
      <c r="BP1465" s="427"/>
      <c r="BQ1465" s="427"/>
      <c r="BR1465" s="427"/>
      <c r="BS1465" s="427"/>
      <c r="BT1465" s="427"/>
      <c r="BU1465" s="427"/>
      <c r="BV1465" s="427"/>
      <c r="BW1465" s="427"/>
      <c r="BX1465" s="427"/>
      <c r="BY1465" s="427"/>
      <c r="BZ1465" s="427"/>
      <c r="CA1465" s="427"/>
      <c r="CB1465" s="427"/>
      <c r="CC1465" s="427"/>
      <c r="CD1465" s="427"/>
      <c r="CE1465" s="427"/>
      <c r="CF1465" s="427"/>
      <c r="CG1465" s="427"/>
      <c r="CH1465" s="427"/>
      <c r="CI1465" s="427"/>
      <c r="CJ1465" s="427"/>
      <c r="CK1465" s="427"/>
      <c r="CL1465" s="427"/>
      <c r="CM1465" s="427"/>
      <c r="CN1465" s="427"/>
      <c r="CO1465" s="427"/>
      <c r="CP1465" s="427"/>
      <c r="CQ1465" s="427"/>
      <c r="CR1465" s="427"/>
      <c r="CS1465" s="427"/>
      <c r="CT1465" s="427"/>
      <c r="CU1465" s="427"/>
    </row>
    <row r="1466" spans="1:99" s="378" customFormat="1" ht="12" customHeight="1">
      <c r="A1466" s="310" t="s">
        <v>1395</v>
      </c>
      <c r="B1466" s="80">
        <v>2828499</v>
      </c>
      <c r="C1466" s="80">
        <v>1893518</v>
      </c>
      <c r="D1466" s="80">
        <v>1545000</v>
      </c>
      <c r="E1466" s="1188">
        <v>54.622610791094495</v>
      </c>
      <c r="F1466" s="80">
        <v>75000</v>
      </c>
      <c r="G1466" s="427"/>
      <c r="H1466" s="399"/>
      <c r="I1466" s="1045"/>
      <c r="J1466" s="1045"/>
      <c r="K1466" s="427"/>
      <c r="L1466" s="427"/>
      <c r="M1466" s="427"/>
      <c r="N1466" s="427"/>
      <c r="O1466" s="427"/>
      <c r="P1466" s="427"/>
      <c r="Q1466" s="427"/>
      <c r="R1466" s="427"/>
      <c r="S1466" s="427"/>
      <c r="T1466" s="427"/>
      <c r="U1466" s="427"/>
      <c r="V1466" s="427"/>
      <c r="W1466" s="427"/>
      <c r="X1466" s="427"/>
      <c r="Y1466" s="427"/>
      <c r="Z1466" s="427"/>
      <c r="AA1466" s="427"/>
      <c r="AB1466" s="427"/>
      <c r="AC1466" s="427"/>
      <c r="AD1466" s="427"/>
      <c r="AE1466" s="427"/>
      <c r="AF1466" s="427"/>
      <c r="AG1466" s="427"/>
      <c r="AH1466" s="427"/>
      <c r="AI1466" s="427"/>
      <c r="AJ1466" s="427"/>
      <c r="AK1466" s="427"/>
      <c r="AL1466" s="427"/>
      <c r="AM1466" s="427"/>
      <c r="AN1466" s="427"/>
      <c r="AO1466" s="427"/>
      <c r="AP1466" s="427"/>
      <c r="AQ1466" s="427"/>
      <c r="AR1466" s="427"/>
      <c r="AS1466" s="427"/>
      <c r="AT1466" s="427"/>
      <c r="AU1466" s="427"/>
      <c r="AV1466" s="427"/>
      <c r="AW1466" s="427"/>
      <c r="AX1466" s="427"/>
      <c r="AY1466" s="427"/>
      <c r="AZ1466" s="427"/>
      <c r="BA1466" s="427"/>
      <c r="BB1466" s="427"/>
      <c r="BC1466" s="427"/>
      <c r="BD1466" s="427"/>
      <c r="BE1466" s="427"/>
      <c r="BF1466" s="427"/>
      <c r="BG1466" s="427"/>
      <c r="BH1466" s="427"/>
      <c r="BI1466" s="427"/>
      <c r="BJ1466" s="427"/>
      <c r="BK1466" s="427"/>
      <c r="BL1466" s="427"/>
      <c r="BM1466" s="427"/>
      <c r="BN1466" s="427"/>
      <c r="BO1466" s="427"/>
      <c r="BP1466" s="427"/>
      <c r="BQ1466" s="427"/>
      <c r="BR1466" s="427"/>
      <c r="BS1466" s="427"/>
      <c r="BT1466" s="427"/>
      <c r="BU1466" s="427"/>
      <c r="BV1466" s="427"/>
      <c r="BW1466" s="427"/>
      <c r="BX1466" s="427"/>
      <c r="BY1466" s="427"/>
      <c r="BZ1466" s="427"/>
      <c r="CA1466" s="427"/>
      <c r="CB1466" s="427"/>
      <c r="CC1466" s="427"/>
      <c r="CD1466" s="427"/>
      <c r="CE1466" s="427"/>
      <c r="CF1466" s="427"/>
      <c r="CG1466" s="427"/>
      <c r="CH1466" s="427"/>
      <c r="CI1466" s="427"/>
      <c r="CJ1466" s="427"/>
      <c r="CK1466" s="427"/>
      <c r="CL1466" s="427"/>
      <c r="CM1466" s="427"/>
      <c r="CN1466" s="427"/>
      <c r="CO1466" s="427"/>
      <c r="CP1466" s="427"/>
      <c r="CQ1466" s="427"/>
      <c r="CR1466" s="427"/>
      <c r="CS1466" s="427"/>
      <c r="CT1466" s="427"/>
      <c r="CU1466" s="427"/>
    </row>
    <row r="1467" spans="1:99" s="378" customFormat="1" ht="12" customHeight="1">
      <c r="A1467" s="310" t="s">
        <v>1397</v>
      </c>
      <c r="B1467" s="80">
        <v>2828499</v>
      </c>
      <c r="C1467" s="80">
        <v>1893518</v>
      </c>
      <c r="D1467" s="80">
        <v>1545000</v>
      </c>
      <c r="E1467" s="1188">
        <v>54.622610791094495</v>
      </c>
      <c r="F1467" s="80">
        <v>75000</v>
      </c>
      <c r="G1467" s="427"/>
      <c r="H1467" s="399"/>
      <c r="I1467" s="1045"/>
      <c r="J1467" s="1045"/>
      <c r="K1467" s="427"/>
      <c r="L1467" s="427"/>
      <c r="M1467" s="427"/>
      <c r="N1467" s="427"/>
      <c r="O1467" s="427"/>
      <c r="P1467" s="427"/>
      <c r="Q1467" s="427"/>
      <c r="R1467" s="427"/>
      <c r="S1467" s="427"/>
      <c r="T1467" s="427"/>
      <c r="U1467" s="427"/>
      <c r="V1467" s="427"/>
      <c r="W1467" s="427"/>
      <c r="X1467" s="427"/>
      <c r="Y1467" s="427"/>
      <c r="Z1467" s="427"/>
      <c r="AA1467" s="427"/>
      <c r="AB1467" s="427"/>
      <c r="AC1467" s="427"/>
      <c r="AD1467" s="427"/>
      <c r="AE1467" s="427"/>
      <c r="AF1467" s="427"/>
      <c r="AG1467" s="427"/>
      <c r="AH1467" s="427"/>
      <c r="AI1467" s="427"/>
      <c r="AJ1467" s="427"/>
      <c r="AK1467" s="427"/>
      <c r="AL1467" s="427"/>
      <c r="AM1467" s="427"/>
      <c r="AN1467" s="427"/>
      <c r="AO1467" s="427"/>
      <c r="AP1467" s="427"/>
      <c r="AQ1467" s="427"/>
      <c r="AR1467" s="427"/>
      <c r="AS1467" s="427"/>
      <c r="AT1467" s="427"/>
      <c r="AU1467" s="427"/>
      <c r="AV1467" s="427"/>
      <c r="AW1467" s="427"/>
      <c r="AX1467" s="427"/>
      <c r="AY1467" s="427"/>
      <c r="AZ1467" s="427"/>
      <c r="BA1467" s="427"/>
      <c r="BB1467" s="427"/>
      <c r="BC1467" s="427"/>
      <c r="BD1467" s="427"/>
      <c r="BE1467" s="427"/>
      <c r="BF1467" s="427"/>
      <c r="BG1467" s="427"/>
      <c r="BH1467" s="427"/>
      <c r="BI1467" s="427"/>
      <c r="BJ1467" s="427"/>
      <c r="BK1467" s="427"/>
      <c r="BL1467" s="427"/>
      <c r="BM1467" s="427"/>
      <c r="BN1467" s="427"/>
      <c r="BO1467" s="427"/>
      <c r="BP1467" s="427"/>
      <c r="BQ1467" s="427"/>
      <c r="BR1467" s="427"/>
      <c r="BS1467" s="427"/>
      <c r="BT1467" s="427"/>
      <c r="BU1467" s="427"/>
      <c r="BV1467" s="427"/>
      <c r="BW1467" s="427"/>
      <c r="BX1467" s="427"/>
      <c r="BY1467" s="427"/>
      <c r="BZ1467" s="427"/>
      <c r="CA1467" s="427"/>
      <c r="CB1467" s="427"/>
      <c r="CC1467" s="427"/>
      <c r="CD1467" s="427"/>
      <c r="CE1467" s="427"/>
      <c r="CF1467" s="427"/>
      <c r="CG1467" s="427"/>
      <c r="CH1467" s="427"/>
      <c r="CI1467" s="427"/>
      <c r="CJ1467" s="427"/>
      <c r="CK1467" s="427"/>
      <c r="CL1467" s="427"/>
      <c r="CM1467" s="427"/>
      <c r="CN1467" s="427"/>
      <c r="CO1467" s="427"/>
      <c r="CP1467" s="427"/>
      <c r="CQ1467" s="427"/>
      <c r="CR1467" s="427"/>
      <c r="CS1467" s="427"/>
      <c r="CT1467" s="427"/>
      <c r="CU1467" s="427"/>
    </row>
    <row r="1468" spans="1:99" s="378" customFormat="1" ht="12" customHeight="1">
      <c r="A1468" s="1140" t="s">
        <v>960</v>
      </c>
      <c r="B1468" s="80">
        <v>2828499</v>
      </c>
      <c r="C1468" s="80">
        <v>1893518</v>
      </c>
      <c r="D1468" s="80">
        <v>1540372</v>
      </c>
      <c r="E1468" s="1188">
        <v>54.45899043980571</v>
      </c>
      <c r="F1468" s="80">
        <v>62090</v>
      </c>
      <c r="G1468" s="427"/>
      <c r="H1468" s="399"/>
      <c r="I1468" s="1045"/>
      <c r="J1468" s="1045"/>
      <c r="K1468" s="427"/>
      <c r="L1468" s="427"/>
      <c r="M1468" s="427"/>
      <c r="N1468" s="427"/>
      <c r="O1468" s="427"/>
      <c r="P1468" s="427"/>
      <c r="Q1468" s="427"/>
      <c r="R1468" s="427"/>
      <c r="S1468" s="427"/>
      <c r="T1468" s="427"/>
      <c r="U1468" s="427"/>
      <c r="V1468" s="427"/>
      <c r="W1468" s="427"/>
      <c r="X1468" s="427"/>
      <c r="Y1468" s="427"/>
      <c r="Z1468" s="427"/>
      <c r="AA1468" s="427"/>
      <c r="AB1468" s="427"/>
      <c r="AC1468" s="427"/>
      <c r="AD1468" s="427"/>
      <c r="AE1468" s="427"/>
      <c r="AF1468" s="427"/>
      <c r="AG1468" s="427"/>
      <c r="AH1468" s="427"/>
      <c r="AI1468" s="427"/>
      <c r="AJ1468" s="427"/>
      <c r="AK1468" s="427"/>
      <c r="AL1468" s="427"/>
      <c r="AM1468" s="427"/>
      <c r="AN1468" s="427"/>
      <c r="AO1468" s="427"/>
      <c r="AP1468" s="427"/>
      <c r="AQ1468" s="427"/>
      <c r="AR1468" s="427"/>
      <c r="AS1468" s="427"/>
      <c r="AT1468" s="427"/>
      <c r="AU1468" s="427"/>
      <c r="AV1468" s="427"/>
      <c r="AW1468" s="427"/>
      <c r="AX1468" s="427"/>
      <c r="AY1468" s="427"/>
      <c r="AZ1468" s="427"/>
      <c r="BA1468" s="427"/>
      <c r="BB1468" s="427"/>
      <c r="BC1468" s="427"/>
      <c r="BD1468" s="427"/>
      <c r="BE1468" s="427"/>
      <c r="BF1468" s="427"/>
      <c r="BG1468" s="427"/>
      <c r="BH1468" s="427"/>
      <c r="BI1468" s="427"/>
      <c r="BJ1468" s="427"/>
      <c r="BK1468" s="427"/>
      <c r="BL1468" s="427"/>
      <c r="BM1468" s="427"/>
      <c r="BN1468" s="427"/>
      <c r="BO1468" s="427"/>
      <c r="BP1468" s="427"/>
      <c r="BQ1468" s="427"/>
      <c r="BR1468" s="427"/>
      <c r="BS1468" s="427"/>
      <c r="BT1468" s="427"/>
      <c r="BU1468" s="427"/>
      <c r="BV1468" s="427"/>
      <c r="BW1468" s="427"/>
      <c r="BX1468" s="427"/>
      <c r="BY1468" s="427"/>
      <c r="BZ1468" s="427"/>
      <c r="CA1468" s="427"/>
      <c r="CB1468" s="427"/>
      <c r="CC1468" s="427"/>
      <c r="CD1468" s="427"/>
      <c r="CE1468" s="427"/>
      <c r="CF1468" s="427"/>
      <c r="CG1468" s="427"/>
      <c r="CH1468" s="427"/>
      <c r="CI1468" s="427"/>
      <c r="CJ1468" s="427"/>
      <c r="CK1468" s="427"/>
      <c r="CL1468" s="427"/>
      <c r="CM1468" s="427"/>
      <c r="CN1468" s="427"/>
      <c r="CO1468" s="427"/>
      <c r="CP1468" s="427"/>
      <c r="CQ1468" s="427"/>
      <c r="CR1468" s="427"/>
      <c r="CS1468" s="427"/>
      <c r="CT1468" s="427"/>
      <c r="CU1468" s="427"/>
    </row>
    <row r="1469" spans="1:99" s="378" customFormat="1" ht="12" customHeight="1">
      <c r="A1469" s="1141" t="s">
        <v>971</v>
      </c>
      <c r="B1469" s="80">
        <v>2828499</v>
      </c>
      <c r="C1469" s="80">
        <v>1893518</v>
      </c>
      <c r="D1469" s="80">
        <v>1540372</v>
      </c>
      <c r="E1469" s="1188">
        <v>54.45899043980571</v>
      </c>
      <c r="F1469" s="80">
        <v>62090</v>
      </c>
      <c r="G1469" s="427"/>
      <c r="H1469" s="399"/>
      <c r="I1469" s="1045"/>
      <c r="J1469" s="1045"/>
      <c r="K1469" s="427"/>
      <c r="L1469" s="427"/>
      <c r="M1469" s="427"/>
      <c r="N1469" s="427"/>
      <c r="O1469" s="427"/>
      <c r="P1469" s="427"/>
      <c r="Q1469" s="427"/>
      <c r="R1469" s="427"/>
      <c r="S1469" s="427"/>
      <c r="T1469" s="427"/>
      <c r="U1469" s="427"/>
      <c r="V1469" s="427"/>
      <c r="W1469" s="427"/>
      <c r="X1469" s="427"/>
      <c r="Y1469" s="427"/>
      <c r="Z1469" s="427"/>
      <c r="AA1469" s="427"/>
      <c r="AB1469" s="427"/>
      <c r="AC1469" s="427"/>
      <c r="AD1469" s="427"/>
      <c r="AE1469" s="427"/>
      <c r="AF1469" s="427"/>
      <c r="AG1469" s="427"/>
      <c r="AH1469" s="427"/>
      <c r="AI1469" s="427"/>
      <c r="AJ1469" s="427"/>
      <c r="AK1469" s="427"/>
      <c r="AL1469" s="427"/>
      <c r="AM1469" s="427"/>
      <c r="AN1469" s="427"/>
      <c r="AO1469" s="427"/>
      <c r="AP1469" s="427"/>
      <c r="AQ1469" s="427"/>
      <c r="AR1469" s="427"/>
      <c r="AS1469" s="427"/>
      <c r="AT1469" s="427"/>
      <c r="AU1469" s="427"/>
      <c r="AV1469" s="427"/>
      <c r="AW1469" s="427"/>
      <c r="AX1469" s="427"/>
      <c r="AY1469" s="427"/>
      <c r="AZ1469" s="427"/>
      <c r="BA1469" s="427"/>
      <c r="BB1469" s="427"/>
      <c r="BC1469" s="427"/>
      <c r="BD1469" s="427"/>
      <c r="BE1469" s="427"/>
      <c r="BF1469" s="427"/>
      <c r="BG1469" s="427"/>
      <c r="BH1469" s="427"/>
      <c r="BI1469" s="427"/>
      <c r="BJ1469" s="427"/>
      <c r="BK1469" s="427"/>
      <c r="BL1469" s="427"/>
      <c r="BM1469" s="427"/>
      <c r="BN1469" s="427"/>
      <c r="BO1469" s="427"/>
      <c r="BP1469" s="427"/>
      <c r="BQ1469" s="427"/>
      <c r="BR1469" s="427"/>
      <c r="BS1469" s="427"/>
      <c r="BT1469" s="427"/>
      <c r="BU1469" s="427"/>
      <c r="BV1469" s="427"/>
      <c r="BW1469" s="427"/>
      <c r="BX1469" s="427"/>
      <c r="BY1469" s="427"/>
      <c r="BZ1469" s="427"/>
      <c r="CA1469" s="427"/>
      <c r="CB1469" s="427"/>
      <c r="CC1469" s="427"/>
      <c r="CD1469" s="427"/>
      <c r="CE1469" s="427"/>
      <c r="CF1469" s="427"/>
      <c r="CG1469" s="427"/>
      <c r="CH1469" s="427"/>
      <c r="CI1469" s="427"/>
      <c r="CJ1469" s="427"/>
      <c r="CK1469" s="427"/>
      <c r="CL1469" s="427"/>
      <c r="CM1469" s="427"/>
      <c r="CN1469" s="427"/>
      <c r="CO1469" s="427"/>
      <c r="CP1469" s="427"/>
      <c r="CQ1469" s="427"/>
      <c r="CR1469" s="427"/>
      <c r="CS1469" s="427"/>
      <c r="CT1469" s="427"/>
      <c r="CU1469" s="427"/>
    </row>
    <row r="1470" spans="1:99" s="378" customFormat="1" ht="12" customHeight="1">
      <c r="A1470" s="1143" t="s">
        <v>1760</v>
      </c>
      <c r="B1470" s="80">
        <v>2828499</v>
      </c>
      <c r="C1470" s="80">
        <v>1893518</v>
      </c>
      <c r="D1470" s="80">
        <v>1540372</v>
      </c>
      <c r="E1470" s="1188">
        <v>54.45899043980571</v>
      </c>
      <c r="F1470" s="80">
        <v>62090</v>
      </c>
      <c r="G1470" s="427"/>
      <c r="H1470" s="399"/>
      <c r="I1470" s="1045"/>
      <c r="J1470" s="1045"/>
      <c r="K1470" s="427"/>
      <c r="L1470" s="427"/>
      <c r="M1470" s="427"/>
      <c r="N1470" s="427"/>
      <c r="O1470" s="427"/>
      <c r="P1470" s="427"/>
      <c r="Q1470" s="427"/>
      <c r="R1470" s="427"/>
      <c r="S1470" s="427"/>
      <c r="T1470" s="427"/>
      <c r="U1470" s="427"/>
      <c r="V1470" s="427"/>
      <c r="W1470" s="427"/>
      <c r="X1470" s="427"/>
      <c r="Y1470" s="427"/>
      <c r="Z1470" s="427"/>
      <c r="AA1470" s="427"/>
      <c r="AB1470" s="427"/>
      <c r="AC1470" s="427"/>
      <c r="AD1470" s="427"/>
      <c r="AE1470" s="427"/>
      <c r="AF1470" s="427"/>
      <c r="AG1470" s="427"/>
      <c r="AH1470" s="427"/>
      <c r="AI1470" s="427"/>
      <c r="AJ1470" s="427"/>
      <c r="AK1470" s="427"/>
      <c r="AL1470" s="427"/>
      <c r="AM1470" s="427"/>
      <c r="AN1470" s="427"/>
      <c r="AO1470" s="427"/>
      <c r="AP1470" s="427"/>
      <c r="AQ1470" s="427"/>
      <c r="AR1470" s="427"/>
      <c r="AS1470" s="427"/>
      <c r="AT1470" s="427"/>
      <c r="AU1470" s="427"/>
      <c r="AV1470" s="427"/>
      <c r="AW1470" s="427"/>
      <c r="AX1470" s="427"/>
      <c r="AY1470" s="427"/>
      <c r="AZ1470" s="427"/>
      <c r="BA1470" s="427"/>
      <c r="BB1470" s="427"/>
      <c r="BC1470" s="427"/>
      <c r="BD1470" s="427"/>
      <c r="BE1470" s="427"/>
      <c r="BF1470" s="427"/>
      <c r="BG1470" s="427"/>
      <c r="BH1470" s="427"/>
      <c r="BI1470" s="427"/>
      <c r="BJ1470" s="427"/>
      <c r="BK1470" s="427"/>
      <c r="BL1470" s="427"/>
      <c r="BM1470" s="427"/>
      <c r="BN1470" s="427"/>
      <c r="BO1470" s="427"/>
      <c r="BP1470" s="427"/>
      <c r="BQ1470" s="427"/>
      <c r="BR1470" s="427"/>
      <c r="BS1470" s="427"/>
      <c r="BT1470" s="427"/>
      <c r="BU1470" s="427"/>
      <c r="BV1470" s="427"/>
      <c r="BW1470" s="427"/>
      <c r="BX1470" s="427"/>
      <c r="BY1470" s="427"/>
      <c r="BZ1470" s="427"/>
      <c r="CA1470" s="427"/>
      <c r="CB1470" s="427"/>
      <c r="CC1470" s="427"/>
      <c r="CD1470" s="427"/>
      <c r="CE1470" s="427"/>
      <c r="CF1470" s="427"/>
      <c r="CG1470" s="427"/>
      <c r="CH1470" s="427"/>
      <c r="CI1470" s="427"/>
      <c r="CJ1470" s="427"/>
      <c r="CK1470" s="427"/>
      <c r="CL1470" s="427"/>
      <c r="CM1470" s="427"/>
      <c r="CN1470" s="427"/>
      <c r="CO1470" s="427"/>
      <c r="CP1470" s="427"/>
      <c r="CQ1470" s="427"/>
      <c r="CR1470" s="427"/>
      <c r="CS1470" s="427"/>
      <c r="CT1470" s="427"/>
      <c r="CU1470" s="427"/>
    </row>
    <row r="1471" spans="1:104" s="1147" customFormat="1" ht="12.75">
      <c r="A1471" s="413" t="s">
        <v>1357</v>
      </c>
      <c r="B1471" s="41"/>
      <c r="C1471" s="41"/>
      <c r="D1471" s="41"/>
      <c r="E1471" s="1087"/>
      <c r="F1471" s="80"/>
      <c r="G1471" s="1189"/>
      <c r="H1471" s="399"/>
      <c r="I1471" s="1045"/>
      <c r="J1471" s="1045"/>
      <c r="K1471" s="424"/>
      <c r="L1471" s="424"/>
      <c r="M1471" s="424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146"/>
      <c r="AM1471" s="1146"/>
      <c r="AN1471" s="1146"/>
      <c r="AO1471" s="1146"/>
      <c r="AP1471" s="1146"/>
      <c r="AQ1471" s="1146"/>
      <c r="AR1471" s="1146"/>
      <c r="AS1471" s="1146"/>
      <c r="AT1471" s="1146"/>
      <c r="AU1471" s="1146"/>
      <c r="AV1471" s="1146"/>
      <c r="AW1471" s="1146"/>
      <c r="AX1471" s="1146"/>
      <c r="AY1471" s="1146"/>
      <c r="AZ1471" s="1146"/>
      <c r="BA1471" s="1146"/>
      <c r="BB1471" s="1146"/>
      <c r="BC1471" s="1146"/>
      <c r="BD1471" s="1146"/>
      <c r="BE1471" s="1146"/>
      <c r="BF1471" s="1146"/>
      <c r="BG1471" s="1146"/>
      <c r="BH1471" s="1146"/>
      <c r="BI1471" s="1146"/>
      <c r="BJ1471" s="1146"/>
      <c r="BK1471" s="1146"/>
      <c r="BL1471" s="1146"/>
      <c r="BM1471" s="1146"/>
      <c r="BN1471" s="1146"/>
      <c r="BO1471" s="1146"/>
      <c r="BP1471" s="1146"/>
      <c r="BQ1471" s="1146"/>
      <c r="BR1471" s="1146"/>
      <c r="BS1471" s="1146"/>
      <c r="BT1471" s="1146"/>
      <c r="BU1471" s="1146"/>
      <c r="BV1471" s="1146"/>
      <c r="BW1471" s="1146"/>
      <c r="BX1471" s="1146"/>
      <c r="BY1471" s="1146"/>
      <c r="BZ1471" s="1146"/>
      <c r="CA1471" s="1146"/>
      <c r="CB1471" s="1146"/>
      <c r="CC1471" s="1146"/>
      <c r="CD1471" s="1146"/>
      <c r="CE1471" s="1146"/>
      <c r="CF1471" s="1146"/>
      <c r="CG1471" s="1146"/>
      <c r="CH1471" s="1146"/>
      <c r="CI1471" s="1146"/>
      <c r="CJ1471" s="1146"/>
      <c r="CK1471" s="1146"/>
      <c r="CL1471" s="1146"/>
      <c r="CM1471" s="1146"/>
      <c r="CN1471" s="1146"/>
      <c r="CO1471" s="1146"/>
      <c r="CP1471" s="1146"/>
      <c r="CQ1471" s="1146"/>
      <c r="CR1471" s="1146"/>
      <c r="CS1471" s="1146"/>
      <c r="CT1471" s="1146"/>
      <c r="CU1471" s="1146"/>
      <c r="CV1471" s="1146"/>
      <c r="CW1471" s="1146"/>
      <c r="CX1471" s="1146"/>
      <c r="CY1471" s="1146"/>
      <c r="CZ1471" s="1146"/>
    </row>
    <row r="1472" spans="1:104" s="1148" customFormat="1" ht="12.75">
      <c r="A1472" s="310" t="s">
        <v>1395</v>
      </c>
      <c r="B1472" s="80">
        <v>15308206</v>
      </c>
      <c r="C1472" s="80">
        <v>0</v>
      </c>
      <c r="D1472" s="80">
        <v>0</v>
      </c>
      <c r="E1472" s="1188">
        <v>0</v>
      </c>
      <c r="F1472" s="80">
        <v>0</v>
      </c>
      <c r="G1472" s="1190"/>
      <c r="H1472" s="399"/>
      <c r="I1472" s="1045"/>
      <c r="J1472" s="1045"/>
      <c r="K1472" s="424"/>
      <c r="L1472" s="424"/>
      <c r="M1472" s="424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429"/>
      <c r="AM1472" s="429"/>
      <c r="AN1472" s="429"/>
      <c r="AO1472" s="429"/>
      <c r="AP1472" s="429"/>
      <c r="AQ1472" s="429"/>
      <c r="AR1472" s="429"/>
      <c r="AS1472" s="429"/>
      <c r="AT1472" s="429"/>
      <c r="AU1472" s="429"/>
      <c r="AV1472" s="429"/>
      <c r="AW1472" s="429"/>
      <c r="AX1472" s="429"/>
      <c r="AY1472" s="429"/>
      <c r="AZ1472" s="429"/>
      <c r="BA1472" s="429"/>
      <c r="BB1472" s="429"/>
      <c r="BC1472" s="429"/>
      <c r="BD1472" s="429"/>
      <c r="BE1472" s="429"/>
      <c r="BF1472" s="429"/>
      <c r="BG1472" s="429"/>
      <c r="BH1472" s="429"/>
      <c r="BI1472" s="429"/>
      <c r="BJ1472" s="429"/>
      <c r="BK1472" s="429"/>
      <c r="BL1472" s="429"/>
      <c r="BM1472" s="429"/>
      <c r="BN1472" s="429"/>
      <c r="BO1472" s="429"/>
      <c r="BP1472" s="429"/>
      <c r="BQ1472" s="429"/>
      <c r="BR1472" s="429"/>
      <c r="BS1472" s="429"/>
      <c r="BT1472" s="429"/>
      <c r="BU1472" s="429"/>
      <c r="BV1472" s="429"/>
      <c r="BW1472" s="429"/>
      <c r="BX1472" s="429"/>
      <c r="BY1472" s="429"/>
      <c r="BZ1472" s="429"/>
      <c r="CA1472" s="429"/>
      <c r="CB1472" s="429"/>
      <c r="CC1472" s="429"/>
      <c r="CD1472" s="429"/>
      <c r="CE1472" s="429"/>
      <c r="CF1472" s="429"/>
      <c r="CG1472" s="429"/>
      <c r="CH1472" s="429"/>
      <c r="CI1472" s="429"/>
      <c r="CJ1472" s="429"/>
      <c r="CK1472" s="429"/>
      <c r="CL1472" s="429"/>
      <c r="CM1472" s="429"/>
      <c r="CN1472" s="429"/>
      <c r="CO1472" s="429"/>
      <c r="CP1472" s="429"/>
      <c r="CQ1472" s="429"/>
      <c r="CR1472" s="429"/>
      <c r="CS1472" s="429"/>
      <c r="CT1472" s="429"/>
      <c r="CU1472" s="429"/>
      <c r="CV1472" s="429"/>
      <c r="CW1472" s="429"/>
      <c r="CX1472" s="429"/>
      <c r="CY1472" s="429"/>
      <c r="CZ1472" s="429"/>
    </row>
    <row r="1473" spans="1:104" s="1148" customFormat="1" ht="12.75">
      <c r="A1473" s="310" t="s">
        <v>1397</v>
      </c>
      <c r="B1473" s="80">
        <v>15308206</v>
      </c>
      <c r="C1473" s="80">
        <v>0</v>
      </c>
      <c r="D1473" s="80">
        <v>0</v>
      </c>
      <c r="E1473" s="1188">
        <v>0</v>
      </c>
      <c r="F1473" s="80">
        <v>0</v>
      </c>
      <c r="G1473" s="1190"/>
      <c r="H1473" s="399"/>
      <c r="I1473" s="1045"/>
      <c r="J1473" s="1045"/>
      <c r="K1473" s="424"/>
      <c r="L1473" s="424"/>
      <c r="M1473" s="424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429"/>
      <c r="AM1473" s="429"/>
      <c r="AN1473" s="429"/>
      <c r="AO1473" s="429"/>
      <c r="AP1473" s="429"/>
      <c r="AQ1473" s="429"/>
      <c r="AR1473" s="429"/>
      <c r="AS1473" s="429"/>
      <c r="AT1473" s="429"/>
      <c r="AU1473" s="429"/>
      <c r="AV1473" s="429"/>
      <c r="AW1473" s="429"/>
      <c r="AX1473" s="429"/>
      <c r="AY1473" s="429"/>
      <c r="AZ1473" s="429"/>
      <c r="BA1473" s="429"/>
      <c r="BB1473" s="429"/>
      <c r="BC1473" s="429"/>
      <c r="BD1473" s="429"/>
      <c r="BE1473" s="429"/>
      <c r="BF1473" s="429"/>
      <c r="BG1473" s="429"/>
      <c r="BH1473" s="429"/>
      <c r="BI1473" s="429"/>
      <c r="BJ1473" s="429"/>
      <c r="BK1473" s="429"/>
      <c r="BL1473" s="429"/>
      <c r="BM1473" s="429"/>
      <c r="BN1473" s="429"/>
      <c r="BO1473" s="429"/>
      <c r="BP1473" s="429"/>
      <c r="BQ1473" s="429"/>
      <c r="BR1473" s="429"/>
      <c r="BS1473" s="429"/>
      <c r="BT1473" s="429"/>
      <c r="BU1473" s="429"/>
      <c r="BV1473" s="429"/>
      <c r="BW1473" s="429"/>
      <c r="BX1473" s="429"/>
      <c r="BY1473" s="429"/>
      <c r="BZ1473" s="429"/>
      <c r="CA1473" s="429"/>
      <c r="CB1473" s="429"/>
      <c r="CC1473" s="429"/>
      <c r="CD1473" s="429"/>
      <c r="CE1473" s="429"/>
      <c r="CF1473" s="429"/>
      <c r="CG1473" s="429"/>
      <c r="CH1473" s="429"/>
      <c r="CI1473" s="429"/>
      <c r="CJ1473" s="429"/>
      <c r="CK1473" s="429"/>
      <c r="CL1473" s="429"/>
      <c r="CM1473" s="429"/>
      <c r="CN1473" s="429"/>
      <c r="CO1473" s="429"/>
      <c r="CP1473" s="429"/>
      <c r="CQ1473" s="429"/>
      <c r="CR1473" s="429"/>
      <c r="CS1473" s="429"/>
      <c r="CT1473" s="429"/>
      <c r="CU1473" s="429"/>
      <c r="CV1473" s="429"/>
      <c r="CW1473" s="429"/>
      <c r="CX1473" s="429"/>
      <c r="CY1473" s="429"/>
      <c r="CZ1473" s="429"/>
    </row>
    <row r="1474" spans="1:104" s="1157" customFormat="1" ht="12.75">
      <c r="A1474" s="1156" t="s">
        <v>960</v>
      </c>
      <c r="B1474" s="80">
        <v>15308206</v>
      </c>
      <c r="C1474" s="80">
        <v>0</v>
      </c>
      <c r="D1474" s="80">
        <v>0</v>
      </c>
      <c r="E1474" s="1188">
        <v>0</v>
      </c>
      <c r="F1474" s="80">
        <v>0</v>
      </c>
      <c r="G1474" s="1189"/>
      <c r="H1474" s="399"/>
      <c r="I1474" s="1045"/>
      <c r="J1474" s="1045"/>
      <c r="K1474" s="424"/>
      <c r="L1474" s="424"/>
      <c r="M1474" s="424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146"/>
      <c r="AM1474" s="1146"/>
      <c r="AN1474" s="1146"/>
      <c r="AO1474" s="1146"/>
      <c r="AP1474" s="1146"/>
      <c r="AQ1474" s="1146"/>
      <c r="AR1474" s="1146"/>
      <c r="AS1474" s="1146"/>
      <c r="AT1474" s="1146"/>
      <c r="AU1474" s="1146"/>
      <c r="AV1474" s="1146"/>
      <c r="AW1474" s="1146"/>
      <c r="AX1474" s="1146"/>
      <c r="AY1474" s="1146"/>
      <c r="AZ1474" s="1146"/>
      <c r="BA1474" s="1146"/>
      <c r="BB1474" s="1146"/>
      <c r="BC1474" s="1146"/>
      <c r="BD1474" s="1146"/>
      <c r="BE1474" s="1146"/>
      <c r="BF1474" s="1146"/>
      <c r="BG1474" s="1146"/>
      <c r="BH1474" s="1146"/>
      <c r="BI1474" s="1146"/>
      <c r="BJ1474" s="1146"/>
      <c r="BK1474" s="1146"/>
      <c r="BL1474" s="1146"/>
      <c r="BM1474" s="1146"/>
      <c r="BN1474" s="1146"/>
      <c r="BO1474" s="1146"/>
      <c r="BP1474" s="1146"/>
      <c r="BQ1474" s="1146"/>
      <c r="BR1474" s="1146"/>
      <c r="BS1474" s="1146"/>
      <c r="BT1474" s="1146"/>
      <c r="BU1474" s="1146"/>
      <c r="BV1474" s="1146"/>
      <c r="BW1474" s="1146"/>
      <c r="BX1474" s="1146"/>
      <c r="BY1474" s="1146"/>
      <c r="BZ1474" s="1146"/>
      <c r="CA1474" s="1146"/>
      <c r="CB1474" s="1146"/>
      <c r="CC1474" s="1146"/>
      <c r="CD1474" s="1146"/>
      <c r="CE1474" s="1146"/>
      <c r="CF1474" s="1146"/>
      <c r="CG1474" s="1146"/>
      <c r="CH1474" s="1146"/>
      <c r="CI1474" s="1146"/>
      <c r="CJ1474" s="1146"/>
      <c r="CK1474" s="1146"/>
      <c r="CL1474" s="1146"/>
      <c r="CM1474" s="1146"/>
      <c r="CN1474" s="1146"/>
      <c r="CO1474" s="1146"/>
      <c r="CP1474" s="1146"/>
      <c r="CQ1474" s="1146"/>
      <c r="CR1474" s="1146"/>
      <c r="CS1474" s="1146"/>
      <c r="CT1474" s="1146"/>
      <c r="CU1474" s="1146"/>
      <c r="CV1474" s="1146"/>
      <c r="CW1474" s="1146"/>
      <c r="CX1474" s="1146"/>
      <c r="CY1474" s="1146"/>
      <c r="CZ1474" s="1146"/>
    </row>
    <row r="1475" spans="1:104" s="1147" customFormat="1" ht="12.75">
      <c r="A1475" s="1142" t="s">
        <v>987</v>
      </c>
      <c r="B1475" s="80">
        <v>15308206</v>
      </c>
      <c r="C1475" s="80">
        <v>0</v>
      </c>
      <c r="D1475" s="80">
        <v>0</v>
      </c>
      <c r="E1475" s="1188">
        <v>0</v>
      </c>
      <c r="F1475" s="80">
        <v>0</v>
      </c>
      <c r="G1475" s="1189"/>
      <c r="H1475" s="399"/>
      <c r="I1475" s="1045"/>
      <c r="J1475" s="1045"/>
      <c r="K1475" s="424"/>
      <c r="L1475" s="424"/>
      <c r="M1475" s="424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146"/>
      <c r="AM1475" s="1146"/>
      <c r="AN1475" s="1146"/>
      <c r="AO1475" s="1146"/>
      <c r="AP1475" s="1146"/>
      <c r="AQ1475" s="1146"/>
      <c r="AR1475" s="1146"/>
      <c r="AS1475" s="1146"/>
      <c r="AT1475" s="1146"/>
      <c r="AU1475" s="1146"/>
      <c r="AV1475" s="1146"/>
      <c r="AW1475" s="1146"/>
      <c r="AX1475" s="1146"/>
      <c r="AY1475" s="1146"/>
      <c r="AZ1475" s="1146"/>
      <c r="BA1475" s="1146"/>
      <c r="BB1475" s="1146"/>
      <c r="BC1475" s="1146"/>
      <c r="BD1475" s="1146"/>
      <c r="BE1475" s="1146"/>
      <c r="BF1475" s="1146"/>
      <c r="BG1475" s="1146"/>
      <c r="BH1475" s="1146"/>
      <c r="BI1475" s="1146"/>
      <c r="BJ1475" s="1146"/>
      <c r="BK1475" s="1146"/>
      <c r="BL1475" s="1146"/>
      <c r="BM1475" s="1146"/>
      <c r="BN1475" s="1146"/>
      <c r="BO1475" s="1146"/>
      <c r="BP1475" s="1146"/>
      <c r="BQ1475" s="1146"/>
      <c r="BR1475" s="1146"/>
      <c r="BS1475" s="1146"/>
      <c r="BT1475" s="1146"/>
      <c r="BU1475" s="1146"/>
      <c r="BV1475" s="1146"/>
      <c r="BW1475" s="1146"/>
      <c r="BX1475" s="1146"/>
      <c r="BY1475" s="1146"/>
      <c r="BZ1475" s="1146"/>
      <c r="CA1475" s="1146"/>
      <c r="CB1475" s="1146"/>
      <c r="CC1475" s="1146"/>
      <c r="CD1475" s="1146"/>
      <c r="CE1475" s="1146"/>
      <c r="CF1475" s="1146"/>
      <c r="CG1475" s="1146"/>
      <c r="CH1475" s="1146"/>
      <c r="CI1475" s="1146"/>
      <c r="CJ1475" s="1146"/>
      <c r="CK1475" s="1146"/>
      <c r="CL1475" s="1146"/>
      <c r="CM1475" s="1146"/>
      <c r="CN1475" s="1146"/>
      <c r="CO1475" s="1146"/>
      <c r="CP1475" s="1146"/>
      <c r="CQ1475" s="1146"/>
      <c r="CR1475" s="1146"/>
      <c r="CS1475" s="1146"/>
      <c r="CT1475" s="1146"/>
      <c r="CU1475" s="1146"/>
      <c r="CV1475" s="1146"/>
      <c r="CW1475" s="1146"/>
      <c r="CX1475" s="1146"/>
      <c r="CY1475" s="1146"/>
      <c r="CZ1475" s="1146"/>
    </row>
    <row r="1476" spans="1:104" s="1147" customFormat="1" ht="12.75">
      <c r="A1476" s="1153" t="s">
        <v>1496</v>
      </c>
      <c r="B1476" s="80">
        <v>14251035</v>
      </c>
      <c r="C1476" s="80">
        <v>0</v>
      </c>
      <c r="D1476" s="80">
        <v>0</v>
      </c>
      <c r="E1476" s="1188">
        <v>0</v>
      </c>
      <c r="F1476" s="80">
        <v>0</v>
      </c>
      <c r="G1476" s="1189"/>
      <c r="H1476" s="399"/>
      <c r="I1476" s="1045"/>
      <c r="J1476" s="1045"/>
      <c r="K1476" s="424"/>
      <c r="L1476" s="424"/>
      <c r="M1476" s="424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146"/>
      <c r="AM1476" s="1146"/>
      <c r="AN1476" s="1146"/>
      <c r="AO1476" s="1146"/>
      <c r="AP1476" s="1146"/>
      <c r="AQ1476" s="1146"/>
      <c r="AR1476" s="1146"/>
      <c r="AS1476" s="1146"/>
      <c r="AT1476" s="1146"/>
      <c r="AU1476" s="1146"/>
      <c r="AV1476" s="1146"/>
      <c r="AW1476" s="1146"/>
      <c r="AX1476" s="1146"/>
      <c r="AY1476" s="1146"/>
      <c r="AZ1476" s="1146"/>
      <c r="BA1476" s="1146"/>
      <c r="BB1476" s="1146"/>
      <c r="BC1476" s="1146"/>
      <c r="BD1476" s="1146"/>
      <c r="BE1476" s="1146"/>
      <c r="BF1476" s="1146"/>
      <c r="BG1476" s="1146"/>
      <c r="BH1476" s="1146"/>
      <c r="BI1476" s="1146"/>
      <c r="BJ1476" s="1146"/>
      <c r="BK1476" s="1146"/>
      <c r="BL1476" s="1146"/>
      <c r="BM1476" s="1146"/>
      <c r="BN1476" s="1146"/>
      <c r="BO1476" s="1146"/>
      <c r="BP1476" s="1146"/>
      <c r="BQ1476" s="1146"/>
      <c r="BR1476" s="1146"/>
      <c r="BS1476" s="1146"/>
      <c r="BT1476" s="1146"/>
      <c r="BU1476" s="1146"/>
      <c r="BV1476" s="1146"/>
      <c r="BW1476" s="1146"/>
      <c r="BX1476" s="1146"/>
      <c r="BY1476" s="1146"/>
      <c r="BZ1476" s="1146"/>
      <c r="CA1476" s="1146"/>
      <c r="CB1476" s="1146"/>
      <c r="CC1476" s="1146"/>
      <c r="CD1476" s="1146"/>
      <c r="CE1476" s="1146"/>
      <c r="CF1476" s="1146"/>
      <c r="CG1476" s="1146"/>
      <c r="CH1476" s="1146"/>
      <c r="CI1476" s="1146"/>
      <c r="CJ1476" s="1146"/>
      <c r="CK1476" s="1146"/>
      <c r="CL1476" s="1146"/>
      <c r="CM1476" s="1146"/>
      <c r="CN1476" s="1146"/>
      <c r="CO1476" s="1146"/>
      <c r="CP1476" s="1146"/>
      <c r="CQ1476" s="1146"/>
      <c r="CR1476" s="1146"/>
      <c r="CS1476" s="1146"/>
      <c r="CT1476" s="1146"/>
      <c r="CU1476" s="1146"/>
      <c r="CV1476" s="1146"/>
      <c r="CW1476" s="1146"/>
      <c r="CX1476" s="1146"/>
      <c r="CY1476" s="1146"/>
      <c r="CZ1476" s="1146"/>
    </row>
    <row r="1477" spans="1:104" s="1147" customFormat="1" ht="12.75">
      <c r="A1477" s="1153" t="s">
        <v>964</v>
      </c>
      <c r="B1477" s="80">
        <v>1057171</v>
      </c>
      <c r="C1477" s="80">
        <v>0</v>
      </c>
      <c r="D1477" s="80">
        <v>0</v>
      </c>
      <c r="E1477" s="1188">
        <v>0</v>
      </c>
      <c r="F1477" s="80">
        <v>0</v>
      </c>
      <c r="G1477" s="1189"/>
      <c r="H1477" s="399"/>
      <c r="I1477" s="1045"/>
      <c r="J1477" s="1045"/>
      <c r="K1477" s="424"/>
      <c r="L1477" s="424"/>
      <c r="M1477" s="424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146"/>
      <c r="AM1477" s="1146"/>
      <c r="AN1477" s="1146"/>
      <c r="AO1477" s="1146"/>
      <c r="AP1477" s="1146"/>
      <c r="AQ1477" s="1146"/>
      <c r="AR1477" s="1146"/>
      <c r="AS1477" s="1146"/>
      <c r="AT1477" s="1146"/>
      <c r="AU1477" s="1146"/>
      <c r="AV1477" s="1146"/>
      <c r="AW1477" s="1146"/>
      <c r="AX1477" s="1146"/>
      <c r="AY1477" s="1146"/>
      <c r="AZ1477" s="1146"/>
      <c r="BA1477" s="1146"/>
      <c r="BB1477" s="1146"/>
      <c r="BC1477" s="1146"/>
      <c r="BD1477" s="1146"/>
      <c r="BE1477" s="1146"/>
      <c r="BF1477" s="1146"/>
      <c r="BG1477" s="1146"/>
      <c r="BH1477" s="1146"/>
      <c r="BI1477" s="1146"/>
      <c r="BJ1477" s="1146"/>
      <c r="BK1477" s="1146"/>
      <c r="BL1477" s="1146"/>
      <c r="BM1477" s="1146"/>
      <c r="BN1477" s="1146"/>
      <c r="BO1477" s="1146"/>
      <c r="BP1477" s="1146"/>
      <c r="BQ1477" s="1146"/>
      <c r="BR1477" s="1146"/>
      <c r="BS1477" s="1146"/>
      <c r="BT1477" s="1146"/>
      <c r="BU1477" s="1146"/>
      <c r="BV1477" s="1146"/>
      <c r="BW1477" s="1146"/>
      <c r="BX1477" s="1146"/>
      <c r="BY1477" s="1146"/>
      <c r="BZ1477" s="1146"/>
      <c r="CA1477" s="1146"/>
      <c r="CB1477" s="1146"/>
      <c r="CC1477" s="1146"/>
      <c r="CD1477" s="1146"/>
      <c r="CE1477" s="1146"/>
      <c r="CF1477" s="1146"/>
      <c r="CG1477" s="1146"/>
      <c r="CH1477" s="1146"/>
      <c r="CI1477" s="1146"/>
      <c r="CJ1477" s="1146"/>
      <c r="CK1477" s="1146"/>
      <c r="CL1477" s="1146"/>
      <c r="CM1477" s="1146"/>
      <c r="CN1477" s="1146"/>
      <c r="CO1477" s="1146"/>
      <c r="CP1477" s="1146"/>
      <c r="CQ1477" s="1146"/>
      <c r="CR1477" s="1146"/>
      <c r="CS1477" s="1146"/>
      <c r="CT1477" s="1146"/>
      <c r="CU1477" s="1146"/>
      <c r="CV1477" s="1146"/>
      <c r="CW1477" s="1146"/>
      <c r="CX1477" s="1146"/>
      <c r="CY1477" s="1146"/>
      <c r="CZ1477" s="1146"/>
    </row>
    <row r="1478" spans="1:13" s="250" customFormat="1" ht="12.75">
      <c r="A1478" s="1230" t="s">
        <v>1398</v>
      </c>
      <c r="B1478" s="1230"/>
      <c r="C1478" s="1230"/>
      <c r="D1478" s="1230"/>
      <c r="E1478" s="1230"/>
      <c r="F1478" s="1230"/>
      <c r="G1478" s="102"/>
      <c r="H1478" s="399"/>
      <c r="I1478" s="1045"/>
      <c r="J1478" s="1045"/>
      <c r="K1478" s="102"/>
      <c r="L1478" s="102"/>
      <c r="M1478" s="102"/>
    </row>
    <row r="1479" spans="1:13" s="250" customFormat="1" ht="10.5" customHeight="1">
      <c r="A1479" s="500"/>
      <c r="B1479" s="500"/>
      <c r="C1479" s="500"/>
      <c r="D1479" s="500"/>
      <c r="E1479" s="500"/>
      <c r="F1479" s="500"/>
      <c r="G1479" s="102"/>
      <c r="H1479" s="399"/>
      <c r="I1479" s="1045"/>
      <c r="J1479" s="1045"/>
      <c r="K1479" s="102"/>
      <c r="L1479" s="102"/>
      <c r="M1479" s="102"/>
    </row>
    <row r="1480" spans="1:10" s="378" customFormat="1" ht="15">
      <c r="A1480" s="1192" t="s">
        <v>941</v>
      </c>
      <c r="B1480" s="1193"/>
      <c r="C1480" s="1193"/>
      <c r="D1480" s="1193"/>
      <c r="E1480" s="434"/>
      <c r="F1480" s="1194" t="s">
        <v>583</v>
      </c>
      <c r="H1480" s="399"/>
      <c r="I1480" s="1045"/>
      <c r="J1480" s="1045"/>
    </row>
    <row r="1481" spans="1:10" s="378" customFormat="1" ht="12.75" customHeight="1">
      <c r="A1481" s="1192"/>
      <c r="B1481" s="1193"/>
      <c r="C1481" s="1193"/>
      <c r="D1481" s="1193"/>
      <c r="E1481" s="1194"/>
      <c r="F1481" s="566"/>
      <c r="H1481" s="399"/>
      <c r="I1481" s="1045"/>
      <c r="J1481" s="1045"/>
    </row>
    <row r="1482" spans="1:10" s="378" customFormat="1" ht="12.75" customHeight="1">
      <c r="A1482" s="236"/>
      <c r="B1482" s="1193"/>
      <c r="C1482" s="1193"/>
      <c r="D1482" s="1193"/>
      <c r="E1482" s="1194"/>
      <c r="F1482" s="1193"/>
      <c r="H1482" s="399"/>
      <c r="I1482" s="1045"/>
      <c r="J1482" s="1045"/>
    </row>
    <row r="1483" spans="1:13" ht="17.25" customHeight="1">
      <c r="A1483" s="54" t="s">
        <v>1399</v>
      </c>
      <c r="G1483" s="424"/>
      <c r="H1483" s="399"/>
      <c r="I1483" s="1045"/>
      <c r="J1483" s="1045"/>
      <c r="K1483" s="424"/>
      <c r="L1483" s="424"/>
      <c r="M1483" s="424"/>
    </row>
    <row r="1484" spans="7:94" ht="17.25" customHeight="1">
      <c r="G1484" s="424"/>
      <c r="H1484" s="1045"/>
      <c r="I1484" s="1045"/>
      <c r="J1484" s="424"/>
      <c r="K1484" s="424"/>
      <c r="L1484" s="424"/>
      <c r="CP1484" s="429"/>
    </row>
    <row r="1485" spans="7:94" ht="17.25" customHeight="1">
      <c r="G1485" s="424"/>
      <c r="H1485" s="1045"/>
      <c r="I1485" s="1045"/>
      <c r="J1485" s="424"/>
      <c r="K1485" s="424"/>
      <c r="L1485" s="424"/>
      <c r="CP1485" s="429"/>
    </row>
    <row r="1486" spans="7:94" ht="17.25" customHeight="1">
      <c r="G1486" s="424"/>
      <c r="H1486" s="1045"/>
      <c r="I1486" s="1045"/>
      <c r="J1486" s="424"/>
      <c r="K1486" s="424"/>
      <c r="L1486" s="424"/>
      <c r="CP1486" s="429"/>
    </row>
    <row r="1487" spans="7:94" ht="17.25" customHeight="1">
      <c r="G1487" s="424"/>
      <c r="H1487" s="1045"/>
      <c r="I1487" s="1045"/>
      <c r="J1487" s="424"/>
      <c r="K1487" s="424"/>
      <c r="L1487" s="424"/>
      <c r="CP1487" s="429"/>
    </row>
  </sheetData>
  <mergeCells count="9">
    <mergeCell ref="A1479:F1479"/>
    <mergeCell ref="A1478:F1478"/>
    <mergeCell ref="A8:F8"/>
    <mergeCell ref="A1:F1"/>
    <mergeCell ref="A9:F9"/>
    <mergeCell ref="A7:F7"/>
    <mergeCell ref="A6:F6"/>
    <mergeCell ref="A4:F4"/>
    <mergeCell ref="A2:F2"/>
  </mergeCells>
  <printOptions horizontalCentered="1"/>
  <pageMargins left="0.8267716535433072" right="0.6692913385826772" top="0.7086614173228347" bottom="0.3937007874015748" header="0.5118110236220472" footer="0.11811023622047245"/>
  <pageSetup firstPageNumber="68" useFirstPageNumber="1" fitToHeight="20" horizontalDpi="600" verticalDpi="600" orientation="portrait" paperSize="9" scale="81" r:id="rId1"/>
  <headerFooter alignWithMargins="0">
    <oddFooter>&amp;C&amp;P&amp;R
</oddFooter>
  </headerFooter>
  <rowBreaks count="2" manualBreakCount="2">
    <brk id="66" max="5" man="1"/>
    <brk id="140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H18" sqref="H18"/>
    </sheetView>
  </sheetViews>
  <sheetFormatPr defaultColWidth="9.140625" defaultRowHeight="12.75"/>
  <cols>
    <col min="1" max="1" width="41.7109375" style="250" customWidth="1"/>
    <col min="2" max="2" width="13.28125" style="250" customWidth="1"/>
    <col min="3" max="3" width="10.8515625" style="250" bestFit="1" customWidth="1"/>
    <col min="4" max="4" width="9.140625" style="250" customWidth="1"/>
    <col min="5" max="5" width="10.28125" style="250" customWidth="1"/>
    <col min="6" max="16384" width="9.140625" style="368" customWidth="1"/>
  </cols>
  <sheetData>
    <row r="1" spans="1:55" ht="12.75">
      <c r="A1" s="1216" t="s">
        <v>528</v>
      </c>
      <c r="B1" s="1216"/>
      <c r="C1" s="1216"/>
      <c r="D1" s="1216"/>
      <c r="E1" s="1216"/>
      <c r="F1" s="272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</row>
    <row r="2" spans="1:55" ht="15" customHeight="1">
      <c r="A2" s="1215" t="s">
        <v>529</v>
      </c>
      <c r="B2" s="1215"/>
      <c r="C2" s="1215"/>
      <c r="D2" s="1215"/>
      <c r="E2" s="121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</row>
    <row r="3" spans="1:55" ht="3.75" customHeight="1">
      <c r="A3" s="276"/>
      <c r="B3" s="8"/>
      <c r="C3" s="8"/>
      <c r="D3" s="8"/>
      <c r="E3" s="276"/>
      <c r="F3" s="102"/>
      <c r="G3" s="6"/>
      <c r="H3" s="6"/>
      <c r="I3" s="6"/>
      <c r="J3" s="6"/>
      <c r="K3" s="6"/>
      <c r="L3" s="6"/>
      <c r="M3" s="6"/>
      <c r="N3" s="6"/>
      <c r="O3" s="6"/>
      <c r="P3" s="6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</row>
    <row r="4" spans="1:17" s="367" customFormat="1" ht="12.75">
      <c r="A4" s="1214" t="s">
        <v>530</v>
      </c>
      <c r="B4" s="1214"/>
      <c r="C4" s="1214"/>
      <c r="D4" s="1214"/>
      <c r="E4" s="1214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6" s="367" customFormat="1" ht="12.75">
      <c r="A5" s="102"/>
      <c r="B5" s="246"/>
      <c r="C5" s="246"/>
      <c r="D5" s="246"/>
      <c r="E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7" s="278" customFormat="1" ht="17.25" customHeight="1">
      <c r="A6" s="870" t="s">
        <v>531</v>
      </c>
      <c r="B6" s="870"/>
      <c r="C6" s="870"/>
      <c r="D6" s="870"/>
      <c r="E6" s="870"/>
      <c r="F6" s="101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</row>
    <row r="7" spans="1:17" s="278" customFormat="1" ht="17.25" customHeight="1">
      <c r="A7" s="1059" t="s">
        <v>1400</v>
      </c>
      <c r="B7" s="1059"/>
      <c r="C7" s="1059"/>
      <c r="D7" s="1059"/>
      <c r="E7" s="1059"/>
      <c r="F7" s="286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</row>
    <row r="8" spans="1:17" s="278" customFormat="1" ht="17.25" customHeight="1">
      <c r="A8" s="1233" t="s">
        <v>836</v>
      </c>
      <c r="B8" s="1233"/>
      <c r="C8" s="1233"/>
      <c r="D8" s="1233"/>
      <c r="E8" s="1233"/>
      <c r="F8" s="290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</row>
    <row r="9" spans="1:15" s="375" customFormat="1" ht="12.75">
      <c r="A9" s="1217" t="s">
        <v>534</v>
      </c>
      <c r="B9" s="1217"/>
      <c r="C9" s="1217"/>
      <c r="D9" s="1217"/>
      <c r="E9" s="1217"/>
      <c r="F9" s="249"/>
      <c r="G9" s="249"/>
      <c r="H9" s="249"/>
      <c r="I9" s="249"/>
      <c r="J9" s="249"/>
      <c r="K9" s="249"/>
      <c r="L9" s="249"/>
      <c r="M9" s="249"/>
      <c r="N9" s="6"/>
      <c r="O9" s="374"/>
    </row>
    <row r="10" spans="1:8" s="100" customFormat="1" ht="12.75">
      <c r="A10" s="287" t="s">
        <v>535</v>
      </c>
      <c r="B10" s="247"/>
      <c r="C10" s="247"/>
      <c r="D10" s="54"/>
      <c r="E10" s="289" t="s">
        <v>536</v>
      </c>
      <c r="F10" s="249"/>
      <c r="G10" s="375"/>
      <c r="H10" s="248"/>
    </row>
    <row r="11" ht="12.75">
      <c r="E11" s="1195" t="s">
        <v>1401</v>
      </c>
    </row>
    <row r="12" spans="1:5" ht="10.5" customHeight="1">
      <c r="A12" s="593"/>
      <c r="B12" s="593"/>
      <c r="C12" s="593"/>
      <c r="D12" s="593"/>
      <c r="E12" s="1196" t="s">
        <v>587</v>
      </c>
    </row>
    <row r="13" spans="1:5" s="100" customFormat="1" ht="51">
      <c r="A13" s="210" t="s">
        <v>538</v>
      </c>
      <c r="B13" s="292" t="s">
        <v>589</v>
      </c>
      <c r="C13" s="292" t="s">
        <v>590</v>
      </c>
      <c r="D13" s="292" t="s">
        <v>1402</v>
      </c>
      <c r="E13" s="292" t="s">
        <v>592</v>
      </c>
    </row>
    <row r="14" spans="1:5" s="100" customFormat="1" ht="12.75">
      <c r="A14" s="1197">
        <v>1</v>
      </c>
      <c r="B14" s="292">
        <v>2</v>
      </c>
      <c r="C14" s="292">
        <v>3</v>
      </c>
      <c r="D14" s="292">
        <v>4</v>
      </c>
      <c r="E14" s="220">
        <v>5</v>
      </c>
    </row>
    <row r="15" spans="1:5" s="100" customFormat="1" ht="17.25" customHeight="1">
      <c r="A15" s="335" t="s">
        <v>1403</v>
      </c>
      <c r="B15" s="294">
        <v>158919428</v>
      </c>
      <c r="C15" s="258">
        <v>96008027</v>
      </c>
      <c r="D15" s="1198">
        <v>60.41302074155465</v>
      </c>
      <c r="E15" s="258">
        <v>12641178</v>
      </c>
    </row>
    <row r="16" spans="1:5" s="100" customFormat="1" ht="17.25" customHeight="1">
      <c r="A16" s="335" t="s">
        <v>1404</v>
      </c>
      <c r="B16" s="294">
        <v>419161</v>
      </c>
      <c r="C16" s="258">
        <v>307740</v>
      </c>
      <c r="D16" s="1198">
        <v>73.4180899463452</v>
      </c>
      <c r="E16" s="258">
        <v>32271</v>
      </c>
    </row>
    <row r="17" spans="1:5" s="100" customFormat="1" ht="17.25" customHeight="1">
      <c r="A17" s="1164" t="s">
        <v>1405</v>
      </c>
      <c r="B17" s="264">
        <v>419161</v>
      </c>
      <c r="C17" s="263">
        <v>307740</v>
      </c>
      <c r="D17" s="1199">
        <v>73.4180899463452</v>
      </c>
      <c r="E17" s="263">
        <v>32271</v>
      </c>
    </row>
    <row r="18" spans="1:6" s="100" customFormat="1" ht="17.25" customHeight="1">
      <c r="A18" s="335" t="s">
        <v>1406</v>
      </c>
      <c r="B18" s="294">
        <v>339000</v>
      </c>
      <c r="C18" s="258">
        <v>265032</v>
      </c>
      <c r="D18" s="1198">
        <v>78.18053097345133</v>
      </c>
      <c r="E18" s="258">
        <v>39032</v>
      </c>
      <c r="F18" s="1200"/>
    </row>
    <row r="19" spans="1:5" s="100" customFormat="1" ht="17.25" customHeight="1">
      <c r="A19" s="1164" t="s">
        <v>1407</v>
      </c>
      <c r="B19" s="264">
        <v>339000</v>
      </c>
      <c r="C19" s="263">
        <v>265032</v>
      </c>
      <c r="D19" s="1199">
        <v>78.18053097345133</v>
      </c>
      <c r="E19" s="263">
        <v>39032</v>
      </c>
    </row>
    <row r="20" spans="1:5" s="100" customFormat="1" ht="17.25" customHeight="1">
      <c r="A20" s="335" t="s">
        <v>1408</v>
      </c>
      <c r="B20" s="294">
        <v>20188293</v>
      </c>
      <c r="C20" s="258">
        <v>15246667</v>
      </c>
      <c r="D20" s="1198">
        <v>75.52231880129736</v>
      </c>
      <c r="E20" s="258">
        <v>1682617</v>
      </c>
    </row>
    <row r="21" spans="1:5" s="100" customFormat="1" ht="25.5">
      <c r="A21" s="1164" t="s">
        <v>1409</v>
      </c>
      <c r="B21" s="264">
        <v>81470</v>
      </c>
      <c r="C21" s="263">
        <v>29818</v>
      </c>
      <c r="D21" s="1199">
        <v>36.599975451086294</v>
      </c>
      <c r="E21" s="263">
        <v>1388</v>
      </c>
    </row>
    <row r="22" spans="1:5" s="100" customFormat="1" ht="17.25" customHeight="1">
      <c r="A22" s="1164" t="s">
        <v>1410</v>
      </c>
      <c r="B22" s="264">
        <v>20106823</v>
      </c>
      <c r="C22" s="263">
        <v>15216849</v>
      </c>
      <c r="D22" s="1199">
        <v>75.68002662578768</v>
      </c>
      <c r="E22" s="263">
        <v>1681229</v>
      </c>
    </row>
    <row r="23" spans="1:5" s="100" customFormat="1" ht="17.25" customHeight="1">
      <c r="A23" s="335" t="s">
        <v>1411</v>
      </c>
      <c r="B23" s="294">
        <v>3540555</v>
      </c>
      <c r="C23" s="258">
        <v>2619964</v>
      </c>
      <c r="D23" s="1198">
        <v>73.99868099775317</v>
      </c>
      <c r="E23" s="258">
        <v>299964</v>
      </c>
    </row>
    <row r="24" spans="1:5" s="100" customFormat="1" ht="17.25" customHeight="1">
      <c r="A24" s="335" t="s">
        <v>1412</v>
      </c>
      <c r="B24" s="542">
        <v>2732248</v>
      </c>
      <c r="C24" s="258">
        <v>1762214</v>
      </c>
      <c r="D24" s="1198">
        <v>64.49685387270848</v>
      </c>
      <c r="E24" s="258">
        <v>172044</v>
      </c>
    </row>
    <row r="25" spans="1:5" s="100" customFormat="1" ht="17.25" customHeight="1">
      <c r="A25" s="335" t="s">
        <v>1413</v>
      </c>
      <c r="B25" s="542">
        <v>1642030</v>
      </c>
      <c r="C25" s="258">
        <v>1196646</v>
      </c>
      <c r="D25" s="1198">
        <v>72.87601322752934</v>
      </c>
      <c r="E25" s="258">
        <v>143682</v>
      </c>
    </row>
    <row r="26" spans="1:5" s="100" customFormat="1" ht="17.25" customHeight="1">
      <c r="A26" s="335" t="s">
        <v>1414</v>
      </c>
      <c r="B26" s="294">
        <v>187780715</v>
      </c>
      <c r="C26" s="258">
        <v>117406290</v>
      </c>
      <c r="D26" s="1198">
        <v>62.52308177652854</v>
      </c>
      <c r="E26" s="258">
        <v>15010788</v>
      </c>
    </row>
    <row r="27" spans="1:5" s="100" customFormat="1" ht="17.25" customHeight="1">
      <c r="A27" s="1201"/>
      <c r="B27" s="846"/>
      <c r="C27" s="102"/>
      <c r="D27" s="102"/>
      <c r="E27" s="102"/>
    </row>
    <row r="28" spans="1:5" s="100" customFormat="1" ht="17.25" customHeight="1">
      <c r="A28" s="1201"/>
      <c r="B28" s="846"/>
      <c r="C28" s="102"/>
      <c r="D28" s="102"/>
      <c r="E28" s="102"/>
    </row>
    <row r="29" spans="1:5" s="100" customFormat="1" ht="17.25" customHeight="1">
      <c r="A29" s="99" t="s">
        <v>1415</v>
      </c>
      <c r="B29" s="846"/>
      <c r="C29" s="102"/>
      <c r="D29" s="102"/>
      <c r="E29" s="102" t="s">
        <v>583</v>
      </c>
    </row>
    <row r="30" spans="1:9" s="100" customFormat="1" ht="12" customHeight="1">
      <c r="A30" s="99"/>
      <c r="B30" s="250"/>
      <c r="C30" s="248"/>
      <c r="D30" s="1232"/>
      <c r="E30" s="1232"/>
      <c r="F30" s="248"/>
      <c r="G30" s="248"/>
      <c r="I30" s="271"/>
    </row>
    <row r="31" spans="1:8" s="100" customFormat="1" ht="12.75">
      <c r="A31" s="99"/>
      <c r="B31" s="272"/>
      <c r="C31" s="248"/>
      <c r="E31" s="273"/>
      <c r="F31" s="248"/>
      <c r="G31" s="248"/>
      <c r="H31" s="273"/>
    </row>
    <row r="32" spans="1:4" s="250" customFormat="1" ht="12.75">
      <c r="A32" s="272"/>
      <c r="B32" s="365"/>
      <c r="C32" s="365"/>
      <c r="D32" s="1202"/>
    </row>
    <row r="33" spans="1:4" s="250" customFormat="1" ht="12.75">
      <c r="A33" s="272"/>
      <c r="B33" s="365"/>
      <c r="C33" s="365"/>
      <c r="D33" s="1202"/>
    </row>
    <row r="34" spans="1:5" s="100" customFormat="1" ht="12.75">
      <c r="A34" s="363"/>
      <c r="B34" s="250"/>
      <c r="C34" s="250"/>
      <c r="D34" s="250"/>
      <c r="E34" s="250"/>
    </row>
    <row r="35" spans="1:5" s="100" customFormat="1" ht="12.75">
      <c r="A35" s="363"/>
      <c r="B35" s="250"/>
      <c r="C35" s="250"/>
      <c r="D35" s="250"/>
      <c r="E35" s="250"/>
    </row>
    <row r="36" s="250" customFormat="1" ht="12.75"/>
    <row r="37" s="250" customFormat="1" ht="12.75">
      <c r="A37" s="361" t="s">
        <v>942</v>
      </c>
    </row>
    <row r="38" spans="1:5" s="100" customFormat="1" ht="12.75">
      <c r="A38" s="250"/>
      <c r="B38" s="250"/>
      <c r="C38" s="250"/>
      <c r="D38" s="250"/>
      <c r="E38" s="250"/>
    </row>
    <row r="39" spans="1:5" s="100" customFormat="1" ht="12.75">
      <c r="A39" s="250"/>
      <c r="B39" s="250"/>
      <c r="C39" s="250"/>
      <c r="D39" s="250"/>
      <c r="E39" s="250"/>
    </row>
    <row r="40" spans="1:5" s="100" customFormat="1" ht="12.75">
      <c r="A40" s="250"/>
      <c r="B40" s="250"/>
      <c r="C40" s="250"/>
      <c r="D40" s="250"/>
      <c r="E40" s="250"/>
    </row>
  </sheetData>
  <mergeCells count="8">
    <mergeCell ref="D30:E30"/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90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28">
      <selection activeCell="D31" sqref="D31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203" t="s">
        <v>528</v>
      </c>
      <c r="B1" s="1203"/>
      <c r="C1" s="1203"/>
      <c r="D1" s="1203"/>
      <c r="E1" s="1203"/>
      <c r="F1" s="1203"/>
    </row>
    <row r="2" spans="1:6" ht="12.75">
      <c r="A2" s="1204" t="s">
        <v>529</v>
      </c>
      <c r="B2" s="1204"/>
      <c r="C2" s="1204"/>
      <c r="D2" s="1204"/>
      <c r="E2" s="1204"/>
      <c r="F2" s="1204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205" t="s">
        <v>530</v>
      </c>
      <c r="B4" s="1205"/>
      <c r="C4" s="1205"/>
      <c r="D4" s="1205"/>
      <c r="E4" s="1205"/>
      <c r="F4" s="1205"/>
    </row>
    <row r="5" spans="1:6" ht="12.75">
      <c r="A5" s="12"/>
      <c r="B5" s="11"/>
      <c r="C5" s="11"/>
      <c r="D5" s="11"/>
      <c r="E5" s="11"/>
      <c r="F5" s="3"/>
    </row>
    <row r="6" spans="1:6" ht="12.75">
      <c r="A6" s="1206" t="s">
        <v>531</v>
      </c>
      <c r="B6" s="1206"/>
      <c r="C6" s="1206"/>
      <c r="D6" s="1206"/>
      <c r="E6" s="1206"/>
      <c r="F6" s="1206"/>
    </row>
    <row r="7" spans="1:6" ht="15.75">
      <c r="A7" s="1212" t="s">
        <v>748</v>
      </c>
      <c r="B7" s="1212"/>
      <c r="C7" s="1212"/>
      <c r="D7" s="1212"/>
      <c r="E7" s="1212"/>
      <c r="F7" s="1212"/>
    </row>
    <row r="8" spans="1:6" ht="15.75">
      <c r="A8" s="1208" t="s">
        <v>683</v>
      </c>
      <c r="B8" s="1208"/>
      <c r="C8" s="1208"/>
      <c r="D8" s="1208"/>
      <c r="E8" s="1208"/>
      <c r="F8" s="1208"/>
    </row>
    <row r="9" spans="1:6" ht="12.75">
      <c r="A9" s="1209" t="s">
        <v>534</v>
      </c>
      <c r="B9" s="1209"/>
      <c r="C9" s="1209"/>
      <c r="D9" s="1209"/>
      <c r="E9" s="1209"/>
      <c r="F9" s="1209"/>
    </row>
    <row r="10" spans="1:6" ht="12.75">
      <c r="A10" s="23" t="s">
        <v>535</v>
      </c>
      <c r="B10" s="24"/>
      <c r="C10" s="20"/>
      <c r="D10" s="18"/>
      <c r="E10" s="19"/>
      <c r="F10" s="21" t="s">
        <v>536</v>
      </c>
    </row>
    <row r="11" spans="1:6" ht="12.75">
      <c r="A11" s="23"/>
      <c r="B11" s="24"/>
      <c r="C11" s="20"/>
      <c r="D11" s="18"/>
      <c r="E11" s="19"/>
      <c r="F11" s="62" t="s">
        <v>749</v>
      </c>
    </row>
    <row r="12" spans="1:6" ht="14.25" customHeight="1">
      <c r="A12" s="25"/>
      <c r="B12" s="27"/>
      <c r="C12" s="63"/>
      <c r="D12" s="63"/>
      <c r="E12" s="63"/>
      <c r="F12" s="64" t="s">
        <v>587</v>
      </c>
    </row>
    <row r="13" spans="1:6" ht="48">
      <c r="A13" s="67" t="s">
        <v>750</v>
      </c>
      <c r="B13" s="67" t="s">
        <v>588</v>
      </c>
      <c r="C13" s="190" t="s">
        <v>589</v>
      </c>
      <c r="D13" s="190" t="s">
        <v>590</v>
      </c>
      <c r="E13" s="190" t="s">
        <v>591</v>
      </c>
      <c r="F13" s="190" t="s">
        <v>592</v>
      </c>
    </row>
    <row r="14" spans="1:6" ht="12.75">
      <c r="A14" s="191">
        <v>1</v>
      </c>
      <c r="B14" s="191">
        <v>2</v>
      </c>
      <c r="C14" s="192">
        <v>3</v>
      </c>
      <c r="D14" s="192">
        <v>4</v>
      </c>
      <c r="E14" s="192">
        <v>5</v>
      </c>
      <c r="F14" s="192">
        <v>6</v>
      </c>
    </row>
    <row r="15" spans="1:6" ht="12.75" customHeight="1">
      <c r="A15" s="70"/>
      <c r="B15" s="193" t="s">
        <v>751</v>
      </c>
      <c r="C15" s="133">
        <v>2415480509</v>
      </c>
      <c r="D15" s="133">
        <v>1698591652</v>
      </c>
      <c r="E15" s="194">
        <v>70.32106637462418</v>
      </c>
      <c r="F15" s="133">
        <v>199385855.68</v>
      </c>
    </row>
    <row r="16" spans="1:6" ht="12.75" customHeight="1">
      <c r="A16" s="75"/>
      <c r="B16" s="195" t="s">
        <v>752</v>
      </c>
      <c r="C16" s="133">
        <v>1624394344</v>
      </c>
      <c r="D16" s="133">
        <v>1276917887</v>
      </c>
      <c r="E16" s="194">
        <v>78.60886069423546</v>
      </c>
      <c r="F16" s="133">
        <v>159988751</v>
      </c>
    </row>
    <row r="17" spans="1:6" ht="12.75" customHeight="1">
      <c r="A17" s="75"/>
      <c r="B17" s="195" t="s">
        <v>753</v>
      </c>
      <c r="C17" s="133">
        <v>376086000</v>
      </c>
      <c r="D17" s="133">
        <v>309043665</v>
      </c>
      <c r="E17" s="194">
        <v>82.17366905441841</v>
      </c>
      <c r="F17" s="133">
        <v>32428394</v>
      </c>
    </row>
    <row r="18" spans="1:6" ht="12.75" customHeight="1">
      <c r="A18" s="68" t="s">
        <v>754</v>
      </c>
      <c r="B18" s="196" t="s">
        <v>755</v>
      </c>
      <c r="C18" s="197">
        <v>137536000</v>
      </c>
      <c r="D18" s="197">
        <v>116685027</v>
      </c>
      <c r="E18" s="198">
        <v>84.83962526174965</v>
      </c>
      <c r="F18" s="137">
        <v>13237673</v>
      </c>
    </row>
    <row r="19" spans="1:6" ht="12.75" customHeight="1">
      <c r="A19" s="68" t="s">
        <v>756</v>
      </c>
      <c r="B19" s="196" t="s">
        <v>757</v>
      </c>
      <c r="C19" s="197">
        <v>238550000</v>
      </c>
      <c r="D19" s="137">
        <v>192358638</v>
      </c>
      <c r="E19" s="198">
        <v>80.63661203102075</v>
      </c>
      <c r="F19" s="137">
        <v>19190721</v>
      </c>
    </row>
    <row r="20" spans="1:6" ht="12.75" customHeight="1">
      <c r="A20" s="75"/>
      <c r="B20" s="195" t="s">
        <v>758</v>
      </c>
      <c r="C20" s="133">
        <v>1230200444</v>
      </c>
      <c r="D20" s="133">
        <v>949861412</v>
      </c>
      <c r="E20" s="194">
        <v>77.21192238490202</v>
      </c>
      <c r="F20" s="133">
        <v>125909247</v>
      </c>
    </row>
    <row r="21" spans="1:6" ht="12.75" customHeight="1">
      <c r="A21" s="68" t="s">
        <v>759</v>
      </c>
      <c r="B21" s="196" t="s">
        <v>760</v>
      </c>
      <c r="C21" s="197">
        <v>830117444</v>
      </c>
      <c r="D21" s="137">
        <v>664088250</v>
      </c>
      <c r="E21" s="198">
        <v>79.99931272375478</v>
      </c>
      <c r="F21" s="137">
        <v>88750908</v>
      </c>
    </row>
    <row r="22" spans="1:6" ht="26.25" customHeight="1">
      <c r="A22" s="199" t="s">
        <v>761</v>
      </c>
      <c r="B22" s="196" t="s">
        <v>762</v>
      </c>
      <c r="C22" s="197">
        <v>370677000</v>
      </c>
      <c r="D22" s="137">
        <v>261239446</v>
      </c>
      <c r="E22" s="198">
        <v>70.47630308867289</v>
      </c>
      <c r="F22" s="137">
        <v>34034204</v>
      </c>
    </row>
    <row r="23" spans="1:6" ht="12.75" customHeight="1">
      <c r="A23" s="199" t="s">
        <v>763</v>
      </c>
      <c r="B23" s="196" t="s">
        <v>764</v>
      </c>
      <c r="C23" s="197">
        <v>10356000</v>
      </c>
      <c r="D23" s="137">
        <v>9768817</v>
      </c>
      <c r="E23" s="198">
        <v>94.33002124372345</v>
      </c>
      <c r="F23" s="137">
        <v>1224740</v>
      </c>
    </row>
    <row r="24" spans="1:6" ht="12.75" customHeight="1">
      <c r="A24" s="68" t="s">
        <v>765</v>
      </c>
      <c r="B24" s="196" t="s">
        <v>766</v>
      </c>
      <c r="C24" s="197">
        <v>19050000</v>
      </c>
      <c r="D24" s="137">
        <v>14764899</v>
      </c>
      <c r="E24" s="198">
        <v>77.50603149606299</v>
      </c>
      <c r="F24" s="137">
        <v>1899395</v>
      </c>
    </row>
    <row r="25" spans="1:6" ht="12.75" customHeight="1">
      <c r="A25" s="75"/>
      <c r="B25" s="195" t="s">
        <v>767</v>
      </c>
      <c r="C25" s="133">
        <v>18107900</v>
      </c>
      <c r="D25" s="133">
        <v>18012810</v>
      </c>
      <c r="E25" s="194">
        <v>99.47487008432783</v>
      </c>
      <c r="F25" s="133">
        <v>1651110</v>
      </c>
    </row>
    <row r="26" spans="1:6" ht="12.75" customHeight="1">
      <c r="A26" s="68" t="s">
        <v>768</v>
      </c>
      <c r="B26" s="196" t="s">
        <v>769</v>
      </c>
      <c r="C26" s="197">
        <v>10413900</v>
      </c>
      <c r="D26" s="137">
        <v>11075808</v>
      </c>
      <c r="E26" s="198">
        <v>106.35600495491602</v>
      </c>
      <c r="F26" s="137">
        <v>1385734</v>
      </c>
    </row>
    <row r="27" spans="1:6" ht="12.75" customHeight="1">
      <c r="A27" s="68" t="s">
        <v>770</v>
      </c>
      <c r="B27" s="196" t="s">
        <v>771</v>
      </c>
      <c r="C27" s="197">
        <v>338000</v>
      </c>
      <c r="D27" s="137">
        <v>320374</v>
      </c>
      <c r="E27" s="198">
        <v>94.78520710059172</v>
      </c>
      <c r="F27" s="137">
        <v>36367</v>
      </c>
    </row>
    <row r="28" spans="1:6" ht="12.75" customHeight="1">
      <c r="A28" s="68" t="s">
        <v>772</v>
      </c>
      <c r="B28" s="196" t="s">
        <v>773</v>
      </c>
      <c r="C28" s="197">
        <v>7356000</v>
      </c>
      <c r="D28" s="137">
        <v>6616628</v>
      </c>
      <c r="E28" s="198">
        <v>89.94872213159326</v>
      </c>
      <c r="F28" s="137">
        <v>229009</v>
      </c>
    </row>
    <row r="29" spans="1:6" ht="12.75" customHeight="1">
      <c r="A29" s="200"/>
      <c r="B29" s="201" t="s">
        <v>774</v>
      </c>
      <c r="C29" s="202" t="s">
        <v>545</v>
      </c>
      <c r="D29" s="202">
        <v>24368</v>
      </c>
      <c r="E29" s="194" t="s">
        <v>545</v>
      </c>
      <c r="F29" s="133">
        <v>-2037</v>
      </c>
    </row>
    <row r="30" spans="1:6" ht="12.75" customHeight="1">
      <c r="A30" s="203" t="s">
        <v>775</v>
      </c>
      <c r="B30" s="196" t="s">
        <v>776</v>
      </c>
      <c r="C30" s="204" t="s">
        <v>545</v>
      </c>
      <c r="D30" s="137">
        <v>24368</v>
      </c>
      <c r="E30" s="205" t="s">
        <v>545</v>
      </c>
      <c r="F30" s="137">
        <v>-2037</v>
      </c>
    </row>
    <row r="31" spans="1:6" ht="12.75" customHeight="1">
      <c r="A31" s="75"/>
      <c r="B31" s="195" t="s">
        <v>777</v>
      </c>
      <c r="C31" s="133">
        <v>207371493</v>
      </c>
      <c r="D31" s="133">
        <v>148751109</v>
      </c>
      <c r="E31" s="194">
        <v>71.73170566891757</v>
      </c>
      <c r="F31" s="133">
        <v>10785189.68</v>
      </c>
    </row>
    <row r="32" spans="1:6" ht="12.75" customHeight="1">
      <c r="A32" s="68" t="s">
        <v>778</v>
      </c>
      <c r="B32" s="196" t="s">
        <v>779</v>
      </c>
      <c r="C32" s="197">
        <v>165000</v>
      </c>
      <c r="D32" s="137">
        <v>1458848</v>
      </c>
      <c r="E32" s="198">
        <v>884.1503030303031</v>
      </c>
      <c r="F32" s="137">
        <v>0</v>
      </c>
    </row>
    <row r="33" spans="1:6" ht="25.5">
      <c r="A33" s="199" t="s">
        <v>780</v>
      </c>
      <c r="B33" s="206" t="s">
        <v>781</v>
      </c>
      <c r="C33" s="197">
        <v>27906000</v>
      </c>
      <c r="D33" s="137">
        <v>46156229</v>
      </c>
      <c r="E33" s="198">
        <v>165.39894287966746</v>
      </c>
      <c r="F33" s="137">
        <v>91530</v>
      </c>
    </row>
    <row r="34" spans="1:6" ht="12.75" customHeight="1">
      <c r="A34" s="199"/>
      <c r="B34" s="207" t="s">
        <v>782</v>
      </c>
      <c r="C34" s="208">
        <v>11394758</v>
      </c>
      <c r="D34" s="208">
        <v>11394758</v>
      </c>
      <c r="E34" s="209">
        <v>100</v>
      </c>
      <c r="F34" s="140">
        <v>0</v>
      </c>
    </row>
    <row r="35" spans="1:6" ht="12.75">
      <c r="A35" s="210" t="s">
        <v>783</v>
      </c>
      <c r="B35" s="211" t="s">
        <v>784</v>
      </c>
      <c r="C35" s="197">
        <v>9310000</v>
      </c>
      <c r="D35" s="137">
        <v>7230757</v>
      </c>
      <c r="E35" s="198">
        <v>77.66656283566059</v>
      </c>
      <c r="F35" s="137">
        <v>350461</v>
      </c>
    </row>
    <row r="36" spans="1:6" ht="12.75" customHeight="1">
      <c r="A36" s="210" t="s">
        <v>785</v>
      </c>
      <c r="B36" s="211" t="s">
        <v>786</v>
      </c>
      <c r="C36" s="197">
        <v>2500000</v>
      </c>
      <c r="D36" s="137">
        <v>4896397</v>
      </c>
      <c r="E36" s="198">
        <v>195.85588</v>
      </c>
      <c r="F36" s="137">
        <v>667448</v>
      </c>
    </row>
    <row r="37" spans="1:6" ht="28.5" customHeight="1">
      <c r="A37" s="210" t="s">
        <v>787</v>
      </c>
      <c r="B37" s="211" t="s">
        <v>788</v>
      </c>
      <c r="C37" s="204" t="s">
        <v>545</v>
      </c>
      <c r="D37" s="137">
        <v>859347</v>
      </c>
      <c r="E37" s="198" t="s">
        <v>545</v>
      </c>
      <c r="F37" s="137">
        <v>0</v>
      </c>
    </row>
    <row r="38" spans="1:6" ht="38.25">
      <c r="A38" s="199" t="s">
        <v>789</v>
      </c>
      <c r="B38" s="206" t="s">
        <v>790</v>
      </c>
      <c r="C38" s="197">
        <v>41492753</v>
      </c>
      <c r="D38" s="137">
        <v>50348440</v>
      </c>
      <c r="E38" s="198">
        <v>121.34273182596489</v>
      </c>
      <c r="F38" s="137">
        <v>6424433</v>
      </c>
    </row>
    <row r="39" spans="1:6" ht="37.5" customHeight="1">
      <c r="A39" s="210" t="s">
        <v>791</v>
      </c>
      <c r="B39" s="206" t="s">
        <v>792</v>
      </c>
      <c r="C39" s="197">
        <v>1767000</v>
      </c>
      <c r="D39" s="137">
        <v>810809</v>
      </c>
      <c r="E39" s="198">
        <v>45.88619128466327</v>
      </c>
      <c r="F39" s="137">
        <v>90021.68000000005</v>
      </c>
    </row>
    <row r="40" spans="1:6" ht="12.75" customHeight="1">
      <c r="A40" s="210" t="s">
        <v>793</v>
      </c>
      <c r="B40" s="212" t="s">
        <v>794</v>
      </c>
      <c r="C40" s="208">
        <v>320000</v>
      </c>
      <c r="D40" s="140">
        <v>191121</v>
      </c>
      <c r="E40" s="209">
        <v>59.7253125</v>
      </c>
      <c r="F40" s="140">
        <v>20469</v>
      </c>
    </row>
    <row r="41" spans="1:6" ht="15" customHeight="1">
      <c r="A41" s="210" t="s">
        <v>795</v>
      </c>
      <c r="B41" s="213" t="s">
        <v>834</v>
      </c>
      <c r="C41" s="197">
        <v>26156532</v>
      </c>
      <c r="D41" s="197">
        <v>20322646</v>
      </c>
      <c r="E41" s="198">
        <v>77.69625575745286</v>
      </c>
      <c r="F41" s="197">
        <v>2031556</v>
      </c>
    </row>
    <row r="42" spans="1:6" ht="12.75" customHeight="1">
      <c r="A42" s="214" t="s">
        <v>796</v>
      </c>
      <c r="B42" s="215" t="s">
        <v>797</v>
      </c>
      <c r="C42" s="208">
        <v>21500000</v>
      </c>
      <c r="D42" s="140">
        <v>16532748</v>
      </c>
      <c r="E42" s="209">
        <v>76.8965023255814</v>
      </c>
      <c r="F42" s="140">
        <v>1623890</v>
      </c>
    </row>
    <row r="43" spans="1:6" ht="12.75" customHeight="1">
      <c r="A43" s="214" t="s">
        <v>798</v>
      </c>
      <c r="B43" s="215" t="s">
        <v>799</v>
      </c>
      <c r="C43" s="208">
        <v>1680000</v>
      </c>
      <c r="D43" s="140">
        <v>1308550</v>
      </c>
      <c r="E43" s="209">
        <v>77.88988095238095</v>
      </c>
      <c r="F43" s="140">
        <v>160000</v>
      </c>
    </row>
    <row r="44" spans="1:6" ht="12.75" customHeight="1">
      <c r="A44" s="214" t="s">
        <v>800</v>
      </c>
      <c r="B44" s="215" t="s">
        <v>801</v>
      </c>
      <c r="C44" s="208">
        <v>2159422</v>
      </c>
      <c r="D44" s="140">
        <v>1824954</v>
      </c>
      <c r="E44" s="209">
        <v>84.51122568909643</v>
      </c>
      <c r="F44" s="140">
        <v>201439</v>
      </c>
    </row>
    <row r="45" spans="1:6" ht="12.75" customHeight="1">
      <c r="A45" s="214" t="s">
        <v>802</v>
      </c>
      <c r="B45" s="215" t="s">
        <v>803</v>
      </c>
      <c r="C45" s="150">
        <v>687110</v>
      </c>
      <c r="D45" s="140">
        <v>287838</v>
      </c>
      <c r="E45" s="209">
        <v>41.8911091382748</v>
      </c>
      <c r="F45" s="140">
        <v>73</v>
      </c>
    </row>
    <row r="46" spans="1:6" ht="24.75" customHeight="1">
      <c r="A46" s="216" t="s">
        <v>804</v>
      </c>
      <c r="B46" s="219" t="s">
        <v>805</v>
      </c>
      <c r="C46" s="208">
        <v>130000</v>
      </c>
      <c r="D46" s="140">
        <v>368556</v>
      </c>
      <c r="E46" s="209">
        <v>283.50461538461536</v>
      </c>
      <c r="F46" s="140">
        <v>46154</v>
      </c>
    </row>
    <row r="47" spans="1:6" ht="12.75" customHeight="1">
      <c r="A47" s="199" t="s">
        <v>806</v>
      </c>
      <c r="B47" s="206" t="s">
        <v>807</v>
      </c>
      <c r="C47" s="197">
        <v>170000</v>
      </c>
      <c r="D47" s="137">
        <v>165929</v>
      </c>
      <c r="E47" s="198">
        <v>97.60529411764706</v>
      </c>
      <c r="F47" s="137">
        <v>74</v>
      </c>
    </row>
    <row r="48" spans="1:6" ht="12.75" customHeight="1">
      <c r="A48" s="220" t="s">
        <v>808</v>
      </c>
      <c r="B48" s="221" t="s">
        <v>809</v>
      </c>
      <c r="C48" s="197">
        <v>740200</v>
      </c>
      <c r="D48" s="197">
        <v>976162</v>
      </c>
      <c r="E48" s="198">
        <v>131.87814104296137</v>
      </c>
      <c r="F48" s="197">
        <v>142731</v>
      </c>
    </row>
    <row r="49" spans="1:6" ht="12.75" customHeight="1">
      <c r="A49" s="214" t="s">
        <v>810</v>
      </c>
      <c r="B49" s="215" t="s">
        <v>811</v>
      </c>
      <c r="C49" s="222">
        <v>600000</v>
      </c>
      <c r="D49" s="140">
        <v>808995</v>
      </c>
      <c r="E49" s="209">
        <v>134.8325</v>
      </c>
      <c r="F49" s="140">
        <v>125625</v>
      </c>
    </row>
    <row r="50" spans="1:6" ht="12.75" customHeight="1">
      <c r="A50" s="214" t="s">
        <v>812</v>
      </c>
      <c r="B50" s="215" t="s">
        <v>813</v>
      </c>
      <c r="C50" s="223" t="s">
        <v>545</v>
      </c>
      <c r="D50" s="140">
        <v>6746</v>
      </c>
      <c r="E50" s="224" t="s">
        <v>545</v>
      </c>
      <c r="F50" s="140">
        <v>560</v>
      </c>
    </row>
    <row r="51" spans="1:6" ht="39" customHeight="1">
      <c r="A51" s="214" t="s">
        <v>814</v>
      </c>
      <c r="B51" s="215" t="s">
        <v>815</v>
      </c>
      <c r="C51" s="223" t="s">
        <v>545</v>
      </c>
      <c r="D51" s="140">
        <v>8290</v>
      </c>
      <c r="E51" s="224" t="s">
        <v>545</v>
      </c>
      <c r="F51" s="140">
        <v>735</v>
      </c>
    </row>
    <row r="52" spans="1:6" ht="12.75" customHeight="1">
      <c r="A52" s="214" t="s">
        <v>816</v>
      </c>
      <c r="B52" s="215" t="s">
        <v>817</v>
      </c>
      <c r="C52" s="223" t="s">
        <v>545</v>
      </c>
      <c r="D52" s="140">
        <v>152131</v>
      </c>
      <c r="E52" s="224" t="s">
        <v>545</v>
      </c>
      <c r="F52" s="140">
        <v>15811</v>
      </c>
    </row>
    <row r="53" spans="1:6" ht="12.75" customHeight="1">
      <c r="A53" s="68" t="s">
        <v>818</v>
      </c>
      <c r="B53" s="196" t="s">
        <v>819</v>
      </c>
      <c r="C53" s="197">
        <v>12252621</v>
      </c>
      <c r="D53" s="137">
        <v>9851908</v>
      </c>
      <c r="E53" s="198">
        <v>80.406535058907</v>
      </c>
      <c r="F53" s="137">
        <v>882583</v>
      </c>
    </row>
    <row r="54" spans="1:6" ht="27" customHeight="1">
      <c r="A54" s="199" t="s">
        <v>820</v>
      </c>
      <c r="B54" s="196" t="s">
        <v>821</v>
      </c>
      <c r="C54" s="197">
        <v>84911387</v>
      </c>
      <c r="D54" s="137">
        <v>5673637</v>
      </c>
      <c r="E54" s="198">
        <v>6.681832908935995</v>
      </c>
      <c r="F54" s="137">
        <v>104352</v>
      </c>
    </row>
    <row r="55" spans="1:6" ht="25.5" customHeight="1">
      <c r="A55" s="214" t="s">
        <v>822</v>
      </c>
      <c r="B55" s="215" t="s">
        <v>823</v>
      </c>
      <c r="C55" s="150">
        <v>2600000</v>
      </c>
      <c r="D55" s="140">
        <v>2048200</v>
      </c>
      <c r="E55" s="209">
        <v>78.77692307692308</v>
      </c>
      <c r="F55" s="140">
        <v>227578</v>
      </c>
    </row>
    <row r="56" spans="1:6" ht="24" customHeight="1">
      <c r="A56" s="70"/>
      <c r="B56" s="193" t="s">
        <v>824</v>
      </c>
      <c r="C56" s="133">
        <v>110687482</v>
      </c>
      <c r="D56" s="133">
        <v>80555341</v>
      </c>
      <c r="E56" s="194">
        <v>72.77728207784146</v>
      </c>
      <c r="F56" s="133">
        <v>11578867</v>
      </c>
    </row>
    <row r="57" spans="1:6" ht="24" customHeight="1">
      <c r="A57" s="225" t="s">
        <v>825</v>
      </c>
      <c r="B57" s="226" t="s">
        <v>826</v>
      </c>
      <c r="C57" s="227">
        <v>110687482</v>
      </c>
      <c r="D57" s="137">
        <v>80555341</v>
      </c>
      <c r="E57" s="198">
        <v>72.77728207784146</v>
      </c>
      <c r="F57" s="137">
        <v>11578867</v>
      </c>
    </row>
    <row r="58" spans="1:6" ht="12.75" customHeight="1">
      <c r="A58" s="70"/>
      <c r="B58" s="193" t="s">
        <v>827</v>
      </c>
      <c r="C58" s="228">
        <v>473027190</v>
      </c>
      <c r="D58" s="228">
        <v>192342947</v>
      </c>
      <c r="E58" s="194">
        <v>40.66213339660242</v>
      </c>
      <c r="F58" s="228">
        <v>17035085</v>
      </c>
    </row>
    <row r="59" spans="1:6" ht="12.75" customHeight="1">
      <c r="A59" s="199" t="s">
        <v>828</v>
      </c>
      <c r="B59" s="206" t="s">
        <v>829</v>
      </c>
      <c r="C59" s="229" t="s">
        <v>545</v>
      </c>
      <c r="D59" s="137">
        <v>13544922</v>
      </c>
      <c r="E59" s="230" t="s">
        <v>545</v>
      </c>
      <c r="F59" s="137">
        <v>28819</v>
      </c>
    </row>
    <row r="60" spans="1:6" ht="12.75" customHeight="1">
      <c r="A60" s="220" t="s">
        <v>830</v>
      </c>
      <c r="B60" s="221" t="s">
        <v>831</v>
      </c>
      <c r="C60" s="204" t="s">
        <v>545</v>
      </c>
      <c r="D60" s="137">
        <v>178798025</v>
      </c>
      <c r="E60" s="230" t="s">
        <v>545</v>
      </c>
      <c r="F60" s="137">
        <v>17006266</v>
      </c>
    </row>
    <row r="61" spans="2:6" ht="12.75">
      <c r="B61" s="231"/>
      <c r="C61" s="232"/>
      <c r="D61" s="233"/>
      <c r="E61" s="233"/>
      <c r="F61" s="233"/>
    </row>
    <row r="62" spans="1:6" ht="15">
      <c r="A62" s="234"/>
      <c r="C62" s="14"/>
      <c r="D62" s="235"/>
      <c r="F62" s="235"/>
    </row>
    <row r="64" spans="1:8" s="237" customFormat="1" ht="15">
      <c r="A64" s="236" t="s">
        <v>832</v>
      </c>
      <c r="C64" s="238"/>
      <c r="D64" s="238"/>
      <c r="E64" s="239"/>
      <c r="F64" s="240" t="s">
        <v>583</v>
      </c>
      <c r="H64" s="241"/>
    </row>
    <row r="65" spans="1:8" s="100" customFormat="1" ht="15">
      <c r="A65" s="236"/>
      <c r="C65" s="101"/>
      <c r="D65" s="101"/>
      <c r="E65" s="236"/>
      <c r="F65" s="241"/>
      <c r="H65" s="241"/>
    </row>
    <row r="66" spans="1:6" ht="12.75">
      <c r="A66" s="242"/>
      <c r="B66" s="243"/>
      <c r="C66" s="14"/>
      <c r="D66" s="14"/>
      <c r="E66" s="244"/>
      <c r="F66" s="233"/>
    </row>
    <row r="67" ht="12.75">
      <c r="A67" s="242"/>
    </row>
    <row r="69" s="25" customFormat="1" ht="12.75">
      <c r="A69" s="245" t="s">
        <v>833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100" workbookViewId="0" topLeftCell="A1">
      <selection activeCell="D49" sqref="D49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250" customWidth="1"/>
    <col min="5" max="6" width="11.7109375" style="25" customWidth="1"/>
  </cols>
  <sheetData>
    <row r="1" spans="1:55" ht="12.75">
      <c r="A1" s="1203" t="s">
        <v>528</v>
      </c>
      <c r="B1" s="1203"/>
      <c r="C1" s="1203"/>
      <c r="D1" s="1203"/>
      <c r="E1" s="1203"/>
      <c r="F1" s="1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4" t="s">
        <v>529</v>
      </c>
      <c r="B2" s="1204"/>
      <c r="C2" s="1204"/>
      <c r="D2" s="1204"/>
      <c r="E2" s="1204"/>
      <c r="F2" s="12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5" t="s">
        <v>530</v>
      </c>
      <c r="B4" s="1205"/>
      <c r="C4" s="1205"/>
      <c r="D4" s="1205"/>
      <c r="E4" s="1205"/>
      <c r="F4" s="120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246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6" t="s">
        <v>531</v>
      </c>
      <c r="B6" s="1206"/>
      <c r="C6" s="1206"/>
      <c r="D6" s="1206"/>
      <c r="E6" s="1206"/>
      <c r="F6" s="120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13" t="s">
        <v>835</v>
      </c>
      <c r="B7" s="1207"/>
      <c r="C7" s="1207"/>
      <c r="D7" s="1207"/>
      <c r="E7" s="1207"/>
      <c r="F7" s="120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8" t="s">
        <v>836</v>
      </c>
      <c r="B8" s="1208"/>
      <c r="C8" s="1208"/>
      <c r="D8" s="1208"/>
      <c r="E8" s="1208"/>
      <c r="F8" s="120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9" t="s">
        <v>534</v>
      </c>
      <c r="B9" s="1209"/>
      <c r="C9" s="1209"/>
      <c r="D9" s="1209"/>
      <c r="E9" s="1209"/>
      <c r="F9" s="1209"/>
      <c r="G9" s="18"/>
      <c r="H9" s="18"/>
      <c r="I9" s="18"/>
      <c r="J9" s="18"/>
      <c r="K9" s="18"/>
      <c r="L9" s="18"/>
      <c r="M9" s="18"/>
      <c r="N9" s="5"/>
      <c r="O9" s="61"/>
    </row>
    <row r="10" spans="1:8" s="100" customFormat="1" ht="12.75">
      <c r="A10" s="23" t="s">
        <v>535</v>
      </c>
      <c r="B10" s="247"/>
      <c r="C10" s="20"/>
      <c r="D10" s="54"/>
      <c r="E10" s="20"/>
      <c r="F10" s="21" t="s">
        <v>536</v>
      </c>
      <c r="G10" s="19"/>
      <c r="H10" s="248"/>
    </row>
    <row r="11" spans="1:15" s="19" customFormat="1" ht="12.75">
      <c r="A11" s="23"/>
      <c r="B11" s="24"/>
      <c r="C11" s="20"/>
      <c r="D11" s="249"/>
      <c r="F11" s="62" t="s">
        <v>837</v>
      </c>
      <c r="G11" s="20"/>
      <c r="H11" s="21"/>
      <c r="I11" s="21"/>
      <c r="J11" s="22"/>
      <c r="K11" s="20"/>
      <c r="N11" s="5"/>
      <c r="O11" s="61"/>
    </row>
    <row r="12" ht="12.75">
      <c r="F12" s="251" t="s">
        <v>587</v>
      </c>
    </row>
    <row r="13" spans="1:6" ht="38.25">
      <c r="A13" s="66" t="s">
        <v>750</v>
      </c>
      <c r="B13" s="66" t="s">
        <v>588</v>
      </c>
      <c r="C13" s="252" t="s">
        <v>589</v>
      </c>
      <c r="D13" s="253" t="s">
        <v>590</v>
      </c>
      <c r="E13" s="252" t="s">
        <v>591</v>
      </c>
      <c r="F13" s="252" t="s">
        <v>592</v>
      </c>
    </row>
    <row r="14" spans="1:6" ht="12.75">
      <c r="A14" s="254">
        <v>1</v>
      </c>
      <c r="B14" s="254">
        <v>2</v>
      </c>
      <c r="C14" s="255">
        <v>3</v>
      </c>
      <c r="D14" s="256">
        <v>4</v>
      </c>
      <c r="E14" s="255">
        <v>5</v>
      </c>
      <c r="F14" s="255">
        <v>6</v>
      </c>
    </row>
    <row r="15" spans="1:6" ht="12.75">
      <c r="A15" s="70"/>
      <c r="B15" s="83" t="s">
        <v>838</v>
      </c>
      <c r="C15" s="257">
        <v>29459282</v>
      </c>
      <c r="D15" s="258">
        <v>27131583</v>
      </c>
      <c r="E15" s="73">
        <v>92.09858882507727</v>
      </c>
      <c r="F15" s="257">
        <v>3033665</v>
      </c>
    </row>
    <row r="16" spans="1:6" ht="12.75">
      <c r="A16" s="75"/>
      <c r="B16" s="75" t="s">
        <v>839</v>
      </c>
      <c r="C16" s="257">
        <v>2459000</v>
      </c>
      <c r="D16" s="258">
        <v>2348257</v>
      </c>
      <c r="E16" s="73">
        <v>95.4964213094754</v>
      </c>
      <c r="F16" s="257">
        <v>214670</v>
      </c>
    </row>
    <row r="17" spans="1:6" ht="12.75">
      <c r="A17" s="68" t="s">
        <v>840</v>
      </c>
      <c r="B17" s="79" t="s">
        <v>841</v>
      </c>
      <c r="C17" s="259">
        <v>2400000</v>
      </c>
      <c r="D17" s="260">
        <v>2287630</v>
      </c>
      <c r="E17" s="261">
        <v>95.31791666666666</v>
      </c>
      <c r="F17" s="262">
        <v>207489</v>
      </c>
    </row>
    <row r="18" spans="1:6" ht="24.75" customHeight="1">
      <c r="A18" s="68" t="s">
        <v>842</v>
      </c>
      <c r="B18" s="85" t="s">
        <v>843</v>
      </c>
      <c r="C18" s="259">
        <v>59000</v>
      </c>
      <c r="D18" s="263">
        <v>60627</v>
      </c>
      <c r="E18" s="261">
        <v>102.75762711864407</v>
      </c>
      <c r="F18" s="262">
        <v>7181</v>
      </c>
    </row>
    <row r="19" spans="1:6" ht="12.75">
      <c r="A19" s="75"/>
      <c r="B19" s="75" t="s">
        <v>844</v>
      </c>
      <c r="C19" s="257">
        <v>317551</v>
      </c>
      <c r="D19" s="258">
        <v>0</v>
      </c>
      <c r="E19" s="73">
        <v>0</v>
      </c>
      <c r="F19" s="257">
        <v>0</v>
      </c>
    </row>
    <row r="20" spans="1:6" ht="12.75">
      <c r="A20" s="68" t="s">
        <v>845</v>
      </c>
      <c r="B20" s="79" t="s">
        <v>846</v>
      </c>
      <c r="C20" s="259">
        <v>295673</v>
      </c>
      <c r="D20" s="264">
        <v>0</v>
      </c>
      <c r="E20" s="261">
        <v>0</v>
      </c>
      <c r="F20" s="262">
        <v>0</v>
      </c>
    </row>
    <row r="21" spans="1:6" ht="24" customHeight="1">
      <c r="A21" s="199" t="s">
        <v>847</v>
      </c>
      <c r="B21" s="85" t="s">
        <v>848</v>
      </c>
      <c r="C21" s="259">
        <v>21878</v>
      </c>
      <c r="D21" s="264">
        <v>0</v>
      </c>
      <c r="E21" s="261">
        <v>0</v>
      </c>
      <c r="F21" s="262">
        <v>0</v>
      </c>
    </row>
    <row r="22" spans="1:6" ht="12.75">
      <c r="A22" s="75"/>
      <c r="B22" s="75" t="s">
        <v>849</v>
      </c>
      <c r="C22" s="257">
        <v>3431600</v>
      </c>
      <c r="D22" s="258">
        <v>3587880</v>
      </c>
      <c r="E22" s="73">
        <v>104.55414383960834</v>
      </c>
      <c r="F22" s="257">
        <v>191323</v>
      </c>
    </row>
    <row r="23" spans="1:6" ht="12.75">
      <c r="A23" s="68" t="s">
        <v>793</v>
      </c>
      <c r="B23" s="79" t="s">
        <v>850</v>
      </c>
      <c r="C23" s="259">
        <v>320000</v>
      </c>
      <c r="D23" s="263">
        <v>191121</v>
      </c>
      <c r="E23" s="261">
        <v>59.7253125</v>
      </c>
      <c r="F23" s="262">
        <v>20469</v>
      </c>
    </row>
    <row r="24" spans="1:6" ht="12.75">
      <c r="A24" s="68" t="s">
        <v>851</v>
      </c>
      <c r="B24" s="79" t="s">
        <v>852</v>
      </c>
      <c r="C24" s="259">
        <v>250000</v>
      </c>
      <c r="D24" s="263">
        <v>255687</v>
      </c>
      <c r="E24" s="261">
        <v>102.2748</v>
      </c>
      <c r="F24" s="262">
        <v>35790</v>
      </c>
    </row>
    <row r="25" spans="1:6" ht="12.75">
      <c r="A25" s="68" t="s">
        <v>810</v>
      </c>
      <c r="B25" s="79" t="s">
        <v>853</v>
      </c>
      <c r="C25" s="259">
        <v>600000</v>
      </c>
      <c r="D25" s="263">
        <v>808995</v>
      </c>
      <c r="E25" s="261">
        <v>134.8325</v>
      </c>
      <c r="F25" s="262">
        <v>125625</v>
      </c>
    </row>
    <row r="26" spans="1:6" ht="24" customHeight="1">
      <c r="A26" s="68" t="s">
        <v>854</v>
      </c>
      <c r="B26" s="85" t="s">
        <v>855</v>
      </c>
      <c r="C26" s="259">
        <v>2261600</v>
      </c>
      <c r="D26" s="263">
        <v>2332077</v>
      </c>
      <c r="E26" s="261">
        <v>103.11624513618678</v>
      </c>
      <c r="F26" s="262">
        <v>9439</v>
      </c>
    </row>
    <row r="27" spans="1:6" ht="12.75">
      <c r="A27" s="75"/>
      <c r="B27" s="75" t="s">
        <v>856</v>
      </c>
      <c r="C27" s="257">
        <v>8223374</v>
      </c>
      <c r="D27" s="258">
        <v>6539944</v>
      </c>
      <c r="E27" s="73">
        <v>79.52871899052627</v>
      </c>
      <c r="F27" s="257">
        <v>725499</v>
      </c>
    </row>
    <row r="28" spans="1:6" ht="38.25">
      <c r="A28" s="68" t="s">
        <v>857</v>
      </c>
      <c r="B28" s="85" t="s">
        <v>858</v>
      </c>
      <c r="C28" s="259">
        <v>150000</v>
      </c>
      <c r="D28" s="263">
        <v>98228</v>
      </c>
      <c r="E28" s="261">
        <v>65.48533333333333</v>
      </c>
      <c r="F28" s="262">
        <v>10730</v>
      </c>
    </row>
    <row r="29" spans="1:6" ht="12.75">
      <c r="A29" s="68" t="s">
        <v>859</v>
      </c>
      <c r="B29" s="79" t="s">
        <v>860</v>
      </c>
      <c r="C29" s="259">
        <v>1634503</v>
      </c>
      <c r="D29" s="263">
        <v>1278441</v>
      </c>
      <c r="E29" s="261">
        <v>78.21588580749011</v>
      </c>
      <c r="F29" s="262">
        <v>136757</v>
      </c>
    </row>
    <row r="30" spans="1:6" ht="25.5">
      <c r="A30" s="68" t="s">
        <v>861</v>
      </c>
      <c r="B30" s="85" t="s">
        <v>862</v>
      </c>
      <c r="C30" s="259">
        <v>990150</v>
      </c>
      <c r="D30" s="263">
        <v>933500</v>
      </c>
      <c r="E30" s="261">
        <v>94.27864464980054</v>
      </c>
      <c r="F30" s="262">
        <v>102507</v>
      </c>
    </row>
    <row r="31" spans="1:6" ht="12.75">
      <c r="A31" s="68" t="s">
        <v>863</v>
      </c>
      <c r="B31" s="85" t="s">
        <v>864</v>
      </c>
      <c r="C31" s="259">
        <v>54700</v>
      </c>
      <c r="D31" s="263">
        <v>37702</v>
      </c>
      <c r="E31" s="261">
        <v>68.92504570383913</v>
      </c>
      <c r="F31" s="262">
        <v>3972</v>
      </c>
    </row>
    <row r="32" spans="1:6" ht="25.5">
      <c r="A32" s="68" t="s">
        <v>865</v>
      </c>
      <c r="B32" s="85" t="s">
        <v>866</v>
      </c>
      <c r="C32" s="265">
        <v>50000</v>
      </c>
      <c r="D32" s="263">
        <v>19838</v>
      </c>
      <c r="E32" s="261">
        <v>39.676</v>
      </c>
      <c r="F32" s="262">
        <v>2735</v>
      </c>
    </row>
    <row r="33" spans="1:6" ht="12.75">
      <c r="A33" s="68" t="s">
        <v>867</v>
      </c>
      <c r="B33" s="79" t="s">
        <v>868</v>
      </c>
      <c r="C33" s="265">
        <v>108000</v>
      </c>
      <c r="D33" s="263">
        <v>46910</v>
      </c>
      <c r="E33" s="261">
        <v>43.43518518518519</v>
      </c>
      <c r="F33" s="262">
        <v>4509</v>
      </c>
    </row>
    <row r="34" spans="1:6" ht="12.75">
      <c r="A34" s="68" t="s">
        <v>869</v>
      </c>
      <c r="B34" s="79" t="s">
        <v>870</v>
      </c>
      <c r="C34" s="265">
        <v>65000</v>
      </c>
      <c r="D34" s="263">
        <v>93320</v>
      </c>
      <c r="E34" s="261">
        <v>143.56923076923076</v>
      </c>
      <c r="F34" s="262">
        <v>12331</v>
      </c>
    </row>
    <row r="35" spans="1:6" ht="12.75">
      <c r="A35" s="68" t="s">
        <v>871</v>
      </c>
      <c r="B35" s="79" t="s">
        <v>872</v>
      </c>
      <c r="C35" s="265">
        <v>5171021</v>
      </c>
      <c r="D35" s="263">
        <v>4032005</v>
      </c>
      <c r="E35" s="261">
        <v>77.97309274125942</v>
      </c>
      <c r="F35" s="262">
        <v>451958</v>
      </c>
    </row>
    <row r="36" spans="1:6" ht="12.75">
      <c r="A36" s="75"/>
      <c r="B36" s="75" t="s">
        <v>873</v>
      </c>
      <c r="C36" s="257">
        <v>95508</v>
      </c>
      <c r="D36" s="258">
        <v>23691</v>
      </c>
      <c r="E36" s="73">
        <v>24.80525191606986</v>
      </c>
      <c r="F36" s="257">
        <v>2735</v>
      </c>
    </row>
    <row r="37" spans="1:6" ht="25.5">
      <c r="A37" s="68" t="s">
        <v>874</v>
      </c>
      <c r="B37" s="85" t="s">
        <v>875</v>
      </c>
      <c r="C37" s="265">
        <v>95508</v>
      </c>
      <c r="D37" s="263">
        <v>23691</v>
      </c>
      <c r="E37" s="261">
        <v>24.80525191606986</v>
      </c>
      <c r="F37" s="262">
        <v>2735</v>
      </c>
    </row>
    <row r="38" spans="1:6" ht="12.75">
      <c r="A38" s="75"/>
      <c r="B38" s="75" t="s">
        <v>876</v>
      </c>
      <c r="C38" s="257">
        <v>1562000</v>
      </c>
      <c r="D38" s="258">
        <v>1746434</v>
      </c>
      <c r="E38" s="73">
        <v>111.80755441741357</v>
      </c>
      <c r="F38" s="257">
        <v>275986</v>
      </c>
    </row>
    <row r="39" spans="1:6" ht="25.5" customHeight="1">
      <c r="A39" s="68" t="s">
        <v>877</v>
      </c>
      <c r="B39" s="85" t="s">
        <v>878</v>
      </c>
      <c r="C39" s="259">
        <v>164000</v>
      </c>
      <c r="D39" s="263">
        <v>133608</v>
      </c>
      <c r="E39" s="261">
        <v>81.46829268292683</v>
      </c>
      <c r="F39" s="262">
        <v>8606</v>
      </c>
    </row>
    <row r="40" spans="1:6" ht="12.75">
      <c r="A40" s="68" t="s">
        <v>879</v>
      </c>
      <c r="B40" s="79" t="s">
        <v>880</v>
      </c>
      <c r="C40" s="259">
        <v>92000</v>
      </c>
      <c r="D40" s="263">
        <v>47509</v>
      </c>
      <c r="E40" s="261">
        <v>51.64021739130435</v>
      </c>
      <c r="F40" s="262">
        <v>2888</v>
      </c>
    </row>
    <row r="41" spans="1:6" ht="12.75">
      <c r="A41" s="68" t="s">
        <v>881</v>
      </c>
      <c r="B41" s="79" t="s">
        <v>882</v>
      </c>
      <c r="C41" s="259">
        <v>25000</v>
      </c>
      <c r="D41" s="260">
        <v>20020</v>
      </c>
      <c r="E41" s="261">
        <v>80.08</v>
      </c>
      <c r="F41" s="262">
        <v>2517</v>
      </c>
    </row>
    <row r="42" spans="1:6" ht="25.5">
      <c r="A42" s="68" t="s">
        <v>883</v>
      </c>
      <c r="B42" s="266" t="s">
        <v>884</v>
      </c>
      <c r="C42" s="259">
        <v>5000</v>
      </c>
      <c r="D42" s="263">
        <v>3108</v>
      </c>
      <c r="E42" s="261">
        <v>62.16</v>
      </c>
      <c r="F42" s="262">
        <v>0</v>
      </c>
    </row>
    <row r="43" spans="1:6" ht="12.75">
      <c r="A43" s="68" t="s">
        <v>885</v>
      </c>
      <c r="B43" s="79" t="s">
        <v>886</v>
      </c>
      <c r="C43" s="259">
        <v>268300</v>
      </c>
      <c r="D43" s="263">
        <v>783357</v>
      </c>
      <c r="E43" s="261">
        <v>291.9705553484905</v>
      </c>
      <c r="F43" s="262">
        <v>98294</v>
      </c>
    </row>
    <row r="44" spans="1:6" ht="51">
      <c r="A44" s="68" t="s">
        <v>545</v>
      </c>
      <c r="B44" s="85" t="s">
        <v>887</v>
      </c>
      <c r="C44" s="259">
        <v>6000</v>
      </c>
      <c r="D44" s="263">
        <v>130</v>
      </c>
      <c r="E44" s="261">
        <v>2.166666666666667</v>
      </c>
      <c r="F44" s="262">
        <v>0</v>
      </c>
    </row>
    <row r="45" spans="1:6" ht="12.75" customHeight="1">
      <c r="A45" s="68" t="s">
        <v>888</v>
      </c>
      <c r="B45" s="79" t="s">
        <v>889</v>
      </c>
      <c r="C45" s="259">
        <v>405000</v>
      </c>
      <c r="D45" s="263">
        <v>392923</v>
      </c>
      <c r="E45" s="261">
        <v>97.01802469135802</v>
      </c>
      <c r="F45" s="262">
        <v>138874</v>
      </c>
    </row>
    <row r="46" spans="1:6" ht="25.5">
      <c r="A46" s="68" t="s">
        <v>890</v>
      </c>
      <c r="B46" s="266" t="s">
        <v>891</v>
      </c>
      <c r="C46" s="259">
        <v>465000</v>
      </c>
      <c r="D46" s="263">
        <v>353837</v>
      </c>
      <c r="E46" s="261">
        <v>76.09397849462366</v>
      </c>
      <c r="F46" s="262">
        <v>24807</v>
      </c>
    </row>
    <row r="47" spans="1:6" ht="38.25">
      <c r="A47" s="267" t="s">
        <v>892</v>
      </c>
      <c r="B47" s="85" t="s">
        <v>893</v>
      </c>
      <c r="C47" s="259">
        <v>17000</v>
      </c>
      <c r="D47" s="264">
        <v>11942</v>
      </c>
      <c r="E47" s="261">
        <v>70.2470588235294</v>
      </c>
      <c r="F47" s="262">
        <v>0</v>
      </c>
    </row>
    <row r="48" spans="1:6" ht="25.5">
      <c r="A48" s="267" t="s">
        <v>894</v>
      </c>
      <c r="B48" s="85" t="s">
        <v>895</v>
      </c>
      <c r="C48" s="259">
        <v>114700</v>
      </c>
      <c r="D48" s="264">
        <v>0</v>
      </c>
      <c r="E48" s="261">
        <v>0</v>
      </c>
      <c r="F48" s="262">
        <v>0</v>
      </c>
    </row>
    <row r="49" spans="1:6" ht="12.75">
      <c r="A49" s="75"/>
      <c r="B49" s="75" t="s">
        <v>896</v>
      </c>
      <c r="C49" s="257">
        <v>617087</v>
      </c>
      <c r="D49" s="258">
        <v>429016</v>
      </c>
      <c r="E49" s="73">
        <v>69.52277393625211</v>
      </c>
      <c r="F49" s="257">
        <v>43032</v>
      </c>
    </row>
    <row r="50" spans="1:6" ht="12.75">
      <c r="A50" s="68" t="s">
        <v>897</v>
      </c>
      <c r="B50" s="79" t="s">
        <v>898</v>
      </c>
      <c r="C50" s="259">
        <v>39922</v>
      </c>
      <c r="D50" s="263">
        <v>37421</v>
      </c>
      <c r="E50" s="261">
        <v>93.73528380341666</v>
      </c>
      <c r="F50" s="262">
        <v>0</v>
      </c>
    </row>
    <row r="51" spans="1:6" ht="12.75" customHeight="1">
      <c r="A51" s="68" t="s">
        <v>899</v>
      </c>
      <c r="B51" s="79" t="s">
        <v>900</v>
      </c>
      <c r="C51" s="259">
        <v>442194</v>
      </c>
      <c r="D51" s="263">
        <v>330677</v>
      </c>
      <c r="E51" s="261">
        <v>74.78097848455654</v>
      </c>
      <c r="F51" s="262">
        <v>34342</v>
      </c>
    </row>
    <row r="52" spans="1:6" ht="25.5">
      <c r="A52" s="68" t="s">
        <v>901</v>
      </c>
      <c r="B52" s="266" t="s">
        <v>902</v>
      </c>
      <c r="C52" s="259">
        <v>134971</v>
      </c>
      <c r="D52" s="263">
        <v>60918</v>
      </c>
      <c r="E52" s="261">
        <v>45.13413992635455</v>
      </c>
      <c r="F52" s="262">
        <v>8690</v>
      </c>
    </row>
    <row r="53" spans="1:6" ht="12.75">
      <c r="A53" s="75"/>
      <c r="B53" s="75" t="s">
        <v>903</v>
      </c>
      <c r="C53" s="257">
        <v>300000</v>
      </c>
      <c r="D53" s="258">
        <v>0</v>
      </c>
      <c r="E53" s="73">
        <v>0</v>
      </c>
      <c r="F53" s="262">
        <v>0</v>
      </c>
    </row>
    <row r="54" spans="1:6" ht="25.5">
      <c r="A54" s="68" t="s">
        <v>904</v>
      </c>
      <c r="B54" s="85" t="s">
        <v>905</v>
      </c>
      <c r="C54" s="259">
        <v>300000</v>
      </c>
      <c r="D54" s="263">
        <v>0</v>
      </c>
      <c r="E54" s="261">
        <v>0</v>
      </c>
      <c r="F54" s="262">
        <v>0</v>
      </c>
    </row>
    <row r="55" spans="1:6" ht="12.75">
      <c r="A55" s="75"/>
      <c r="B55" s="75" t="s">
        <v>906</v>
      </c>
      <c r="C55" s="257">
        <v>11883162</v>
      </c>
      <c r="D55" s="258">
        <v>12396581</v>
      </c>
      <c r="E55" s="73">
        <v>104.3205587872992</v>
      </c>
      <c r="F55" s="257">
        <v>1577235</v>
      </c>
    </row>
    <row r="56" spans="1:6" ht="12.75">
      <c r="A56" s="68" t="s">
        <v>907</v>
      </c>
      <c r="B56" s="85" t="s">
        <v>908</v>
      </c>
      <c r="C56" s="259">
        <v>65000</v>
      </c>
      <c r="D56" s="263">
        <v>60553</v>
      </c>
      <c r="E56" s="261">
        <v>93.15846153846154</v>
      </c>
      <c r="F56" s="262">
        <v>4328</v>
      </c>
    </row>
    <row r="57" spans="1:6" ht="12.75">
      <c r="A57" s="68" t="s">
        <v>909</v>
      </c>
      <c r="B57" s="79" t="s">
        <v>910</v>
      </c>
      <c r="C57" s="259">
        <v>2640000</v>
      </c>
      <c r="D57" s="263">
        <v>3095932</v>
      </c>
      <c r="E57" s="261">
        <v>117.27015151515153</v>
      </c>
      <c r="F57" s="262">
        <v>443049</v>
      </c>
    </row>
    <row r="58" spans="1:6" ht="12.75">
      <c r="A58" s="68" t="s">
        <v>911</v>
      </c>
      <c r="B58" s="85" t="s">
        <v>912</v>
      </c>
      <c r="C58" s="259">
        <v>30000</v>
      </c>
      <c r="D58" s="263">
        <v>34792</v>
      </c>
      <c r="E58" s="261">
        <v>115.97333333333333</v>
      </c>
      <c r="F58" s="262">
        <v>3447</v>
      </c>
    </row>
    <row r="59" spans="1:6" ht="12.75">
      <c r="A59" s="68" t="s">
        <v>913</v>
      </c>
      <c r="B59" s="79" t="s">
        <v>914</v>
      </c>
      <c r="C59" s="259">
        <v>30000</v>
      </c>
      <c r="D59" s="263">
        <v>27067</v>
      </c>
      <c r="E59" s="261">
        <v>90.22333333333333</v>
      </c>
      <c r="F59" s="262">
        <v>3361</v>
      </c>
    </row>
    <row r="60" spans="1:6" ht="12.75">
      <c r="A60" s="68" t="s">
        <v>915</v>
      </c>
      <c r="B60" s="79" t="s">
        <v>916</v>
      </c>
      <c r="C60" s="259">
        <v>2334240</v>
      </c>
      <c r="D60" s="263">
        <v>2047988</v>
      </c>
      <c r="E60" s="261">
        <v>87.7368222633491</v>
      </c>
      <c r="F60" s="262">
        <v>247439</v>
      </c>
    </row>
    <row r="61" spans="1:6" ht="25.5">
      <c r="A61" s="68" t="s">
        <v>917</v>
      </c>
      <c r="B61" s="85" t="s">
        <v>918</v>
      </c>
      <c r="C61" s="259">
        <v>1000</v>
      </c>
      <c r="D61" s="263">
        <v>250</v>
      </c>
      <c r="E61" s="261">
        <v>25</v>
      </c>
      <c r="F61" s="262">
        <v>250</v>
      </c>
    </row>
    <row r="62" spans="1:6" ht="12.75">
      <c r="A62" s="68" t="s">
        <v>919</v>
      </c>
      <c r="B62" s="85" t="s">
        <v>920</v>
      </c>
      <c r="C62" s="259">
        <v>3068800</v>
      </c>
      <c r="D62" s="263">
        <v>2686505</v>
      </c>
      <c r="E62" s="261">
        <v>87.5425247653806</v>
      </c>
      <c r="F62" s="262">
        <v>283729</v>
      </c>
    </row>
    <row r="63" spans="1:6" ht="12.75">
      <c r="A63" s="68" t="s">
        <v>921</v>
      </c>
      <c r="B63" s="79" t="s">
        <v>922</v>
      </c>
      <c r="C63" s="259">
        <v>730000</v>
      </c>
      <c r="D63" s="263">
        <v>740181</v>
      </c>
      <c r="E63" s="261">
        <v>101.39465753424656</v>
      </c>
      <c r="F63" s="262">
        <v>75512</v>
      </c>
    </row>
    <row r="64" spans="1:6" ht="25.5">
      <c r="A64" s="68" t="s">
        <v>923</v>
      </c>
      <c r="B64" s="85" t="s">
        <v>924</v>
      </c>
      <c r="C64" s="259">
        <v>330000</v>
      </c>
      <c r="D64" s="263">
        <v>265287</v>
      </c>
      <c r="E64" s="261">
        <v>80.39</v>
      </c>
      <c r="F64" s="262">
        <v>92113</v>
      </c>
    </row>
    <row r="65" spans="1:6" ht="12.75">
      <c r="A65" s="68" t="s">
        <v>800</v>
      </c>
      <c r="B65" s="85" t="s">
        <v>925</v>
      </c>
      <c r="C65" s="259">
        <v>2159422</v>
      </c>
      <c r="D65" s="263">
        <v>1824954</v>
      </c>
      <c r="E65" s="261">
        <v>84.51122568909643</v>
      </c>
      <c r="F65" s="262">
        <v>201439</v>
      </c>
    </row>
    <row r="66" spans="1:6" ht="38.25">
      <c r="A66" s="68" t="s">
        <v>814</v>
      </c>
      <c r="B66" s="268" t="s">
        <v>926</v>
      </c>
      <c r="C66" s="259">
        <v>40200</v>
      </c>
      <c r="D66" s="263">
        <v>8290</v>
      </c>
      <c r="E66" s="261">
        <v>20.621890547263682</v>
      </c>
      <c r="F66" s="262">
        <v>735</v>
      </c>
    </row>
    <row r="67" spans="1:6" ht="12.75">
      <c r="A67" s="68" t="s">
        <v>927</v>
      </c>
      <c r="B67" s="79" t="s">
        <v>928</v>
      </c>
      <c r="C67" s="259">
        <v>452000</v>
      </c>
      <c r="D67" s="263">
        <v>1604557</v>
      </c>
      <c r="E67" s="261">
        <v>354.99048672566374</v>
      </c>
      <c r="F67" s="262">
        <v>221833</v>
      </c>
    </row>
    <row r="68" spans="1:6" ht="12.75">
      <c r="A68" s="68" t="s">
        <v>929</v>
      </c>
      <c r="B68" s="79" t="s">
        <v>930</v>
      </c>
      <c r="C68" s="259">
        <v>2500</v>
      </c>
      <c r="D68" s="263">
        <v>225</v>
      </c>
      <c r="E68" s="261">
        <v>9</v>
      </c>
      <c r="F68" s="262">
        <v>0</v>
      </c>
    </row>
    <row r="69" spans="1:6" ht="12.75">
      <c r="A69" s="75"/>
      <c r="B69" s="75" t="s">
        <v>931</v>
      </c>
      <c r="C69" s="38">
        <v>18000</v>
      </c>
      <c r="D69" s="269">
        <v>13480</v>
      </c>
      <c r="E69" s="73">
        <v>74.8888888888889</v>
      </c>
      <c r="F69" s="257">
        <v>1485</v>
      </c>
    </row>
    <row r="70" spans="1:6" ht="25.5">
      <c r="A70" s="68" t="s">
        <v>932</v>
      </c>
      <c r="B70" s="268" t="s">
        <v>933</v>
      </c>
      <c r="C70" s="259">
        <v>18000</v>
      </c>
      <c r="D70" s="263">
        <v>13480</v>
      </c>
      <c r="E70" s="261">
        <v>74.8888888888889</v>
      </c>
      <c r="F70" s="262">
        <v>1485</v>
      </c>
    </row>
    <row r="71" spans="1:6" ht="12.75">
      <c r="A71" s="68"/>
      <c r="B71" s="75" t="s">
        <v>934</v>
      </c>
      <c r="C71" s="38">
        <v>102000</v>
      </c>
      <c r="D71" s="269">
        <v>46300</v>
      </c>
      <c r="E71" s="73">
        <v>45.3921568627451</v>
      </c>
      <c r="F71" s="257">
        <v>1700</v>
      </c>
    </row>
    <row r="72" spans="1:6" ht="25.5">
      <c r="A72" s="68" t="s">
        <v>935</v>
      </c>
      <c r="B72" s="268" t="s">
        <v>936</v>
      </c>
      <c r="C72" s="259">
        <v>102000</v>
      </c>
      <c r="D72" s="263">
        <v>46300</v>
      </c>
      <c r="E72" s="261">
        <v>45.3921568627451</v>
      </c>
      <c r="F72" s="262">
        <v>1700</v>
      </c>
    </row>
    <row r="73" spans="1:6" ht="12.75">
      <c r="A73" s="75"/>
      <c r="B73" s="75" t="s">
        <v>937</v>
      </c>
      <c r="C73" s="38">
        <v>450000</v>
      </c>
      <c r="D73" s="269">
        <v>0</v>
      </c>
      <c r="E73" s="73">
        <v>0</v>
      </c>
      <c r="F73" s="257">
        <v>0</v>
      </c>
    </row>
    <row r="74" spans="1:6" ht="12.75">
      <c r="A74" s="68" t="s">
        <v>938</v>
      </c>
      <c r="B74" s="85" t="s">
        <v>939</v>
      </c>
      <c r="C74" s="259">
        <v>450000</v>
      </c>
      <c r="D74" s="263">
        <v>0</v>
      </c>
      <c r="E74" s="261">
        <v>0</v>
      </c>
      <c r="F74" s="262">
        <v>0</v>
      </c>
    </row>
    <row r="76" ht="12.75">
      <c r="A76" s="25" t="s">
        <v>940</v>
      </c>
    </row>
    <row r="80" spans="1:9" s="100" customFormat="1" ht="12.75">
      <c r="A80" s="99" t="s">
        <v>941</v>
      </c>
      <c r="B80" s="250"/>
      <c r="C80" s="248"/>
      <c r="D80" s="248"/>
      <c r="E80" s="270"/>
      <c r="F80" s="248" t="s">
        <v>583</v>
      </c>
      <c r="G80" s="248"/>
      <c r="I80" s="271"/>
    </row>
    <row r="81" spans="1:8" s="100" customFormat="1" ht="12.75">
      <c r="A81" s="99"/>
      <c r="B81" s="272"/>
      <c r="C81" s="248"/>
      <c r="F81" s="248"/>
      <c r="G81" s="248"/>
      <c r="H81" s="273"/>
    </row>
    <row r="82" spans="1:8" s="100" customFormat="1" ht="12.75">
      <c r="A82" s="99"/>
      <c r="B82" s="272"/>
      <c r="C82" s="248"/>
      <c r="F82" s="273"/>
      <c r="G82" s="248"/>
      <c r="H82" s="273"/>
    </row>
    <row r="83" spans="1:8" s="100" customFormat="1" ht="12.75">
      <c r="A83" s="99"/>
      <c r="B83" s="272"/>
      <c r="C83" s="248"/>
      <c r="F83" s="273"/>
      <c r="G83" s="248"/>
      <c r="H83" s="273"/>
    </row>
    <row r="86" ht="12.75">
      <c r="A86" s="274" t="s">
        <v>942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AN595"/>
  <sheetViews>
    <sheetView zoomScaleSheetLayoutView="100" workbookViewId="0" topLeftCell="A1">
      <selection activeCell="C14" sqref="C14"/>
    </sheetView>
  </sheetViews>
  <sheetFormatPr defaultColWidth="9.140625" defaultRowHeight="17.25" customHeight="1"/>
  <cols>
    <col min="1" max="1" width="38.8515625" style="250" customWidth="1"/>
    <col min="2" max="2" width="12.140625" style="250" customWidth="1"/>
    <col min="3" max="3" width="12.421875" style="273" customWidth="1"/>
    <col min="4" max="4" width="12.7109375" style="284" customWidth="1"/>
    <col min="5" max="5" width="7.7109375" style="250" customWidth="1"/>
    <col min="6" max="6" width="9.7109375" style="318" customWidth="1"/>
    <col min="7" max="7" width="12.421875" style="318" customWidth="1"/>
    <col min="8" max="8" width="12.7109375" style="318" customWidth="1"/>
    <col min="9" max="9" width="5.140625" style="250" customWidth="1"/>
    <col min="10" max="10" width="11.421875" style="102" customWidth="1"/>
    <col min="11" max="11" width="12.421875" style="102" customWidth="1"/>
    <col min="12" max="13" width="11.421875" style="102" customWidth="1"/>
    <col min="14" max="16384" width="11.421875" style="250" customWidth="1"/>
  </cols>
  <sheetData>
    <row r="1" spans="1:23" ht="12.75">
      <c r="A1" s="1216" t="s">
        <v>528</v>
      </c>
      <c r="B1" s="1216"/>
      <c r="C1" s="1216"/>
      <c r="D1" s="1216"/>
      <c r="E1" s="1216"/>
      <c r="F1" s="1216"/>
      <c r="G1" s="1216"/>
      <c r="H1" s="1216"/>
      <c r="I1" s="27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" customHeight="1">
      <c r="A2" s="1215" t="s">
        <v>529</v>
      </c>
      <c r="B2" s="1215"/>
      <c r="C2" s="1215"/>
      <c r="D2" s="1215"/>
      <c r="E2" s="1215"/>
      <c r="F2" s="1215"/>
      <c r="G2" s="1215"/>
      <c r="H2" s="1215"/>
      <c r="I2" s="275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3.75" customHeight="1">
      <c r="A3" s="276"/>
      <c r="B3" s="276"/>
      <c r="C3" s="276"/>
      <c r="D3" s="276"/>
      <c r="E3" s="276"/>
      <c r="F3" s="276"/>
      <c r="G3" s="276"/>
      <c r="H3" s="276"/>
      <c r="I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9" s="102" customFormat="1" ht="12.75">
      <c r="A4" s="1214" t="s">
        <v>530</v>
      </c>
      <c r="B4" s="1214"/>
      <c r="C4" s="1214"/>
      <c r="D4" s="1214"/>
      <c r="E4" s="1214"/>
      <c r="F4" s="1214"/>
      <c r="G4" s="1214"/>
      <c r="H4" s="1214"/>
      <c r="I4" s="277"/>
    </row>
    <row r="5" spans="1:8" ht="17.25" customHeight="1">
      <c r="A5" s="278" t="s">
        <v>943</v>
      </c>
      <c r="B5" s="280"/>
      <c r="C5" s="281"/>
      <c r="D5" s="282"/>
      <c r="E5" s="280"/>
      <c r="F5" s="283"/>
      <c r="G5" s="283"/>
      <c r="H5" s="284"/>
    </row>
    <row r="6" spans="1:8" ht="14.25" customHeight="1">
      <c r="A6" s="1218" t="s">
        <v>944</v>
      </c>
      <c r="B6" s="1218"/>
      <c r="C6" s="1218"/>
      <c r="D6" s="1218"/>
      <c r="E6" s="1218"/>
      <c r="F6" s="1218"/>
      <c r="G6" s="1218"/>
      <c r="H6" s="1218"/>
    </row>
    <row r="7" spans="1:8" ht="17.25" customHeight="1">
      <c r="A7" s="1059" t="s">
        <v>945</v>
      </c>
      <c r="B7" s="1059"/>
      <c r="C7" s="1059"/>
      <c r="D7" s="1059"/>
      <c r="E7" s="1059"/>
      <c r="F7" s="1059"/>
      <c r="G7" s="1059"/>
      <c r="H7" s="1059"/>
    </row>
    <row r="8" spans="1:8" ht="13.5" customHeight="1">
      <c r="A8" s="1028" t="s">
        <v>946</v>
      </c>
      <c r="B8" s="1028"/>
      <c r="C8" s="1028"/>
      <c r="D8" s="1028"/>
      <c r="E8" s="1028"/>
      <c r="F8" s="1028"/>
      <c r="G8" s="1028"/>
      <c r="H8" s="1028"/>
    </row>
    <row r="9" spans="1:8" ht="14.25" customHeight="1">
      <c r="A9" s="933" t="s">
        <v>947</v>
      </c>
      <c r="B9" s="933"/>
      <c r="C9" s="933"/>
      <c r="D9" s="933"/>
      <c r="E9" s="933"/>
      <c r="F9" s="933"/>
      <c r="G9" s="933"/>
      <c r="H9" s="933"/>
    </row>
    <row r="10" spans="1:9" ht="12.75">
      <c r="A10" s="1217" t="s">
        <v>948</v>
      </c>
      <c r="B10" s="1217"/>
      <c r="C10" s="1217"/>
      <c r="D10" s="1217"/>
      <c r="E10" s="1217"/>
      <c r="F10" s="1217"/>
      <c r="G10" s="1217"/>
      <c r="H10" s="1217"/>
      <c r="I10" s="54"/>
    </row>
    <row r="11" spans="1:13" s="288" customFormat="1" ht="12.75">
      <c r="A11" s="287" t="s">
        <v>535</v>
      </c>
      <c r="B11" s="247"/>
      <c r="C11" s="247"/>
      <c r="D11" s="54"/>
      <c r="E11" s="247"/>
      <c r="F11" s="249"/>
      <c r="H11" s="289" t="s">
        <v>949</v>
      </c>
      <c r="I11" s="289"/>
      <c r="J11" s="6"/>
      <c r="K11" s="6"/>
      <c r="L11" s="6"/>
      <c r="M11" s="6"/>
    </row>
    <row r="12" spans="1:8" ht="14.25" customHeight="1">
      <c r="A12" s="290"/>
      <c r="B12" s="290"/>
      <c r="C12" s="290"/>
      <c r="D12" s="290"/>
      <c r="E12" s="290"/>
      <c r="F12" s="290"/>
      <c r="G12" s="290"/>
      <c r="H12" s="273" t="s">
        <v>950</v>
      </c>
    </row>
    <row r="13" spans="1:8" ht="15.75">
      <c r="A13" s="290"/>
      <c r="B13" s="290"/>
      <c r="C13" s="290"/>
      <c r="D13" s="290"/>
      <c r="E13" s="290"/>
      <c r="F13" s="290"/>
      <c r="G13" s="290"/>
      <c r="H13" s="291" t="s">
        <v>587</v>
      </c>
    </row>
    <row r="14" spans="1:8" ht="102">
      <c r="A14" s="292" t="s">
        <v>538</v>
      </c>
      <c r="B14" s="292" t="s">
        <v>589</v>
      </c>
      <c r="C14" s="292" t="s">
        <v>951</v>
      </c>
      <c r="D14" s="292" t="s">
        <v>590</v>
      </c>
      <c r="E14" s="292" t="s">
        <v>952</v>
      </c>
      <c r="F14" s="292" t="s">
        <v>953</v>
      </c>
      <c r="G14" s="292" t="s">
        <v>954</v>
      </c>
      <c r="H14" s="292" t="s">
        <v>542</v>
      </c>
    </row>
    <row r="15" spans="1:8" ht="12" customHeight="1">
      <c r="A15" s="292">
        <v>1</v>
      </c>
      <c r="B15" s="292">
        <v>2</v>
      </c>
      <c r="C15" s="292">
        <v>3</v>
      </c>
      <c r="D15" s="292">
        <v>4</v>
      </c>
      <c r="E15" s="292">
        <v>5</v>
      </c>
      <c r="F15" s="292">
        <v>6</v>
      </c>
      <c r="G15" s="292">
        <v>7</v>
      </c>
      <c r="H15" s="220">
        <v>8</v>
      </c>
    </row>
    <row r="16" spans="1:8" ht="13.5" customHeight="1">
      <c r="A16" s="293" t="s">
        <v>955</v>
      </c>
      <c r="B16" s="294">
        <v>2415480509</v>
      </c>
      <c r="C16" s="295" t="s">
        <v>545</v>
      </c>
      <c r="D16" s="294">
        <v>1698591652</v>
      </c>
      <c r="E16" s="296">
        <v>70.32106637462418</v>
      </c>
      <c r="F16" s="297" t="s">
        <v>545</v>
      </c>
      <c r="G16" s="297" t="s">
        <v>545</v>
      </c>
      <c r="H16" s="294">
        <v>199385856</v>
      </c>
    </row>
    <row r="17" spans="1:8" ht="12.75" customHeight="1">
      <c r="A17" s="298" t="s">
        <v>956</v>
      </c>
      <c r="B17" s="299">
        <v>2593491941</v>
      </c>
      <c r="C17" s="299">
        <v>1859054414</v>
      </c>
      <c r="D17" s="299">
        <v>1811977576</v>
      </c>
      <c r="E17" s="296">
        <v>69.86632760853449</v>
      </c>
      <c r="F17" s="300">
        <v>97.46769983463217</v>
      </c>
      <c r="G17" s="299">
        <v>197561826</v>
      </c>
      <c r="H17" s="299">
        <v>211191433</v>
      </c>
    </row>
    <row r="18" spans="1:8" ht="12" customHeight="1">
      <c r="A18" s="301" t="s">
        <v>957</v>
      </c>
      <c r="B18" s="302">
        <v>2242144649</v>
      </c>
      <c r="C18" s="302">
        <v>1615671294</v>
      </c>
      <c r="D18" s="302">
        <v>1615807616</v>
      </c>
      <c r="E18" s="303">
        <v>72.06527093248211</v>
      </c>
      <c r="F18" s="304">
        <v>100.00843748357147</v>
      </c>
      <c r="G18" s="302">
        <v>180143157</v>
      </c>
      <c r="H18" s="302">
        <v>180143157</v>
      </c>
    </row>
    <row r="19" spans="1:8" ht="12.75" customHeight="1">
      <c r="A19" s="301" t="s">
        <v>958</v>
      </c>
      <c r="B19" s="302">
        <v>110687482</v>
      </c>
      <c r="C19" s="302">
        <v>81895375</v>
      </c>
      <c r="D19" s="302">
        <v>80555341</v>
      </c>
      <c r="E19" s="303">
        <v>72.77728207784146</v>
      </c>
      <c r="F19" s="304">
        <v>98.36372444719863</v>
      </c>
      <c r="G19" s="302">
        <v>9245268</v>
      </c>
      <c r="H19" s="302">
        <v>11578867</v>
      </c>
    </row>
    <row r="20" spans="1:8" ht="12" customHeight="1">
      <c r="A20" s="301" t="s">
        <v>959</v>
      </c>
      <c r="B20" s="302">
        <v>240659810</v>
      </c>
      <c r="C20" s="302">
        <v>161487745</v>
      </c>
      <c r="D20" s="302">
        <v>115614619</v>
      </c>
      <c r="E20" s="303">
        <v>48.040684067688744</v>
      </c>
      <c r="F20" s="304">
        <v>71.59343205888472</v>
      </c>
      <c r="G20" s="302">
        <v>8173401</v>
      </c>
      <c r="H20" s="302">
        <v>19469409</v>
      </c>
    </row>
    <row r="21" spans="1:13" s="306" customFormat="1" ht="13.5" customHeight="1">
      <c r="A21" s="293" t="s">
        <v>960</v>
      </c>
      <c r="B21" s="258">
        <v>2608559482</v>
      </c>
      <c r="C21" s="258">
        <v>1879711819</v>
      </c>
      <c r="D21" s="258">
        <v>1568070983</v>
      </c>
      <c r="E21" s="296">
        <v>60.11252546933488</v>
      </c>
      <c r="F21" s="305">
        <v>83.42081840152541</v>
      </c>
      <c r="G21" s="258">
        <v>211266849</v>
      </c>
      <c r="H21" s="258">
        <v>181816769</v>
      </c>
      <c r="J21" s="307"/>
      <c r="K21" s="308"/>
      <c r="L21" s="307"/>
      <c r="M21" s="307"/>
    </row>
    <row r="22" spans="1:40" s="102" customFormat="1" ht="12.75" customHeight="1">
      <c r="A22" s="310" t="s">
        <v>961</v>
      </c>
      <c r="B22" s="264">
        <v>2207193163</v>
      </c>
      <c r="C22" s="264">
        <v>1595001391</v>
      </c>
      <c r="D22" s="264">
        <v>1399891025</v>
      </c>
      <c r="E22" s="303">
        <v>63.42403775378131</v>
      </c>
      <c r="F22" s="304">
        <v>87.76738584048044</v>
      </c>
      <c r="G22" s="264">
        <v>170477604</v>
      </c>
      <c r="H22" s="264">
        <v>155469835</v>
      </c>
      <c r="I22" s="250"/>
      <c r="K22" s="311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</row>
    <row r="23" spans="1:40" s="102" customFormat="1" ht="12.75" customHeight="1">
      <c r="A23" s="310" t="s">
        <v>962</v>
      </c>
      <c r="B23" s="264">
        <v>900057445</v>
      </c>
      <c r="C23" s="264">
        <v>658625332</v>
      </c>
      <c r="D23" s="264">
        <v>599090733</v>
      </c>
      <c r="E23" s="303">
        <v>66.56138853448404</v>
      </c>
      <c r="F23" s="304">
        <v>90.96077904880828</v>
      </c>
      <c r="G23" s="264">
        <v>72737663</v>
      </c>
      <c r="H23" s="264">
        <v>67020705</v>
      </c>
      <c r="I23" s="250"/>
      <c r="K23" s="311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</row>
    <row r="24" spans="1:40" s="102" customFormat="1" ht="12.75" customHeight="1">
      <c r="A24" s="312" t="s">
        <v>963</v>
      </c>
      <c r="B24" s="313">
        <v>397451250</v>
      </c>
      <c r="C24" s="313">
        <v>292037875</v>
      </c>
      <c r="D24" s="313">
        <v>276380133</v>
      </c>
      <c r="E24" s="314">
        <v>69.53812146772718</v>
      </c>
      <c r="F24" s="315">
        <v>94.6384550291636</v>
      </c>
      <c r="G24" s="313">
        <v>33230223</v>
      </c>
      <c r="H24" s="313">
        <v>29508519</v>
      </c>
      <c r="I24" s="250"/>
      <c r="K24" s="316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</row>
    <row r="25" spans="1:40" s="102" customFormat="1" ht="12.75" customHeight="1">
      <c r="A25" s="310" t="s">
        <v>964</v>
      </c>
      <c r="B25" s="264">
        <v>64535310</v>
      </c>
      <c r="C25" s="264">
        <v>37755163</v>
      </c>
      <c r="D25" s="264">
        <v>37085923</v>
      </c>
      <c r="E25" s="303">
        <v>57.46609569242016</v>
      </c>
      <c r="F25" s="304">
        <v>98.22742124037445</v>
      </c>
      <c r="G25" s="264">
        <v>1700276</v>
      </c>
      <c r="H25" s="264">
        <v>1277888</v>
      </c>
      <c r="I25" s="250"/>
      <c r="K25" s="311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</row>
    <row r="26" spans="1:40" s="102" customFormat="1" ht="12.75" customHeight="1">
      <c r="A26" s="310" t="s">
        <v>965</v>
      </c>
      <c r="B26" s="264">
        <v>1242600408</v>
      </c>
      <c r="C26" s="264">
        <v>898620896</v>
      </c>
      <c r="D26" s="264">
        <v>763714369</v>
      </c>
      <c r="E26" s="303">
        <v>61.46097845156993</v>
      </c>
      <c r="F26" s="304">
        <v>84.98738148639713</v>
      </c>
      <c r="G26" s="264">
        <v>96039665</v>
      </c>
      <c r="H26" s="264">
        <v>87171242</v>
      </c>
      <c r="I26" s="250"/>
      <c r="K26" s="311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s="319" customFormat="1" ht="15" customHeight="1">
      <c r="A27" s="317" t="s">
        <v>966</v>
      </c>
      <c r="B27" s="313">
        <v>15670605</v>
      </c>
      <c r="C27" s="313">
        <v>10298627</v>
      </c>
      <c r="D27" s="313">
        <v>10288092</v>
      </c>
      <c r="E27" s="314">
        <v>65.65216850274767</v>
      </c>
      <c r="F27" s="315">
        <v>99.89770481055388</v>
      </c>
      <c r="G27" s="313">
        <v>904171</v>
      </c>
      <c r="H27" s="313">
        <v>903746</v>
      </c>
      <c r="I27" s="318"/>
      <c r="K27" s="316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</row>
    <row r="28" spans="1:40" s="319" customFormat="1" ht="12.75">
      <c r="A28" s="317" t="s">
        <v>967</v>
      </c>
      <c r="B28" s="313">
        <v>269944360</v>
      </c>
      <c r="C28" s="320" t="s">
        <v>545</v>
      </c>
      <c r="D28" s="313">
        <v>178894815</v>
      </c>
      <c r="E28" s="314">
        <v>66.27099562294985</v>
      </c>
      <c r="F28" s="320" t="s">
        <v>545</v>
      </c>
      <c r="G28" s="320" t="s">
        <v>545</v>
      </c>
      <c r="H28" s="313">
        <v>15578971</v>
      </c>
      <c r="I28" s="318"/>
      <c r="K28" s="316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</row>
    <row r="29" spans="1:40" s="102" customFormat="1" ht="24.75" customHeight="1">
      <c r="A29" s="266" t="s">
        <v>968</v>
      </c>
      <c r="B29" s="264">
        <v>631628076</v>
      </c>
      <c r="C29" s="264">
        <v>440111644</v>
      </c>
      <c r="D29" s="264">
        <v>379464637</v>
      </c>
      <c r="E29" s="303">
        <v>60.0772276310276</v>
      </c>
      <c r="F29" s="304">
        <v>86.22008578350633</v>
      </c>
      <c r="G29" s="264">
        <v>43202975</v>
      </c>
      <c r="H29" s="264">
        <v>48074768</v>
      </c>
      <c r="I29" s="250"/>
      <c r="K29" s="311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</row>
    <row r="30" spans="1:40" s="319" customFormat="1" ht="12.75">
      <c r="A30" s="317" t="s">
        <v>967</v>
      </c>
      <c r="B30" s="313">
        <v>13946552</v>
      </c>
      <c r="C30" s="320" t="s">
        <v>545</v>
      </c>
      <c r="D30" s="313">
        <v>14906103</v>
      </c>
      <c r="E30" s="314">
        <v>106.88020236112841</v>
      </c>
      <c r="F30" s="321" t="s">
        <v>545</v>
      </c>
      <c r="G30" s="320" t="s">
        <v>545</v>
      </c>
      <c r="H30" s="313">
        <v>1652746</v>
      </c>
      <c r="I30" s="318"/>
      <c r="K30" s="316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</row>
    <row r="31" spans="1:40" s="102" customFormat="1" ht="12" customHeight="1">
      <c r="A31" s="310" t="s">
        <v>969</v>
      </c>
      <c r="B31" s="264">
        <v>125969046</v>
      </c>
      <c r="C31" s="264">
        <v>95239320</v>
      </c>
      <c r="D31" s="264">
        <v>92953737</v>
      </c>
      <c r="E31" s="303">
        <v>73.79093511591729</v>
      </c>
      <c r="F31" s="304">
        <v>97.60016871183038</v>
      </c>
      <c r="G31" s="264">
        <v>10460483</v>
      </c>
      <c r="H31" s="264">
        <v>9501038</v>
      </c>
      <c r="I31" s="250"/>
      <c r="K31" s="311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</row>
    <row r="32" spans="1:40" s="102" customFormat="1" ht="12" customHeight="1">
      <c r="A32" s="266" t="s">
        <v>970</v>
      </c>
      <c r="B32" s="264">
        <v>8583178</v>
      </c>
      <c r="C32" s="264">
        <v>7094665</v>
      </c>
      <c r="D32" s="264">
        <v>6430740</v>
      </c>
      <c r="E32" s="303">
        <v>74.9225985992601</v>
      </c>
      <c r="F32" s="304">
        <v>90.6419119155027</v>
      </c>
      <c r="G32" s="264">
        <v>2611058</v>
      </c>
      <c r="H32" s="264">
        <v>2508356</v>
      </c>
      <c r="I32" s="250"/>
      <c r="K32" s="311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</row>
    <row r="33" spans="1:40" s="102" customFormat="1" ht="12.75" customHeight="1">
      <c r="A33" s="310" t="s">
        <v>971</v>
      </c>
      <c r="B33" s="264">
        <v>401366319</v>
      </c>
      <c r="C33" s="264">
        <v>284710428</v>
      </c>
      <c r="D33" s="264">
        <v>168179958</v>
      </c>
      <c r="E33" s="303">
        <v>41.90186122717487</v>
      </c>
      <c r="F33" s="304">
        <v>59.07052972432748</v>
      </c>
      <c r="G33" s="264">
        <v>40789245</v>
      </c>
      <c r="H33" s="264">
        <v>26346934</v>
      </c>
      <c r="I33" s="250"/>
      <c r="K33" s="311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</row>
    <row r="34" spans="1:40" s="102" customFormat="1" ht="12.75" customHeight="1">
      <c r="A34" s="310" t="s">
        <v>972</v>
      </c>
      <c r="B34" s="264">
        <v>154975330</v>
      </c>
      <c r="C34" s="264">
        <v>94239860</v>
      </c>
      <c r="D34" s="264">
        <v>58833272</v>
      </c>
      <c r="E34" s="303">
        <v>37.96299191619724</v>
      </c>
      <c r="F34" s="304">
        <v>62.42928629138456</v>
      </c>
      <c r="G34" s="264">
        <v>10101302</v>
      </c>
      <c r="H34" s="264">
        <v>13012173</v>
      </c>
      <c r="I34" s="250"/>
      <c r="K34" s="311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</row>
    <row r="35" spans="1:40" s="102" customFormat="1" ht="12.75" customHeight="1">
      <c r="A35" s="310" t="s">
        <v>973</v>
      </c>
      <c r="B35" s="264">
        <v>246390989</v>
      </c>
      <c r="C35" s="264">
        <v>190470568</v>
      </c>
      <c r="D35" s="264">
        <v>109346686</v>
      </c>
      <c r="E35" s="303">
        <v>44.379336453736954</v>
      </c>
      <c r="F35" s="304">
        <v>57.40870474014652</v>
      </c>
      <c r="G35" s="264">
        <v>30687943</v>
      </c>
      <c r="H35" s="264">
        <v>13334761</v>
      </c>
      <c r="I35" s="250"/>
      <c r="K35" s="311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</row>
    <row r="36" spans="1:40" s="319" customFormat="1" ht="12.75" customHeight="1">
      <c r="A36" s="317" t="s">
        <v>967</v>
      </c>
      <c r="B36" s="313">
        <v>8173074</v>
      </c>
      <c r="C36" s="313">
        <v>8173074</v>
      </c>
      <c r="D36" s="313">
        <v>8173074</v>
      </c>
      <c r="E36" s="314">
        <v>100</v>
      </c>
      <c r="F36" s="315">
        <v>100</v>
      </c>
      <c r="G36" s="313">
        <v>0</v>
      </c>
      <c r="H36" s="313">
        <v>0</v>
      </c>
      <c r="I36" s="318"/>
      <c r="K36" s="316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</row>
    <row r="37" spans="1:11" ht="12.75" customHeight="1">
      <c r="A37" s="322" t="s">
        <v>974</v>
      </c>
      <c r="B37" s="263">
        <v>42201205</v>
      </c>
      <c r="C37" s="323" t="s">
        <v>545</v>
      </c>
      <c r="D37" s="263">
        <v>8945874</v>
      </c>
      <c r="E37" s="324" t="s">
        <v>545</v>
      </c>
      <c r="F37" s="325" t="s">
        <v>545</v>
      </c>
      <c r="G37" s="323" t="s">
        <v>545</v>
      </c>
      <c r="H37" s="263">
        <v>-768030</v>
      </c>
      <c r="K37" s="326"/>
    </row>
    <row r="38" spans="1:13" s="306" customFormat="1" ht="13.5" customHeight="1">
      <c r="A38" s="298" t="s">
        <v>975</v>
      </c>
      <c r="B38" s="258">
        <v>-235280178</v>
      </c>
      <c r="C38" s="295" t="s">
        <v>545</v>
      </c>
      <c r="D38" s="258">
        <v>121574795</v>
      </c>
      <c r="E38" s="327" t="s">
        <v>545</v>
      </c>
      <c r="F38" s="297" t="s">
        <v>545</v>
      </c>
      <c r="G38" s="297" t="s">
        <v>545</v>
      </c>
      <c r="H38" s="299">
        <v>18337117</v>
      </c>
      <c r="J38" s="307"/>
      <c r="K38" s="308"/>
      <c r="L38" s="307"/>
      <c r="M38" s="307"/>
    </row>
    <row r="39" spans="1:13" s="306" customFormat="1" ht="13.5" customHeight="1">
      <c r="A39" s="298" t="s">
        <v>976</v>
      </c>
      <c r="B39" s="258">
        <v>235280178</v>
      </c>
      <c r="C39" s="295" t="s">
        <v>545</v>
      </c>
      <c r="D39" s="258">
        <v>-121574795</v>
      </c>
      <c r="E39" s="327" t="s">
        <v>545</v>
      </c>
      <c r="F39" s="297" t="s">
        <v>545</v>
      </c>
      <c r="G39" s="297" t="s">
        <v>545</v>
      </c>
      <c r="H39" s="258">
        <v>-18337117</v>
      </c>
      <c r="J39" s="307"/>
      <c r="K39" s="308"/>
      <c r="L39" s="307"/>
      <c r="M39" s="307"/>
    </row>
    <row r="40" spans="1:13" s="306" customFormat="1" ht="25.5">
      <c r="A40" s="301" t="s">
        <v>977</v>
      </c>
      <c r="B40" s="263">
        <v>0</v>
      </c>
      <c r="C40" s="323" t="s">
        <v>545</v>
      </c>
      <c r="D40" s="263">
        <v>1050000</v>
      </c>
      <c r="E40" s="324" t="s">
        <v>545</v>
      </c>
      <c r="F40" s="325" t="s">
        <v>545</v>
      </c>
      <c r="G40" s="323" t="s">
        <v>545</v>
      </c>
      <c r="H40" s="263">
        <v>0</v>
      </c>
      <c r="J40" s="307"/>
      <c r="K40" s="326"/>
      <c r="L40" s="307"/>
      <c r="M40" s="307"/>
    </row>
    <row r="41" spans="1:11" ht="12.75">
      <c r="A41" s="322" t="s">
        <v>978</v>
      </c>
      <c r="B41" s="263">
        <v>222684358</v>
      </c>
      <c r="C41" s="323" t="s">
        <v>545</v>
      </c>
      <c r="D41" s="263">
        <v>-141459951</v>
      </c>
      <c r="E41" s="324" t="s">
        <v>545</v>
      </c>
      <c r="F41" s="325" t="s">
        <v>545</v>
      </c>
      <c r="G41" s="323" t="s">
        <v>545</v>
      </c>
      <c r="H41" s="263">
        <v>-31798168</v>
      </c>
      <c r="K41" s="326"/>
    </row>
    <row r="42" spans="1:11" ht="38.25" customHeight="1">
      <c r="A42" s="328" t="s">
        <v>979</v>
      </c>
      <c r="B42" s="263">
        <v>2297231</v>
      </c>
      <c r="C42" s="263">
        <v>2263945</v>
      </c>
      <c r="D42" s="263">
        <v>2263945</v>
      </c>
      <c r="E42" s="324" t="s">
        <v>545</v>
      </c>
      <c r="F42" s="325" t="s">
        <v>545</v>
      </c>
      <c r="G42" s="263">
        <v>77958</v>
      </c>
      <c r="H42" s="263">
        <v>77958</v>
      </c>
      <c r="K42" s="326"/>
    </row>
    <row r="43" spans="1:11" ht="28.5" customHeight="1">
      <c r="A43" s="266" t="s">
        <v>980</v>
      </c>
      <c r="B43" s="263">
        <v>10298589</v>
      </c>
      <c r="C43" s="263">
        <v>16571211</v>
      </c>
      <c r="D43" s="263">
        <v>16571211</v>
      </c>
      <c r="E43" s="324" t="s">
        <v>545</v>
      </c>
      <c r="F43" s="325" t="s">
        <v>545</v>
      </c>
      <c r="G43" s="263">
        <v>13383093</v>
      </c>
      <c r="H43" s="263">
        <v>13383093</v>
      </c>
      <c r="K43" s="326"/>
    </row>
    <row r="44" spans="1:8" ht="16.5" customHeight="1">
      <c r="A44" s="266"/>
      <c r="B44" s="263"/>
      <c r="C44" s="263"/>
      <c r="D44" s="263"/>
      <c r="E44" s="324"/>
      <c r="F44" s="325"/>
      <c r="G44" s="263"/>
      <c r="H44" s="263"/>
    </row>
    <row r="45" spans="1:8" ht="13.5" customHeight="1">
      <c r="A45" s="293" t="s">
        <v>981</v>
      </c>
      <c r="B45" s="258"/>
      <c r="C45" s="329"/>
      <c r="D45" s="258"/>
      <c r="E45" s="296"/>
      <c r="F45" s="329"/>
      <c r="G45" s="329"/>
      <c r="H45" s="297"/>
    </row>
    <row r="46" spans="1:40" s="102" customFormat="1" ht="12.75" customHeight="1">
      <c r="A46" s="298" t="s">
        <v>956</v>
      </c>
      <c r="B46" s="258">
        <v>1953168</v>
      </c>
      <c r="C46" s="258">
        <v>1387382</v>
      </c>
      <c r="D46" s="258">
        <v>1387382</v>
      </c>
      <c r="E46" s="296">
        <v>71.03239455080157</v>
      </c>
      <c r="F46" s="300">
        <v>100</v>
      </c>
      <c r="G46" s="258">
        <v>183936</v>
      </c>
      <c r="H46" s="258">
        <v>183936</v>
      </c>
      <c r="I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</row>
    <row r="47" spans="1:40" s="102" customFormat="1" ht="12.75" customHeight="1">
      <c r="A47" s="301" t="s">
        <v>957</v>
      </c>
      <c r="B47" s="263">
        <v>1953168</v>
      </c>
      <c r="C47" s="263">
        <v>1387382</v>
      </c>
      <c r="D47" s="263">
        <v>1387382</v>
      </c>
      <c r="E47" s="303">
        <v>71.03239455080157</v>
      </c>
      <c r="F47" s="304">
        <v>100</v>
      </c>
      <c r="G47" s="264">
        <v>183936</v>
      </c>
      <c r="H47" s="264">
        <v>183936</v>
      </c>
      <c r="I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</row>
    <row r="48" spans="1:40" s="102" customFormat="1" ht="12.75" customHeight="1">
      <c r="A48" s="330" t="s">
        <v>960</v>
      </c>
      <c r="B48" s="258">
        <v>1953168</v>
      </c>
      <c r="C48" s="258">
        <v>1387382</v>
      </c>
      <c r="D48" s="258">
        <v>1341413</v>
      </c>
      <c r="E48" s="296">
        <v>68.6788335668002</v>
      </c>
      <c r="F48" s="300">
        <v>96.68663713382472</v>
      </c>
      <c r="G48" s="258">
        <v>183936</v>
      </c>
      <c r="H48" s="258">
        <v>154133</v>
      </c>
      <c r="I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</row>
    <row r="49" spans="1:40" s="102" customFormat="1" ht="12.75" customHeight="1">
      <c r="A49" s="310" t="s">
        <v>982</v>
      </c>
      <c r="B49" s="263">
        <v>1933168</v>
      </c>
      <c r="C49" s="263">
        <v>1370382</v>
      </c>
      <c r="D49" s="263">
        <v>1324526</v>
      </c>
      <c r="E49" s="303">
        <v>68.51582480156924</v>
      </c>
      <c r="F49" s="304">
        <v>96.65377974900429</v>
      </c>
      <c r="G49" s="263">
        <v>183936</v>
      </c>
      <c r="H49" s="263">
        <v>151541</v>
      </c>
      <c r="I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</row>
    <row r="50" spans="1:40" s="102" customFormat="1" ht="12.75" customHeight="1">
      <c r="A50" s="310" t="s">
        <v>983</v>
      </c>
      <c r="B50" s="263">
        <v>1921168</v>
      </c>
      <c r="C50" s="263">
        <v>1361382</v>
      </c>
      <c r="D50" s="263">
        <v>1316276</v>
      </c>
      <c r="E50" s="303">
        <v>68.51436209639135</v>
      </c>
      <c r="F50" s="304">
        <v>96.68674920044484</v>
      </c>
      <c r="G50" s="264">
        <v>182936</v>
      </c>
      <c r="H50" s="264">
        <v>150541</v>
      </c>
      <c r="I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</row>
    <row r="51" spans="1:40" s="319" customFormat="1" ht="12.75" customHeight="1">
      <c r="A51" s="312" t="s">
        <v>963</v>
      </c>
      <c r="B51" s="88">
        <v>652866</v>
      </c>
      <c r="C51" s="88">
        <v>461599</v>
      </c>
      <c r="D51" s="88">
        <v>444417</v>
      </c>
      <c r="E51" s="314">
        <v>68.07170230950915</v>
      </c>
      <c r="F51" s="315">
        <v>96.27772157218712</v>
      </c>
      <c r="G51" s="313">
        <v>57980</v>
      </c>
      <c r="H51" s="313">
        <v>44594</v>
      </c>
      <c r="I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</row>
    <row r="52" spans="1:40" s="102" customFormat="1" ht="12.75" customHeight="1">
      <c r="A52" s="310" t="s">
        <v>965</v>
      </c>
      <c r="B52" s="263">
        <v>12000</v>
      </c>
      <c r="C52" s="263">
        <v>9000</v>
      </c>
      <c r="D52" s="263">
        <v>8250</v>
      </c>
      <c r="E52" s="303">
        <v>68.75</v>
      </c>
      <c r="F52" s="304">
        <v>91.66666666666666</v>
      </c>
      <c r="G52" s="264">
        <v>1000</v>
      </c>
      <c r="H52" s="264">
        <v>1000</v>
      </c>
      <c r="I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</row>
    <row r="53" spans="1:40" s="102" customFormat="1" ht="12.75" customHeight="1">
      <c r="A53" s="310" t="s">
        <v>969</v>
      </c>
      <c r="B53" s="263">
        <v>12000</v>
      </c>
      <c r="C53" s="263">
        <v>9000</v>
      </c>
      <c r="D53" s="263">
        <v>8250</v>
      </c>
      <c r="E53" s="303">
        <v>68.75</v>
      </c>
      <c r="F53" s="304">
        <v>91.66666666666666</v>
      </c>
      <c r="G53" s="264">
        <v>1000</v>
      </c>
      <c r="H53" s="264">
        <v>1000</v>
      </c>
      <c r="I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</row>
    <row r="54" spans="1:40" s="102" customFormat="1" ht="12.75" customHeight="1">
      <c r="A54" s="310" t="s">
        <v>971</v>
      </c>
      <c r="B54" s="263">
        <v>20000</v>
      </c>
      <c r="C54" s="263">
        <v>17000</v>
      </c>
      <c r="D54" s="263">
        <v>16887</v>
      </c>
      <c r="E54" s="303">
        <v>84.435</v>
      </c>
      <c r="F54" s="304">
        <v>99.33529411764705</v>
      </c>
      <c r="G54" s="263">
        <v>0</v>
      </c>
      <c r="H54" s="263">
        <v>2592</v>
      </c>
      <c r="I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</row>
    <row r="55" spans="1:40" s="102" customFormat="1" ht="12.75" customHeight="1">
      <c r="A55" s="310" t="s">
        <v>972</v>
      </c>
      <c r="B55" s="263">
        <v>20000</v>
      </c>
      <c r="C55" s="263">
        <v>17000</v>
      </c>
      <c r="D55" s="263">
        <v>16887</v>
      </c>
      <c r="E55" s="303">
        <v>84.435</v>
      </c>
      <c r="F55" s="304">
        <v>99.33529411764705</v>
      </c>
      <c r="G55" s="264">
        <v>0</v>
      </c>
      <c r="H55" s="264">
        <v>2592</v>
      </c>
      <c r="I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</row>
    <row r="56" spans="1:40" s="102" customFormat="1" ht="12.75" customHeight="1">
      <c r="A56" s="310"/>
      <c r="B56" s="263"/>
      <c r="C56" s="263"/>
      <c r="D56" s="263"/>
      <c r="E56" s="303"/>
      <c r="F56" s="304"/>
      <c r="G56" s="263"/>
      <c r="H56" s="263"/>
      <c r="I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</row>
    <row r="57" spans="1:8" ht="13.5" customHeight="1">
      <c r="A57" s="293" t="s">
        <v>984</v>
      </c>
      <c r="B57" s="258"/>
      <c r="C57" s="329"/>
      <c r="D57" s="258"/>
      <c r="E57" s="296"/>
      <c r="F57" s="329"/>
      <c r="G57" s="329"/>
      <c r="H57" s="297"/>
    </row>
    <row r="58" spans="1:40" s="102" customFormat="1" ht="12.75" customHeight="1">
      <c r="A58" s="298" t="s">
        <v>956</v>
      </c>
      <c r="B58" s="258">
        <v>10610336</v>
      </c>
      <c r="C58" s="258">
        <v>7809864</v>
      </c>
      <c r="D58" s="258">
        <v>7848924</v>
      </c>
      <c r="E58" s="296">
        <v>73.97432088861277</v>
      </c>
      <c r="F58" s="300">
        <v>100.5001367501406</v>
      </c>
      <c r="G58" s="258">
        <v>870803</v>
      </c>
      <c r="H58" s="258">
        <v>875843</v>
      </c>
      <c r="I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</row>
    <row r="59" spans="1:40" s="102" customFormat="1" ht="12.75" customHeight="1">
      <c r="A59" s="301" t="s">
        <v>957</v>
      </c>
      <c r="B59" s="263">
        <v>10351336</v>
      </c>
      <c r="C59" s="263">
        <v>7615617</v>
      </c>
      <c r="D59" s="263">
        <v>7615617</v>
      </c>
      <c r="E59" s="303">
        <v>73.57134383426448</v>
      </c>
      <c r="F59" s="304">
        <v>100</v>
      </c>
      <c r="G59" s="264">
        <v>849220</v>
      </c>
      <c r="H59" s="264">
        <v>849220</v>
      </c>
      <c r="I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</row>
    <row r="60" spans="1:40" s="102" customFormat="1" ht="13.5" customHeight="1">
      <c r="A60" s="301" t="s">
        <v>958</v>
      </c>
      <c r="B60" s="263">
        <v>259000</v>
      </c>
      <c r="C60" s="263">
        <v>194247</v>
      </c>
      <c r="D60" s="263">
        <v>233307</v>
      </c>
      <c r="E60" s="303">
        <v>90.07992277992278</v>
      </c>
      <c r="F60" s="304">
        <v>120.1084186628365</v>
      </c>
      <c r="G60" s="264">
        <v>21583</v>
      </c>
      <c r="H60" s="264">
        <v>26623</v>
      </c>
      <c r="I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</row>
    <row r="61" spans="1:40" s="102" customFormat="1" ht="12.75" customHeight="1">
      <c r="A61" s="330" t="s">
        <v>985</v>
      </c>
      <c r="B61" s="258">
        <v>10610336</v>
      </c>
      <c r="C61" s="258">
        <v>7809864</v>
      </c>
      <c r="D61" s="258">
        <v>6943483</v>
      </c>
      <c r="E61" s="296">
        <v>65.44074570305784</v>
      </c>
      <c r="F61" s="300">
        <v>88.90658019140922</v>
      </c>
      <c r="G61" s="258">
        <v>870803</v>
      </c>
      <c r="H61" s="258">
        <v>747547</v>
      </c>
      <c r="I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</row>
    <row r="62" spans="1:40" s="102" customFormat="1" ht="12.75" customHeight="1">
      <c r="A62" s="310" t="s">
        <v>982</v>
      </c>
      <c r="B62" s="263">
        <v>10139686</v>
      </c>
      <c r="C62" s="263">
        <v>7453675</v>
      </c>
      <c r="D62" s="263">
        <v>6761188</v>
      </c>
      <c r="E62" s="303">
        <v>66.68044750103701</v>
      </c>
      <c r="F62" s="304">
        <v>90.70945540287174</v>
      </c>
      <c r="G62" s="263">
        <v>816782</v>
      </c>
      <c r="H62" s="263">
        <v>716378</v>
      </c>
      <c r="I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</row>
    <row r="63" spans="1:40" s="102" customFormat="1" ht="12.75" customHeight="1">
      <c r="A63" s="310" t="s">
        <v>983</v>
      </c>
      <c r="B63" s="263">
        <v>10044099</v>
      </c>
      <c r="C63" s="263">
        <v>7358088</v>
      </c>
      <c r="D63" s="263">
        <v>6668617</v>
      </c>
      <c r="E63" s="303">
        <v>66.39338182548778</v>
      </c>
      <c r="F63" s="304">
        <v>90.62975327286111</v>
      </c>
      <c r="G63" s="264">
        <v>816782</v>
      </c>
      <c r="H63" s="264">
        <v>702956</v>
      </c>
      <c r="I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</row>
    <row r="64" spans="1:40" s="319" customFormat="1" ht="12" customHeight="1">
      <c r="A64" s="312" t="s">
        <v>963</v>
      </c>
      <c r="B64" s="88">
        <v>5960132</v>
      </c>
      <c r="C64" s="88">
        <v>4339207</v>
      </c>
      <c r="D64" s="88">
        <v>4097780</v>
      </c>
      <c r="E64" s="314">
        <v>68.7531752652458</v>
      </c>
      <c r="F64" s="315">
        <v>94.43614927796715</v>
      </c>
      <c r="G64" s="313">
        <v>483842</v>
      </c>
      <c r="H64" s="313">
        <v>419644</v>
      </c>
      <c r="I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</row>
    <row r="65" spans="1:40" s="102" customFormat="1" ht="12.75" customHeight="1">
      <c r="A65" s="310" t="s">
        <v>965</v>
      </c>
      <c r="B65" s="263">
        <v>95587</v>
      </c>
      <c r="C65" s="263">
        <v>95587</v>
      </c>
      <c r="D65" s="263">
        <v>92571</v>
      </c>
      <c r="E65" s="303">
        <v>96.84475922458074</v>
      </c>
      <c r="F65" s="304">
        <v>96.84475922458074</v>
      </c>
      <c r="G65" s="264">
        <v>0</v>
      </c>
      <c r="H65" s="264">
        <v>13422</v>
      </c>
      <c r="I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</row>
    <row r="66" spans="1:40" s="102" customFormat="1" ht="12" customHeight="1">
      <c r="A66" s="266" t="s">
        <v>970</v>
      </c>
      <c r="B66" s="263">
        <v>95587</v>
      </c>
      <c r="C66" s="263">
        <v>95587</v>
      </c>
      <c r="D66" s="263">
        <v>92571</v>
      </c>
      <c r="E66" s="303">
        <v>96.84475922458074</v>
      </c>
      <c r="F66" s="304">
        <v>96.84475922458074</v>
      </c>
      <c r="G66" s="264">
        <v>0</v>
      </c>
      <c r="H66" s="264">
        <v>13422</v>
      </c>
      <c r="I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</row>
    <row r="67" spans="1:40" s="102" customFormat="1" ht="12.75" customHeight="1">
      <c r="A67" s="310" t="s">
        <v>971</v>
      </c>
      <c r="B67" s="263">
        <v>470650</v>
      </c>
      <c r="C67" s="263">
        <v>356189</v>
      </c>
      <c r="D67" s="263">
        <v>182295</v>
      </c>
      <c r="E67" s="303">
        <v>38.732603845745246</v>
      </c>
      <c r="F67" s="304">
        <v>51.17928964678864</v>
      </c>
      <c r="G67" s="264">
        <v>54021</v>
      </c>
      <c r="H67" s="264">
        <v>31169</v>
      </c>
      <c r="I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</row>
    <row r="68" spans="1:40" s="102" customFormat="1" ht="12.75">
      <c r="A68" s="310" t="s">
        <v>972</v>
      </c>
      <c r="B68" s="263">
        <v>470650</v>
      </c>
      <c r="C68" s="263">
        <v>356189</v>
      </c>
      <c r="D68" s="263">
        <v>182295</v>
      </c>
      <c r="E68" s="303">
        <v>38.732603845745246</v>
      </c>
      <c r="F68" s="304">
        <v>51.17928964678864</v>
      </c>
      <c r="G68" s="264">
        <v>54021</v>
      </c>
      <c r="H68" s="264">
        <v>31169</v>
      </c>
      <c r="I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</row>
    <row r="69" spans="1:40" s="102" customFormat="1" ht="12.75">
      <c r="A69" s="310"/>
      <c r="B69" s="263"/>
      <c r="C69" s="263"/>
      <c r="D69" s="263"/>
      <c r="E69" s="303"/>
      <c r="F69" s="304"/>
      <c r="G69" s="263"/>
      <c r="H69" s="263"/>
      <c r="I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</row>
    <row r="70" spans="1:8" ht="13.5" customHeight="1">
      <c r="A70" s="293" t="s">
        <v>986</v>
      </c>
      <c r="B70" s="258"/>
      <c r="C70" s="329"/>
      <c r="D70" s="258"/>
      <c r="E70" s="296"/>
      <c r="F70" s="329"/>
      <c r="G70" s="329"/>
      <c r="H70" s="297"/>
    </row>
    <row r="71" spans="1:40" s="102" customFormat="1" ht="12.75" customHeight="1">
      <c r="A71" s="298" t="s">
        <v>956</v>
      </c>
      <c r="B71" s="258">
        <v>8788002</v>
      </c>
      <c r="C71" s="258">
        <v>6582958</v>
      </c>
      <c r="D71" s="258">
        <v>6057660</v>
      </c>
      <c r="E71" s="296">
        <v>68.93102664291611</v>
      </c>
      <c r="F71" s="300">
        <v>92.0203349315004</v>
      </c>
      <c r="G71" s="258">
        <v>607027</v>
      </c>
      <c r="H71" s="258">
        <v>638806</v>
      </c>
      <c r="I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</row>
    <row r="72" spans="1:40" s="102" customFormat="1" ht="12.75" customHeight="1">
      <c r="A72" s="301" t="s">
        <v>957</v>
      </c>
      <c r="B72" s="263">
        <v>7275039</v>
      </c>
      <c r="C72" s="263">
        <v>5194186</v>
      </c>
      <c r="D72" s="263">
        <v>5194186</v>
      </c>
      <c r="E72" s="303">
        <v>71.3973629557175</v>
      </c>
      <c r="F72" s="304">
        <v>100</v>
      </c>
      <c r="G72" s="264">
        <v>564661</v>
      </c>
      <c r="H72" s="264">
        <v>564661</v>
      </c>
      <c r="I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</row>
    <row r="73" spans="1:40" s="102" customFormat="1" ht="13.5" customHeight="1">
      <c r="A73" s="301" t="s">
        <v>958</v>
      </c>
      <c r="B73" s="263">
        <v>689980</v>
      </c>
      <c r="C73" s="263">
        <v>589885</v>
      </c>
      <c r="D73" s="263">
        <v>544607</v>
      </c>
      <c r="E73" s="303">
        <v>78.93083857503116</v>
      </c>
      <c r="F73" s="304">
        <v>92.32426659433618</v>
      </c>
      <c r="G73" s="264">
        <v>42366</v>
      </c>
      <c r="H73" s="264">
        <v>7880</v>
      </c>
      <c r="I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</row>
    <row r="74" spans="1:40" s="102" customFormat="1" ht="12.75" customHeight="1">
      <c r="A74" s="301" t="s">
        <v>959</v>
      </c>
      <c r="B74" s="263">
        <v>822983</v>
      </c>
      <c r="C74" s="263">
        <v>798887</v>
      </c>
      <c r="D74" s="263">
        <v>318867</v>
      </c>
      <c r="E74" s="303">
        <v>38.745271773536025</v>
      </c>
      <c r="F74" s="304">
        <v>39.91390522063821</v>
      </c>
      <c r="G74" s="264">
        <v>0</v>
      </c>
      <c r="H74" s="264">
        <v>66265</v>
      </c>
      <c r="I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</row>
    <row r="75" spans="1:40" s="102" customFormat="1" ht="12.75" customHeight="1">
      <c r="A75" s="330" t="s">
        <v>985</v>
      </c>
      <c r="B75" s="258">
        <v>8788002</v>
      </c>
      <c r="C75" s="258">
        <v>6582958</v>
      </c>
      <c r="D75" s="258">
        <v>5819951</v>
      </c>
      <c r="E75" s="296">
        <v>66.2261000850933</v>
      </c>
      <c r="F75" s="300">
        <v>88.40935943993567</v>
      </c>
      <c r="G75" s="258">
        <v>607027</v>
      </c>
      <c r="H75" s="258">
        <v>804065</v>
      </c>
      <c r="I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</row>
    <row r="76" spans="1:40" s="102" customFormat="1" ht="12.75" customHeight="1">
      <c r="A76" s="310" t="s">
        <v>987</v>
      </c>
      <c r="B76" s="263">
        <v>7904750</v>
      </c>
      <c r="C76" s="263">
        <v>5865501</v>
      </c>
      <c r="D76" s="263">
        <v>5338460</v>
      </c>
      <c r="E76" s="303">
        <v>67.53483664885037</v>
      </c>
      <c r="F76" s="304">
        <v>91.01456124549293</v>
      </c>
      <c r="G76" s="263">
        <v>585058</v>
      </c>
      <c r="H76" s="263">
        <v>721039</v>
      </c>
      <c r="I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</row>
    <row r="77" spans="1:40" s="102" customFormat="1" ht="12.75" customHeight="1">
      <c r="A77" s="310" t="s">
        <v>983</v>
      </c>
      <c r="B77" s="263">
        <v>7897600</v>
      </c>
      <c r="C77" s="263">
        <v>5858351</v>
      </c>
      <c r="D77" s="263">
        <v>5333397</v>
      </c>
      <c r="E77" s="303">
        <v>67.53187044165317</v>
      </c>
      <c r="F77" s="304">
        <v>91.0392190566936</v>
      </c>
      <c r="G77" s="264">
        <v>585058</v>
      </c>
      <c r="H77" s="264">
        <v>720995</v>
      </c>
      <c r="I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</row>
    <row r="78" spans="1:40" s="319" customFormat="1" ht="12.75" customHeight="1">
      <c r="A78" s="312" t="s">
        <v>963</v>
      </c>
      <c r="B78" s="88">
        <v>3927847</v>
      </c>
      <c r="C78" s="88">
        <v>2768789</v>
      </c>
      <c r="D78" s="88">
        <v>2654500</v>
      </c>
      <c r="E78" s="314">
        <v>67.58155294745441</v>
      </c>
      <c r="F78" s="315">
        <v>95.87223872963958</v>
      </c>
      <c r="G78" s="313">
        <v>301664</v>
      </c>
      <c r="H78" s="313">
        <v>305666</v>
      </c>
      <c r="I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</row>
    <row r="79" spans="1:40" s="102" customFormat="1" ht="12.75" customHeight="1">
      <c r="A79" s="310" t="s">
        <v>965</v>
      </c>
      <c r="B79" s="263">
        <v>7150</v>
      </c>
      <c r="C79" s="263">
        <v>7150</v>
      </c>
      <c r="D79" s="263">
        <v>5063</v>
      </c>
      <c r="E79" s="303">
        <v>70.81118881118881</v>
      </c>
      <c r="F79" s="304">
        <v>70.81118881118881</v>
      </c>
      <c r="G79" s="264">
        <v>0</v>
      </c>
      <c r="H79" s="264">
        <v>44</v>
      </c>
      <c r="I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</row>
    <row r="80" spans="1:40" s="102" customFormat="1" ht="12.75" customHeight="1">
      <c r="A80" s="266" t="s">
        <v>970</v>
      </c>
      <c r="B80" s="263">
        <v>7150</v>
      </c>
      <c r="C80" s="263">
        <v>7150</v>
      </c>
      <c r="D80" s="263">
        <v>5063</v>
      </c>
      <c r="E80" s="303">
        <v>70.81118881118881</v>
      </c>
      <c r="F80" s="304">
        <v>70.81118881118881</v>
      </c>
      <c r="G80" s="264">
        <v>0</v>
      </c>
      <c r="H80" s="264">
        <v>44</v>
      </c>
      <c r="I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</row>
    <row r="81" spans="1:40" s="102" customFormat="1" ht="12.75" customHeight="1">
      <c r="A81" s="310" t="s">
        <v>971</v>
      </c>
      <c r="B81" s="263">
        <v>883252</v>
      </c>
      <c r="C81" s="263">
        <v>717457</v>
      </c>
      <c r="D81" s="263">
        <v>481491</v>
      </c>
      <c r="E81" s="303">
        <v>54.513434444529985</v>
      </c>
      <c r="F81" s="304">
        <v>67.11078155206515</v>
      </c>
      <c r="G81" s="263">
        <v>21969</v>
      </c>
      <c r="H81" s="263">
        <v>83026</v>
      </c>
      <c r="I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</row>
    <row r="82" spans="1:40" s="102" customFormat="1" ht="12.75" customHeight="1">
      <c r="A82" s="310" t="s">
        <v>972</v>
      </c>
      <c r="B82" s="263">
        <v>883252</v>
      </c>
      <c r="C82" s="263">
        <v>717457</v>
      </c>
      <c r="D82" s="263">
        <v>481491</v>
      </c>
      <c r="E82" s="303">
        <v>54.513434444529985</v>
      </c>
      <c r="F82" s="304">
        <v>67.11078155206515</v>
      </c>
      <c r="G82" s="264">
        <v>21969</v>
      </c>
      <c r="H82" s="264">
        <v>83026</v>
      </c>
      <c r="I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</row>
    <row r="83" spans="1:40" s="102" customFormat="1" ht="12.75" customHeight="1">
      <c r="A83" s="310"/>
      <c r="B83" s="263"/>
      <c r="C83" s="263"/>
      <c r="D83" s="263"/>
      <c r="E83" s="303"/>
      <c r="F83" s="304"/>
      <c r="G83" s="263"/>
      <c r="H83" s="263"/>
      <c r="I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</row>
    <row r="84" spans="1:8" ht="13.5" customHeight="1">
      <c r="A84" s="293" t="s">
        <v>988</v>
      </c>
      <c r="B84" s="258"/>
      <c r="C84" s="329"/>
      <c r="D84" s="258"/>
      <c r="E84" s="296"/>
      <c r="F84" s="329"/>
      <c r="G84" s="329"/>
      <c r="H84" s="297"/>
    </row>
    <row r="85" spans="1:40" s="102" customFormat="1" ht="12.75" customHeight="1">
      <c r="A85" s="298" t="s">
        <v>956</v>
      </c>
      <c r="B85" s="258">
        <v>158919428</v>
      </c>
      <c r="C85" s="258">
        <v>110927420</v>
      </c>
      <c r="D85" s="258">
        <v>110861580</v>
      </c>
      <c r="E85" s="296">
        <v>69.75961428705872</v>
      </c>
      <c r="F85" s="300">
        <v>99.94064587457277</v>
      </c>
      <c r="G85" s="258">
        <v>15204239</v>
      </c>
      <c r="H85" s="258">
        <v>15191306</v>
      </c>
      <c r="I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</row>
    <row r="86" spans="1:40" s="102" customFormat="1" ht="12.75" customHeight="1">
      <c r="A86" s="301" t="s">
        <v>957</v>
      </c>
      <c r="B86" s="263">
        <v>156456172</v>
      </c>
      <c r="C86" s="263">
        <v>110014093</v>
      </c>
      <c r="D86" s="263">
        <v>110014093</v>
      </c>
      <c r="E86" s="303">
        <v>70.31623718877643</v>
      </c>
      <c r="F86" s="304">
        <v>100</v>
      </c>
      <c r="G86" s="264">
        <v>15099273</v>
      </c>
      <c r="H86" s="264">
        <v>15099273</v>
      </c>
      <c r="I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</row>
    <row r="87" spans="1:40" s="102" customFormat="1" ht="12.75" customHeight="1">
      <c r="A87" s="301" t="s">
        <v>958</v>
      </c>
      <c r="B87" s="263">
        <v>1299676</v>
      </c>
      <c r="C87" s="263">
        <v>913327</v>
      </c>
      <c r="D87" s="263">
        <v>847487</v>
      </c>
      <c r="E87" s="303">
        <v>65.20755942250223</v>
      </c>
      <c r="F87" s="304">
        <v>92.79119088782004</v>
      </c>
      <c r="G87" s="264">
        <v>104966</v>
      </c>
      <c r="H87" s="264">
        <v>92033</v>
      </c>
      <c r="I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</row>
    <row r="88" spans="1:40" s="102" customFormat="1" ht="12.75" customHeight="1">
      <c r="A88" s="301" t="s">
        <v>959</v>
      </c>
      <c r="B88" s="263">
        <v>1163580</v>
      </c>
      <c r="C88" s="263">
        <v>0</v>
      </c>
      <c r="D88" s="263">
        <v>0</v>
      </c>
      <c r="E88" s="303">
        <v>0</v>
      </c>
      <c r="F88" s="304">
        <v>0</v>
      </c>
      <c r="G88" s="264">
        <v>0</v>
      </c>
      <c r="H88" s="264">
        <v>0</v>
      </c>
      <c r="I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</row>
    <row r="89" spans="1:40" s="102" customFormat="1" ht="12.75" customHeight="1">
      <c r="A89" s="330" t="s">
        <v>985</v>
      </c>
      <c r="B89" s="258">
        <v>158919428</v>
      </c>
      <c r="C89" s="258">
        <v>110927420</v>
      </c>
      <c r="D89" s="258">
        <v>96008027</v>
      </c>
      <c r="E89" s="296">
        <v>60.41302074155465</v>
      </c>
      <c r="F89" s="300">
        <v>86.55031100515995</v>
      </c>
      <c r="G89" s="258">
        <v>15204239</v>
      </c>
      <c r="H89" s="258">
        <v>12641178</v>
      </c>
      <c r="I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</row>
    <row r="90" spans="1:40" s="102" customFormat="1" ht="12.75" customHeight="1">
      <c r="A90" s="331" t="s">
        <v>987</v>
      </c>
      <c r="B90" s="263">
        <v>120244780</v>
      </c>
      <c r="C90" s="263">
        <v>82137778</v>
      </c>
      <c r="D90" s="263">
        <v>74813508</v>
      </c>
      <c r="E90" s="303">
        <v>62.21767630994044</v>
      </c>
      <c r="F90" s="304">
        <v>91.08294602271808</v>
      </c>
      <c r="G90" s="263">
        <v>10782608</v>
      </c>
      <c r="H90" s="263">
        <v>8837801</v>
      </c>
      <c r="I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</row>
    <row r="91" spans="1:40" s="102" customFormat="1" ht="12.75" customHeight="1">
      <c r="A91" s="310" t="s">
        <v>962</v>
      </c>
      <c r="B91" s="263">
        <v>112222518</v>
      </c>
      <c r="C91" s="263">
        <v>76196490</v>
      </c>
      <c r="D91" s="263">
        <v>69548127</v>
      </c>
      <c r="E91" s="303">
        <v>61.97341517501862</v>
      </c>
      <c r="F91" s="304">
        <v>91.27471226036789</v>
      </c>
      <c r="G91" s="264">
        <v>9774030</v>
      </c>
      <c r="H91" s="264">
        <v>8063237</v>
      </c>
      <c r="I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</row>
    <row r="92" spans="1:40" s="319" customFormat="1" ht="12.75" customHeight="1">
      <c r="A92" s="312" t="s">
        <v>963</v>
      </c>
      <c r="B92" s="88">
        <v>42540001</v>
      </c>
      <c r="C92" s="88">
        <v>30430037</v>
      </c>
      <c r="D92" s="88">
        <v>30194214</v>
      </c>
      <c r="E92" s="314">
        <v>70.9784045374141</v>
      </c>
      <c r="F92" s="315">
        <v>99.22503216147913</v>
      </c>
      <c r="G92" s="313">
        <v>3287385</v>
      </c>
      <c r="H92" s="313">
        <v>3285204</v>
      </c>
      <c r="I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</row>
    <row r="93" spans="1:40" s="102" customFormat="1" ht="12.75" customHeight="1">
      <c r="A93" s="310" t="s">
        <v>965</v>
      </c>
      <c r="B93" s="263">
        <v>8022262</v>
      </c>
      <c r="C93" s="263">
        <v>5941288</v>
      </c>
      <c r="D93" s="263">
        <v>5265381</v>
      </c>
      <c r="E93" s="303">
        <v>65.63461776740775</v>
      </c>
      <c r="F93" s="304">
        <v>88.62356108641762</v>
      </c>
      <c r="G93" s="264">
        <v>1008578</v>
      </c>
      <c r="H93" s="264">
        <v>774564</v>
      </c>
      <c r="I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</row>
    <row r="94" spans="1:40" s="319" customFormat="1" ht="12.75" customHeight="1">
      <c r="A94" s="317" t="s">
        <v>966</v>
      </c>
      <c r="B94" s="88">
        <v>70558</v>
      </c>
      <c r="C94" s="313">
        <v>12080</v>
      </c>
      <c r="D94" s="313">
        <v>12080</v>
      </c>
      <c r="E94" s="314">
        <v>17.12066668556365</v>
      </c>
      <c r="F94" s="321" t="s">
        <v>545</v>
      </c>
      <c r="G94" s="313">
        <v>0</v>
      </c>
      <c r="H94" s="313">
        <v>0</v>
      </c>
      <c r="I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</row>
    <row r="95" spans="1:40" s="102" customFormat="1" ht="24.75" customHeight="1">
      <c r="A95" s="266" t="s">
        <v>968</v>
      </c>
      <c r="B95" s="263">
        <v>3904107</v>
      </c>
      <c r="C95" s="263">
        <v>3382413</v>
      </c>
      <c r="D95" s="263">
        <v>2928730</v>
      </c>
      <c r="E95" s="303">
        <v>75.01664273033501</v>
      </c>
      <c r="F95" s="304">
        <v>86.58700164645772</v>
      </c>
      <c r="G95" s="264">
        <v>733901</v>
      </c>
      <c r="H95" s="264">
        <v>576560</v>
      </c>
      <c r="I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</row>
    <row r="96" spans="1:40" s="102" customFormat="1" ht="12.75" customHeight="1">
      <c r="A96" s="310" t="s">
        <v>969</v>
      </c>
      <c r="B96" s="263">
        <v>2106810</v>
      </c>
      <c r="C96" s="263">
        <v>1555684</v>
      </c>
      <c r="D96" s="263">
        <v>1547089</v>
      </c>
      <c r="E96" s="303">
        <v>73.4327727702071</v>
      </c>
      <c r="F96" s="304">
        <v>99.44750990561066</v>
      </c>
      <c r="G96" s="264">
        <v>176092</v>
      </c>
      <c r="H96" s="264">
        <v>187806</v>
      </c>
      <c r="I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</row>
    <row r="97" spans="1:40" s="102" customFormat="1" ht="12" customHeight="1">
      <c r="A97" s="266" t="s">
        <v>970</v>
      </c>
      <c r="B97" s="263">
        <v>1892787</v>
      </c>
      <c r="C97" s="263">
        <v>977111</v>
      </c>
      <c r="D97" s="263">
        <v>777481</v>
      </c>
      <c r="E97" s="303">
        <v>41.07599006121661</v>
      </c>
      <c r="F97" s="304">
        <v>79.56936315321391</v>
      </c>
      <c r="G97" s="264">
        <v>98585</v>
      </c>
      <c r="H97" s="264">
        <v>10197</v>
      </c>
      <c r="I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  <c r="AN97" s="250"/>
    </row>
    <row r="98" spans="1:40" s="102" customFormat="1" ht="13.5" customHeight="1">
      <c r="A98" s="310" t="s">
        <v>971</v>
      </c>
      <c r="B98" s="263">
        <v>38674648</v>
      </c>
      <c r="C98" s="263">
        <v>28789642</v>
      </c>
      <c r="D98" s="263">
        <v>21194519</v>
      </c>
      <c r="E98" s="303">
        <v>54.802099297710484</v>
      </c>
      <c r="F98" s="304">
        <v>73.61855697962483</v>
      </c>
      <c r="G98" s="263">
        <v>4421631</v>
      </c>
      <c r="H98" s="263">
        <v>3803377</v>
      </c>
      <c r="I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</row>
    <row r="99" spans="1:40" s="102" customFormat="1" ht="13.5" customHeight="1">
      <c r="A99" s="310" t="s">
        <v>972</v>
      </c>
      <c r="B99" s="263">
        <v>22004809</v>
      </c>
      <c r="C99" s="263">
        <v>15589352</v>
      </c>
      <c r="D99" s="263">
        <v>10668771</v>
      </c>
      <c r="E99" s="303">
        <v>48.483815515054005</v>
      </c>
      <c r="F99" s="304">
        <v>68.43626983340937</v>
      </c>
      <c r="G99" s="264">
        <v>3000616</v>
      </c>
      <c r="H99" s="264">
        <v>2889764</v>
      </c>
      <c r="I99" s="332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</row>
    <row r="100" spans="1:40" s="102" customFormat="1" ht="13.5" customHeight="1">
      <c r="A100" s="310" t="s">
        <v>973</v>
      </c>
      <c r="B100" s="263">
        <v>16669839</v>
      </c>
      <c r="C100" s="263">
        <v>13200290</v>
      </c>
      <c r="D100" s="263">
        <v>10525748</v>
      </c>
      <c r="E100" s="303">
        <v>63.14246946236254</v>
      </c>
      <c r="F100" s="304">
        <v>79.73876331504837</v>
      </c>
      <c r="G100" s="264">
        <v>1421015</v>
      </c>
      <c r="H100" s="264">
        <v>913613</v>
      </c>
      <c r="I100" s="332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</row>
    <row r="101" spans="1:40" s="102" customFormat="1" ht="13.5" customHeight="1">
      <c r="A101" s="310"/>
      <c r="B101" s="263"/>
      <c r="C101" s="263"/>
      <c r="D101" s="263"/>
      <c r="E101" s="303"/>
      <c r="F101" s="304"/>
      <c r="G101" s="263"/>
      <c r="H101" s="263"/>
      <c r="I101" s="326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</row>
    <row r="102" spans="1:8" ht="13.5" customHeight="1">
      <c r="A102" s="293" t="s">
        <v>989</v>
      </c>
      <c r="B102" s="258"/>
      <c r="C102" s="329"/>
      <c r="D102" s="258"/>
      <c r="E102" s="296"/>
      <c r="F102" s="329"/>
      <c r="G102" s="329"/>
      <c r="H102" s="297"/>
    </row>
    <row r="103" spans="1:40" s="102" customFormat="1" ht="12.75" customHeight="1">
      <c r="A103" s="298" t="s">
        <v>956</v>
      </c>
      <c r="B103" s="258">
        <v>25382243</v>
      </c>
      <c r="C103" s="258">
        <v>18365289</v>
      </c>
      <c r="D103" s="258">
        <v>18393142</v>
      </c>
      <c r="E103" s="296">
        <v>72.46460448747575</v>
      </c>
      <c r="F103" s="300">
        <v>100.15166110372671</v>
      </c>
      <c r="G103" s="258">
        <v>1933771</v>
      </c>
      <c r="H103" s="258">
        <v>1842622</v>
      </c>
      <c r="I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</row>
    <row r="104" spans="1:40" s="102" customFormat="1" ht="12.75" customHeight="1">
      <c r="A104" s="301" t="s">
        <v>957</v>
      </c>
      <c r="B104" s="263">
        <v>24213211</v>
      </c>
      <c r="C104" s="263">
        <v>17523458</v>
      </c>
      <c r="D104" s="263">
        <v>17523458</v>
      </c>
      <c r="E104" s="303">
        <v>72.37147522482664</v>
      </c>
      <c r="F104" s="304">
        <v>100</v>
      </c>
      <c r="G104" s="264">
        <v>1836040</v>
      </c>
      <c r="H104" s="264">
        <v>1836040</v>
      </c>
      <c r="I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</row>
    <row r="105" spans="1:8" ht="13.5" customHeight="1">
      <c r="A105" s="301" t="s">
        <v>958</v>
      </c>
      <c r="B105" s="263">
        <v>378131</v>
      </c>
      <c r="C105" s="263">
        <v>283831</v>
      </c>
      <c r="D105" s="263">
        <v>113796</v>
      </c>
      <c r="E105" s="303">
        <v>30.094332387453026</v>
      </c>
      <c r="F105" s="304">
        <v>40.09287216688804</v>
      </c>
      <c r="G105" s="264">
        <v>32731</v>
      </c>
      <c r="H105" s="264">
        <v>6582</v>
      </c>
    </row>
    <row r="106" spans="1:8" ht="13.5" customHeight="1">
      <c r="A106" s="301" t="s">
        <v>959</v>
      </c>
      <c r="B106" s="263">
        <v>790901</v>
      </c>
      <c r="C106" s="263">
        <v>558000</v>
      </c>
      <c r="D106" s="263">
        <v>755888</v>
      </c>
      <c r="E106" s="303">
        <v>95.5730236780583</v>
      </c>
      <c r="F106" s="304">
        <v>135.46379928315412</v>
      </c>
      <c r="G106" s="264">
        <v>65000</v>
      </c>
      <c r="H106" s="264">
        <v>0</v>
      </c>
    </row>
    <row r="107" spans="1:40" s="102" customFormat="1" ht="12.75" customHeight="1">
      <c r="A107" s="330" t="s">
        <v>985</v>
      </c>
      <c r="B107" s="258">
        <v>25382243</v>
      </c>
      <c r="C107" s="258">
        <v>18365289</v>
      </c>
      <c r="D107" s="258">
        <v>17709498</v>
      </c>
      <c r="E107" s="296">
        <v>69.77120973902898</v>
      </c>
      <c r="F107" s="300">
        <v>96.42918224700956</v>
      </c>
      <c r="G107" s="258">
        <v>1933771</v>
      </c>
      <c r="H107" s="258">
        <v>2006265</v>
      </c>
      <c r="I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</row>
    <row r="108" spans="1:40" s="102" customFormat="1" ht="12.75" customHeight="1">
      <c r="A108" s="331" t="s">
        <v>987</v>
      </c>
      <c r="B108" s="263">
        <v>23515791</v>
      </c>
      <c r="C108" s="263">
        <v>17246608</v>
      </c>
      <c r="D108" s="263">
        <v>16817534</v>
      </c>
      <c r="E108" s="303">
        <v>71.51591881387277</v>
      </c>
      <c r="F108" s="304">
        <v>97.51212528283823</v>
      </c>
      <c r="G108" s="263">
        <v>1855640</v>
      </c>
      <c r="H108" s="263">
        <v>1980864</v>
      </c>
      <c r="I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</row>
    <row r="109" spans="1:40" s="102" customFormat="1" ht="12.75" customHeight="1">
      <c r="A109" s="310" t="s">
        <v>962</v>
      </c>
      <c r="B109" s="263">
        <v>22675071</v>
      </c>
      <c r="C109" s="263">
        <v>16569898</v>
      </c>
      <c r="D109" s="263">
        <v>16157101</v>
      </c>
      <c r="E109" s="303">
        <v>71.25490808827016</v>
      </c>
      <c r="F109" s="304">
        <v>97.50875352401083</v>
      </c>
      <c r="G109" s="264">
        <v>1854450</v>
      </c>
      <c r="H109" s="264">
        <v>1979514</v>
      </c>
      <c r="I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</row>
    <row r="110" spans="1:40" s="319" customFormat="1" ht="12.75" customHeight="1">
      <c r="A110" s="312" t="s">
        <v>963</v>
      </c>
      <c r="B110" s="88">
        <v>10165013</v>
      </c>
      <c r="C110" s="88">
        <v>7025750</v>
      </c>
      <c r="D110" s="88">
        <v>6897026</v>
      </c>
      <c r="E110" s="314">
        <v>67.85063629530036</v>
      </c>
      <c r="F110" s="315">
        <v>98.16782549905703</v>
      </c>
      <c r="G110" s="313">
        <v>748000</v>
      </c>
      <c r="H110" s="313">
        <v>710647</v>
      </c>
      <c r="I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</row>
    <row r="111" spans="1:40" s="102" customFormat="1" ht="12.75" customHeight="1">
      <c r="A111" s="310" t="s">
        <v>965</v>
      </c>
      <c r="B111" s="263">
        <v>840720</v>
      </c>
      <c r="C111" s="263">
        <v>676710</v>
      </c>
      <c r="D111" s="263">
        <v>660433</v>
      </c>
      <c r="E111" s="303">
        <v>78.555642782377</v>
      </c>
      <c r="F111" s="304">
        <v>97.59468605458764</v>
      </c>
      <c r="G111" s="264">
        <v>1190</v>
      </c>
      <c r="H111" s="264">
        <v>1350</v>
      </c>
      <c r="I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</row>
    <row r="112" spans="1:40" s="319" customFormat="1" ht="15.75" customHeight="1">
      <c r="A112" s="317" t="s">
        <v>966</v>
      </c>
      <c r="B112" s="88">
        <v>14280</v>
      </c>
      <c r="C112" s="313">
        <v>10710</v>
      </c>
      <c r="D112" s="313">
        <v>5440</v>
      </c>
      <c r="E112" s="314">
        <v>38.095238095238095</v>
      </c>
      <c r="F112" s="315">
        <v>50.79365079365079</v>
      </c>
      <c r="G112" s="313">
        <v>1190</v>
      </c>
      <c r="H112" s="313">
        <v>1350</v>
      </c>
      <c r="I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</row>
    <row r="113" spans="1:40" s="102" customFormat="1" ht="12.75" customHeight="1">
      <c r="A113" s="266" t="s">
        <v>970</v>
      </c>
      <c r="B113" s="263">
        <v>826440</v>
      </c>
      <c r="C113" s="263">
        <v>666000</v>
      </c>
      <c r="D113" s="263">
        <v>654992</v>
      </c>
      <c r="E113" s="303">
        <v>79.25463433522096</v>
      </c>
      <c r="F113" s="304">
        <v>98.34714714714715</v>
      </c>
      <c r="G113" s="264">
        <v>0</v>
      </c>
      <c r="H113" s="264">
        <v>0</v>
      </c>
      <c r="I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</row>
    <row r="114" spans="1:40" s="102" customFormat="1" ht="12.75" customHeight="1">
      <c r="A114" s="331" t="s">
        <v>971</v>
      </c>
      <c r="B114" s="263">
        <v>1866452</v>
      </c>
      <c r="C114" s="263">
        <v>1118681</v>
      </c>
      <c r="D114" s="263">
        <v>891964</v>
      </c>
      <c r="E114" s="303">
        <v>47.789281481656104</v>
      </c>
      <c r="F114" s="304">
        <v>79.73354334256146</v>
      </c>
      <c r="G114" s="263">
        <v>78131</v>
      </c>
      <c r="H114" s="263">
        <v>25401</v>
      </c>
      <c r="I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</row>
    <row r="115" spans="1:40" s="102" customFormat="1" ht="12" customHeight="1">
      <c r="A115" s="310" t="s">
        <v>972</v>
      </c>
      <c r="B115" s="263">
        <v>1866452</v>
      </c>
      <c r="C115" s="263">
        <v>1118681</v>
      </c>
      <c r="D115" s="263">
        <v>891964</v>
      </c>
      <c r="E115" s="303">
        <v>47.789281481656104</v>
      </c>
      <c r="F115" s="304">
        <v>79.73354334256146</v>
      </c>
      <c r="G115" s="264">
        <v>78131</v>
      </c>
      <c r="H115" s="264">
        <v>25401</v>
      </c>
      <c r="I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</row>
    <row r="116" spans="1:40" s="102" customFormat="1" ht="12" customHeight="1">
      <c r="A116" s="310"/>
      <c r="B116" s="263"/>
      <c r="C116" s="263"/>
      <c r="D116" s="263"/>
      <c r="E116" s="303"/>
      <c r="F116" s="304"/>
      <c r="G116" s="263"/>
      <c r="H116" s="263"/>
      <c r="I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</row>
    <row r="117" spans="1:8" ht="13.5" customHeight="1">
      <c r="A117" s="293" t="s">
        <v>990</v>
      </c>
      <c r="B117" s="258"/>
      <c r="C117" s="329"/>
      <c r="D117" s="258"/>
      <c r="E117" s="296"/>
      <c r="F117" s="329"/>
      <c r="G117" s="329"/>
      <c r="H117" s="297"/>
    </row>
    <row r="118" spans="1:40" s="102" customFormat="1" ht="12.75" customHeight="1">
      <c r="A118" s="298" t="s">
        <v>956</v>
      </c>
      <c r="B118" s="258">
        <v>64464331</v>
      </c>
      <c r="C118" s="258">
        <v>44440311</v>
      </c>
      <c r="D118" s="258">
        <v>44244637</v>
      </c>
      <c r="E118" s="296">
        <v>68.6342917294837</v>
      </c>
      <c r="F118" s="300">
        <v>99.55969255030641</v>
      </c>
      <c r="G118" s="258">
        <v>4895844</v>
      </c>
      <c r="H118" s="258">
        <v>5360296</v>
      </c>
      <c r="I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</row>
    <row r="119" spans="1:40" s="102" customFormat="1" ht="12.75" customHeight="1">
      <c r="A119" s="301" t="s">
        <v>957</v>
      </c>
      <c r="B119" s="263">
        <v>57609306</v>
      </c>
      <c r="C119" s="263">
        <v>39734432</v>
      </c>
      <c r="D119" s="263">
        <v>39734432</v>
      </c>
      <c r="E119" s="303">
        <v>68.97224556046552</v>
      </c>
      <c r="F119" s="304">
        <v>100</v>
      </c>
      <c r="G119" s="264">
        <v>4734408</v>
      </c>
      <c r="H119" s="264">
        <v>4734408</v>
      </c>
      <c r="I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</row>
    <row r="120" spans="1:40" s="102" customFormat="1" ht="25.5">
      <c r="A120" s="301" t="s">
        <v>991</v>
      </c>
      <c r="B120" s="263">
        <v>32959</v>
      </c>
      <c r="C120" s="263">
        <v>32959</v>
      </c>
      <c r="D120" s="263">
        <v>7700</v>
      </c>
      <c r="E120" s="303">
        <v>23.362359294881518</v>
      </c>
      <c r="F120" s="304">
        <v>23.362359294881518</v>
      </c>
      <c r="G120" s="264">
        <v>0</v>
      </c>
      <c r="H120" s="264">
        <v>7700</v>
      </c>
      <c r="I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</row>
    <row r="121" spans="1:40" s="102" customFormat="1" ht="12.75" customHeight="1">
      <c r="A121" s="301" t="s">
        <v>958</v>
      </c>
      <c r="B121" s="263">
        <v>3207132</v>
      </c>
      <c r="C121" s="263">
        <v>2314406</v>
      </c>
      <c r="D121" s="263">
        <v>2342338</v>
      </c>
      <c r="E121" s="303">
        <v>73.03528510831484</v>
      </c>
      <c r="F121" s="304">
        <v>101.20687554387607</v>
      </c>
      <c r="G121" s="264">
        <v>128936</v>
      </c>
      <c r="H121" s="264">
        <v>123175</v>
      </c>
      <c r="I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</row>
    <row r="122" spans="1:40" s="102" customFormat="1" ht="12.75" customHeight="1">
      <c r="A122" s="301" t="s">
        <v>959</v>
      </c>
      <c r="B122" s="263">
        <v>3491335</v>
      </c>
      <c r="C122" s="263">
        <v>2234915</v>
      </c>
      <c r="D122" s="263">
        <v>2160167</v>
      </c>
      <c r="E122" s="303">
        <v>61.8722351192309</v>
      </c>
      <c r="F122" s="304">
        <v>96.65544327189177</v>
      </c>
      <c r="G122" s="264">
        <v>32500</v>
      </c>
      <c r="H122" s="264">
        <v>495013</v>
      </c>
      <c r="I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</row>
    <row r="123" spans="1:40" s="102" customFormat="1" ht="12.75" customHeight="1">
      <c r="A123" s="301" t="s">
        <v>992</v>
      </c>
      <c r="B123" s="263">
        <v>123599</v>
      </c>
      <c r="C123" s="263">
        <v>123599</v>
      </c>
      <c r="D123" s="263">
        <v>0</v>
      </c>
      <c r="E123" s="303">
        <v>0</v>
      </c>
      <c r="F123" s="304">
        <v>0</v>
      </c>
      <c r="G123" s="264">
        <v>0</v>
      </c>
      <c r="H123" s="264">
        <v>0</v>
      </c>
      <c r="I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</row>
    <row r="124" spans="1:40" s="102" customFormat="1" ht="12.75" customHeight="1">
      <c r="A124" s="330" t="s">
        <v>985</v>
      </c>
      <c r="B124" s="258">
        <v>64556133</v>
      </c>
      <c r="C124" s="258">
        <v>44532113</v>
      </c>
      <c r="D124" s="258">
        <v>36841530</v>
      </c>
      <c r="E124" s="296">
        <v>57.068985219421364</v>
      </c>
      <c r="F124" s="300">
        <v>82.73025355881946</v>
      </c>
      <c r="G124" s="258">
        <v>5107794</v>
      </c>
      <c r="H124" s="258">
        <v>6598836</v>
      </c>
      <c r="I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</row>
    <row r="125" spans="1:40" s="102" customFormat="1" ht="12.75" customHeight="1">
      <c r="A125" s="310" t="s">
        <v>987</v>
      </c>
      <c r="B125" s="263">
        <v>61166076</v>
      </c>
      <c r="C125" s="263">
        <v>43593508</v>
      </c>
      <c r="D125" s="263">
        <v>36464876</v>
      </c>
      <c r="E125" s="303">
        <v>59.61617678400687</v>
      </c>
      <c r="F125" s="304">
        <v>83.6474917320258</v>
      </c>
      <c r="G125" s="263">
        <v>4906215</v>
      </c>
      <c r="H125" s="263">
        <v>6550428</v>
      </c>
      <c r="I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</row>
    <row r="126" spans="1:40" s="102" customFormat="1" ht="12.75" customHeight="1">
      <c r="A126" s="310" t="s">
        <v>962</v>
      </c>
      <c r="B126" s="263">
        <v>23802414</v>
      </c>
      <c r="C126" s="263">
        <v>15347464</v>
      </c>
      <c r="D126" s="263">
        <v>13452505</v>
      </c>
      <c r="E126" s="303">
        <v>56.517397773183845</v>
      </c>
      <c r="F126" s="304">
        <v>87.6529503506247</v>
      </c>
      <c r="G126" s="264">
        <v>1526235</v>
      </c>
      <c r="H126" s="264">
        <v>1634558</v>
      </c>
      <c r="I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</row>
    <row r="127" spans="1:40" s="319" customFormat="1" ht="12.75" customHeight="1">
      <c r="A127" s="312" t="s">
        <v>963</v>
      </c>
      <c r="B127" s="88">
        <v>9533885</v>
      </c>
      <c r="C127" s="88">
        <v>6949414</v>
      </c>
      <c r="D127" s="88">
        <v>6458698</v>
      </c>
      <c r="E127" s="314">
        <v>67.74466023032583</v>
      </c>
      <c r="F127" s="315">
        <v>92.93874274866917</v>
      </c>
      <c r="G127" s="313">
        <v>820072</v>
      </c>
      <c r="H127" s="313">
        <v>902505</v>
      </c>
      <c r="I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</row>
    <row r="128" spans="1:40" s="102" customFormat="1" ht="12.75" customHeight="1">
      <c r="A128" s="310" t="s">
        <v>965</v>
      </c>
      <c r="B128" s="263">
        <v>37363662</v>
      </c>
      <c r="C128" s="263">
        <v>28246044</v>
      </c>
      <c r="D128" s="263">
        <v>23012371</v>
      </c>
      <c r="E128" s="303">
        <v>61.590245088931596</v>
      </c>
      <c r="F128" s="304">
        <v>81.47112919600352</v>
      </c>
      <c r="G128" s="264">
        <v>3379980</v>
      </c>
      <c r="H128" s="264">
        <v>4915870</v>
      </c>
      <c r="I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</row>
    <row r="129" spans="1:40" s="102" customFormat="1" ht="12.75" customHeight="1">
      <c r="A129" s="317" t="s">
        <v>967</v>
      </c>
      <c r="B129" s="88">
        <v>0</v>
      </c>
      <c r="C129" s="320" t="s">
        <v>545</v>
      </c>
      <c r="D129" s="88">
        <v>6960000</v>
      </c>
      <c r="E129" s="314">
        <v>0</v>
      </c>
      <c r="F129" s="321" t="s">
        <v>545</v>
      </c>
      <c r="G129" s="320" t="s">
        <v>545</v>
      </c>
      <c r="H129" s="313">
        <v>726729</v>
      </c>
      <c r="I129" s="250"/>
      <c r="J129" s="307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</row>
    <row r="130" spans="1:40" s="102" customFormat="1" ht="26.25" customHeight="1">
      <c r="A130" s="266" t="s">
        <v>968</v>
      </c>
      <c r="B130" s="263">
        <v>29813033</v>
      </c>
      <c r="C130" s="263">
        <v>20756935</v>
      </c>
      <c r="D130" s="263">
        <v>15666034</v>
      </c>
      <c r="E130" s="303">
        <v>52.547602251672956</v>
      </c>
      <c r="F130" s="304">
        <v>75.47373444104343</v>
      </c>
      <c r="G130" s="264">
        <v>3292980</v>
      </c>
      <c r="H130" s="264">
        <v>4183898</v>
      </c>
      <c r="I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</row>
    <row r="131" spans="1:40" s="102" customFormat="1" ht="12.75">
      <c r="A131" s="266" t="s">
        <v>970</v>
      </c>
      <c r="B131" s="263">
        <v>446507</v>
      </c>
      <c r="C131" s="263">
        <v>397307</v>
      </c>
      <c r="D131" s="263">
        <v>386337</v>
      </c>
      <c r="E131" s="303">
        <v>86.52428741318725</v>
      </c>
      <c r="F131" s="304">
        <v>97.23891096809268</v>
      </c>
      <c r="G131" s="264">
        <v>9000</v>
      </c>
      <c r="H131" s="264">
        <v>5243</v>
      </c>
      <c r="I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</row>
    <row r="132" spans="1:40" s="102" customFormat="1" ht="12.75" customHeight="1">
      <c r="A132" s="310" t="s">
        <v>971</v>
      </c>
      <c r="B132" s="263">
        <v>3390057</v>
      </c>
      <c r="C132" s="263">
        <v>938605</v>
      </c>
      <c r="D132" s="263">
        <v>376654</v>
      </c>
      <c r="E132" s="303">
        <v>11.110550648558416</v>
      </c>
      <c r="F132" s="304">
        <v>40.12912780136479</v>
      </c>
      <c r="G132" s="263">
        <v>201579</v>
      </c>
      <c r="H132" s="263">
        <v>48408</v>
      </c>
      <c r="I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</row>
    <row r="133" spans="1:40" s="102" customFormat="1" ht="12" customHeight="1">
      <c r="A133" s="310" t="s">
        <v>972</v>
      </c>
      <c r="B133" s="263">
        <v>3390057</v>
      </c>
      <c r="C133" s="263">
        <v>938605</v>
      </c>
      <c r="D133" s="263">
        <v>376654</v>
      </c>
      <c r="E133" s="303">
        <v>11.110550648558416</v>
      </c>
      <c r="F133" s="304">
        <v>40.12912780136479</v>
      </c>
      <c r="G133" s="264">
        <v>201579</v>
      </c>
      <c r="H133" s="264">
        <v>48408</v>
      </c>
      <c r="I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</row>
    <row r="134" spans="1:40" s="102" customFormat="1" ht="12" customHeight="1">
      <c r="A134" s="333" t="s">
        <v>975</v>
      </c>
      <c r="B134" s="263">
        <v>-91802</v>
      </c>
      <c r="C134" s="263">
        <v>-91802</v>
      </c>
      <c r="D134" s="263">
        <v>7403107</v>
      </c>
      <c r="E134" s="324" t="s">
        <v>545</v>
      </c>
      <c r="F134" s="324" t="s">
        <v>545</v>
      </c>
      <c r="G134" s="263">
        <v>-211950</v>
      </c>
      <c r="H134" s="263">
        <v>-1238540</v>
      </c>
      <c r="I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</row>
    <row r="135" spans="1:40" s="102" customFormat="1" ht="26.25" customHeight="1">
      <c r="A135" s="266" t="s">
        <v>980</v>
      </c>
      <c r="B135" s="263">
        <v>91802</v>
      </c>
      <c r="C135" s="263">
        <v>91802</v>
      </c>
      <c r="D135" s="263">
        <v>91802</v>
      </c>
      <c r="E135" s="324" t="s">
        <v>545</v>
      </c>
      <c r="F135" s="325" t="s">
        <v>545</v>
      </c>
      <c r="G135" s="264">
        <v>78000</v>
      </c>
      <c r="H135" s="264">
        <v>78000</v>
      </c>
      <c r="I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</row>
    <row r="136" spans="1:40" s="102" customFormat="1" ht="39" customHeight="1">
      <c r="A136" s="328" t="s">
        <v>979</v>
      </c>
      <c r="B136" s="263">
        <v>0</v>
      </c>
      <c r="C136" s="263">
        <v>0</v>
      </c>
      <c r="D136" s="263">
        <v>0</v>
      </c>
      <c r="E136" s="324" t="s">
        <v>545</v>
      </c>
      <c r="F136" s="325" t="s">
        <v>545</v>
      </c>
      <c r="G136" s="264">
        <v>133950</v>
      </c>
      <c r="H136" s="264">
        <v>133950</v>
      </c>
      <c r="I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</row>
    <row r="137" spans="1:40" s="102" customFormat="1" ht="12.75">
      <c r="A137" s="328"/>
      <c r="B137" s="263"/>
      <c r="C137" s="263"/>
      <c r="D137" s="263"/>
      <c r="E137" s="324"/>
      <c r="F137" s="325"/>
      <c r="G137" s="263"/>
      <c r="H137" s="263"/>
      <c r="I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</row>
    <row r="138" spans="1:8" ht="13.5" customHeight="1">
      <c r="A138" s="293" t="s">
        <v>993</v>
      </c>
      <c r="B138" s="258"/>
      <c r="C138" s="329"/>
      <c r="D138" s="258"/>
      <c r="E138" s="296"/>
      <c r="F138" s="329"/>
      <c r="G138" s="329"/>
      <c r="H138" s="329"/>
    </row>
    <row r="139" spans="1:40" s="102" customFormat="1" ht="12.75" customHeight="1">
      <c r="A139" s="298" t="s">
        <v>956</v>
      </c>
      <c r="B139" s="258">
        <v>385221810</v>
      </c>
      <c r="C139" s="258">
        <v>282259489</v>
      </c>
      <c r="D139" s="258">
        <v>275692186</v>
      </c>
      <c r="E139" s="296">
        <v>71.56712803981685</v>
      </c>
      <c r="F139" s="300">
        <v>97.67331010791987</v>
      </c>
      <c r="G139" s="258">
        <v>35184315</v>
      </c>
      <c r="H139" s="258">
        <v>35367971</v>
      </c>
      <c r="I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</row>
    <row r="140" spans="1:40" s="102" customFormat="1" ht="12.75" customHeight="1">
      <c r="A140" s="301" t="s">
        <v>957</v>
      </c>
      <c r="B140" s="263">
        <v>362856368</v>
      </c>
      <c r="C140" s="263">
        <v>265180783</v>
      </c>
      <c r="D140" s="263">
        <v>265180783</v>
      </c>
      <c r="E140" s="303">
        <v>73.0814742102032</v>
      </c>
      <c r="F140" s="304">
        <v>100</v>
      </c>
      <c r="G140" s="264">
        <v>34449654</v>
      </c>
      <c r="H140" s="264">
        <v>34449654</v>
      </c>
      <c r="I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</row>
    <row r="141" spans="1:40" s="102" customFormat="1" ht="12.75" customHeight="1">
      <c r="A141" s="301" t="s">
        <v>958</v>
      </c>
      <c r="B141" s="263">
        <v>5241235</v>
      </c>
      <c r="C141" s="263">
        <v>3183789</v>
      </c>
      <c r="D141" s="263">
        <v>1746128</v>
      </c>
      <c r="E141" s="303">
        <v>33.315201474461645</v>
      </c>
      <c r="F141" s="304">
        <v>54.84433798847851</v>
      </c>
      <c r="G141" s="264">
        <v>263132</v>
      </c>
      <c r="H141" s="264">
        <v>138407</v>
      </c>
      <c r="I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</row>
    <row r="142" spans="1:40" s="102" customFormat="1" ht="12.75" customHeight="1">
      <c r="A142" s="301" t="s">
        <v>959</v>
      </c>
      <c r="B142" s="263">
        <v>17124207</v>
      </c>
      <c r="C142" s="263">
        <v>13894917</v>
      </c>
      <c r="D142" s="263">
        <v>8765275</v>
      </c>
      <c r="E142" s="303">
        <v>51.18645786050122</v>
      </c>
      <c r="F142" s="304">
        <v>63.08260063734098</v>
      </c>
      <c r="G142" s="264">
        <v>471529</v>
      </c>
      <c r="H142" s="264">
        <v>779910</v>
      </c>
      <c r="I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</row>
    <row r="143" spans="1:40" s="102" customFormat="1" ht="12.75" customHeight="1">
      <c r="A143" s="330" t="s">
        <v>985</v>
      </c>
      <c r="B143" s="258">
        <v>385471751</v>
      </c>
      <c r="C143" s="258">
        <v>282509430</v>
      </c>
      <c r="D143" s="258">
        <v>194956614</v>
      </c>
      <c r="E143" s="296">
        <v>50.576109272401645</v>
      </c>
      <c r="F143" s="300">
        <v>69.0088872431621</v>
      </c>
      <c r="G143" s="258">
        <v>35184315</v>
      </c>
      <c r="H143" s="258">
        <v>21498013</v>
      </c>
      <c r="I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0"/>
    </row>
    <row r="144" spans="1:40" s="102" customFormat="1" ht="12.75" customHeight="1">
      <c r="A144" s="310" t="s">
        <v>961</v>
      </c>
      <c r="B144" s="263">
        <v>348111120</v>
      </c>
      <c r="C144" s="263">
        <v>254686524</v>
      </c>
      <c r="D144" s="263">
        <v>181674753</v>
      </c>
      <c r="E144" s="303">
        <v>52.18872439352125</v>
      </c>
      <c r="F144" s="304">
        <v>71.33269171320585</v>
      </c>
      <c r="G144" s="263">
        <v>30924919</v>
      </c>
      <c r="H144" s="263">
        <v>20923643</v>
      </c>
      <c r="I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  <c r="AK144" s="250"/>
      <c r="AL144" s="250"/>
      <c r="AM144" s="250"/>
      <c r="AN144" s="250"/>
    </row>
    <row r="145" spans="1:40" s="102" customFormat="1" ht="12.75" customHeight="1">
      <c r="A145" s="310" t="s">
        <v>962</v>
      </c>
      <c r="B145" s="263">
        <v>81674407</v>
      </c>
      <c r="C145" s="263">
        <v>56777042</v>
      </c>
      <c r="D145" s="263">
        <v>49631862</v>
      </c>
      <c r="E145" s="303">
        <v>60.767949010024644</v>
      </c>
      <c r="F145" s="304">
        <v>87.41537116357699</v>
      </c>
      <c r="G145" s="264">
        <v>4753380</v>
      </c>
      <c r="H145" s="264">
        <v>5514282</v>
      </c>
      <c r="I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</row>
    <row r="146" spans="1:40" s="319" customFormat="1" ht="12.75" customHeight="1">
      <c r="A146" s="312" t="s">
        <v>963</v>
      </c>
      <c r="B146" s="88">
        <v>36466711</v>
      </c>
      <c r="C146" s="88">
        <v>26881054</v>
      </c>
      <c r="D146" s="88">
        <v>26086095</v>
      </c>
      <c r="E146" s="314">
        <v>71.53399438737428</v>
      </c>
      <c r="F146" s="315">
        <v>97.0426792044687</v>
      </c>
      <c r="G146" s="313">
        <v>2419758</v>
      </c>
      <c r="H146" s="313">
        <v>2808837</v>
      </c>
      <c r="I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</row>
    <row r="147" spans="1:40" s="102" customFormat="1" ht="12.75">
      <c r="A147" s="310" t="s">
        <v>994</v>
      </c>
      <c r="B147" s="263">
        <v>60510000</v>
      </c>
      <c r="C147" s="263">
        <v>35149376</v>
      </c>
      <c r="D147" s="263">
        <v>34871140</v>
      </c>
      <c r="E147" s="303">
        <v>57.62872252520245</v>
      </c>
      <c r="F147" s="304">
        <v>99.20841837988816</v>
      </c>
      <c r="G147" s="264">
        <v>1392253</v>
      </c>
      <c r="H147" s="264">
        <v>1309877</v>
      </c>
      <c r="I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50"/>
      <c r="AK147" s="250"/>
      <c r="AL147" s="250"/>
      <c r="AM147" s="250"/>
      <c r="AN147" s="250"/>
    </row>
    <row r="148" spans="1:40" s="102" customFormat="1" ht="12.75">
      <c r="A148" s="310" t="s">
        <v>965</v>
      </c>
      <c r="B148" s="263">
        <v>205926713</v>
      </c>
      <c r="C148" s="263">
        <v>162760106</v>
      </c>
      <c r="D148" s="263">
        <v>97171751</v>
      </c>
      <c r="E148" s="303">
        <v>47.18754045280177</v>
      </c>
      <c r="F148" s="304">
        <v>59.70243777059226</v>
      </c>
      <c r="G148" s="264">
        <v>24779286</v>
      </c>
      <c r="H148" s="264">
        <v>14099484</v>
      </c>
      <c r="I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  <c r="AK148" s="250"/>
      <c r="AL148" s="250"/>
      <c r="AM148" s="250"/>
      <c r="AN148" s="250"/>
    </row>
    <row r="149" spans="1:40" s="319" customFormat="1" ht="12.75" customHeight="1">
      <c r="A149" s="317" t="s">
        <v>967</v>
      </c>
      <c r="B149" s="88">
        <v>4023442</v>
      </c>
      <c r="C149" s="320" t="s">
        <v>545</v>
      </c>
      <c r="D149" s="88">
        <v>2517035</v>
      </c>
      <c r="E149" s="314">
        <v>62.55924653567766</v>
      </c>
      <c r="F149" s="321" t="s">
        <v>545</v>
      </c>
      <c r="G149" s="320" t="s">
        <v>545</v>
      </c>
      <c r="H149" s="313">
        <v>328736</v>
      </c>
      <c r="I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</row>
    <row r="150" spans="1:40" s="319" customFormat="1" ht="12.75" customHeight="1">
      <c r="A150" s="317" t="s">
        <v>967</v>
      </c>
      <c r="B150" s="88">
        <v>32562243</v>
      </c>
      <c r="C150" s="320" t="s">
        <v>545</v>
      </c>
      <c r="D150" s="88">
        <v>3331097</v>
      </c>
      <c r="E150" s="314">
        <v>10.229937169868796</v>
      </c>
      <c r="F150" s="321" t="s">
        <v>545</v>
      </c>
      <c r="G150" s="320" t="s">
        <v>545</v>
      </c>
      <c r="H150" s="313">
        <v>1102052</v>
      </c>
      <c r="I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</row>
    <row r="151" spans="1:40" s="102" customFormat="1" ht="24.75" customHeight="1">
      <c r="A151" s="266" t="s">
        <v>968</v>
      </c>
      <c r="B151" s="263">
        <v>8526465</v>
      </c>
      <c r="C151" s="263">
        <v>8526465</v>
      </c>
      <c r="D151" s="263">
        <v>6805643</v>
      </c>
      <c r="E151" s="303">
        <v>79.81787294030997</v>
      </c>
      <c r="F151" s="304">
        <v>79.81787294030997</v>
      </c>
      <c r="G151" s="264">
        <v>18200</v>
      </c>
      <c r="H151" s="264">
        <v>898004</v>
      </c>
      <c r="I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/>
      <c r="AN151" s="250"/>
    </row>
    <row r="152" spans="1:40" s="102" customFormat="1" ht="13.5" customHeight="1">
      <c r="A152" s="310" t="s">
        <v>969</v>
      </c>
      <c r="B152" s="263">
        <v>800000</v>
      </c>
      <c r="C152" s="263">
        <v>600002</v>
      </c>
      <c r="D152" s="263">
        <v>579206</v>
      </c>
      <c r="E152" s="303">
        <v>72.40075</v>
      </c>
      <c r="F152" s="304">
        <v>96.53401155329482</v>
      </c>
      <c r="G152" s="264">
        <v>66666</v>
      </c>
      <c r="H152" s="264">
        <v>93761</v>
      </c>
      <c r="I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</row>
    <row r="153" spans="1:40" s="102" customFormat="1" ht="12.75" customHeight="1">
      <c r="A153" s="266" t="s">
        <v>970</v>
      </c>
      <c r="B153" s="263">
        <v>3833900</v>
      </c>
      <c r="C153" s="263">
        <v>3833900</v>
      </c>
      <c r="D153" s="263">
        <v>3660737</v>
      </c>
      <c r="E153" s="303">
        <v>95.48337202326613</v>
      </c>
      <c r="F153" s="304">
        <v>95.48337202326613</v>
      </c>
      <c r="G153" s="264">
        <v>2380000</v>
      </c>
      <c r="H153" s="264">
        <v>2373946</v>
      </c>
      <c r="I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  <c r="AN153" s="250"/>
    </row>
    <row r="154" spans="1:40" s="102" customFormat="1" ht="24" customHeight="1">
      <c r="A154" s="266" t="s">
        <v>995</v>
      </c>
      <c r="B154" s="263">
        <v>562071</v>
      </c>
      <c r="C154" s="264">
        <v>562071</v>
      </c>
      <c r="D154" s="263">
        <v>304969</v>
      </c>
      <c r="E154" s="303">
        <v>54.25809194923773</v>
      </c>
      <c r="F154" s="304">
        <v>54.25809194923773</v>
      </c>
      <c r="G154" s="264">
        <v>0</v>
      </c>
      <c r="H154" s="264">
        <v>29481</v>
      </c>
      <c r="I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250"/>
      <c r="AL154" s="250"/>
      <c r="AM154" s="250"/>
      <c r="AN154" s="250"/>
    </row>
    <row r="155" spans="1:40" s="102" customFormat="1" ht="25.5" customHeight="1">
      <c r="A155" s="266" t="s">
        <v>996</v>
      </c>
      <c r="B155" s="263">
        <v>2224351</v>
      </c>
      <c r="C155" s="264">
        <v>2224351</v>
      </c>
      <c r="D155" s="263">
        <v>1210545</v>
      </c>
      <c r="E155" s="303">
        <v>54.42239107047404</v>
      </c>
      <c r="F155" s="304">
        <v>54.42239107047404</v>
      </c>
      <c r="G155" s="264">
        <v>0</v>
      </c>
      <c r="H155" s="264">
        <v>76861</v>
      </c>
      <c r="I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</row>
    <row r="156" spans="1:40" s="102" customFormat="1" ht="12.75" customHeight="1">
      <c r="A156" s="310" t="s">
        <v>971</v>
      </c>
      <c r="B156" s="263">
        <v>37360631</v>
      </c>
      <c r="C156" s="263">
        <v>27822906</v>
      </c>
      <c r="D156" s="263">
        <v>13281861</v>
      </c>
      <c r="E156" s="303">
        <v>35.55041937059361</v>
      </c>
      <c r="F156" s="304">
        <v>47.73714507032443</v>
      </c>
      <c r="G156" s="263">
        <v>4259396</v>
      </c>
      <c r="H156" s="263">
        <v>574370</v>
      </c>
      <c r="I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0"/>
      <c r="AB156" s="250"/>
      <c r="AC156" s="250"/>
      <c r="AD156" s="250"/>
      <c r="AE156" s="250"/>
      <c r="AF156" s="250"/>
      <c r="AG156" s="250"/>
      <c r="AH156" s="250"/>
      <c r="AI156" s="250"/>
      <c r="AJ156" s="250"/>
      <c r="AK156" s="250"/>
      <c r="AL156" s="250"/>
      <c r="AM156" s="250"/>
      <c r="AN156" s="250"/>
    </row>
    <row r="157" spans="1:40" s="102" customFormat="1" ht="12.75" customHeight="1">
      <c r="A157" s="310" t="s">
        <v>972</v>
      </c>
      <c r="B157" s="263">
        <v>16476817</v>
      </c>
      <c r="C157" s="263">
        <v>8536891</v>
      </c>
      <c r="D157" s="263">
        <v>2478629</v>
      </c>
      <c r="E157" s="303">
        <v>15.043129992886369</v>
      </c>
      <c r="F157" s="304">
        <v>29.03432877378896</v>
      </c>
      <c r="G157" s="264">
        <v>259396</v>
      </c>
      <c r="H157" s="264">
        <v>446539</v>
      </c>
      <c r="I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  <c r="AA157" s="250"/>
      <c r="AB157" s="250"/>
      <c r="AC157" s="250"/>
      <c r="AD157" s="250"/>
      <c r="AE157" s="250"/>
      <c r="AF157" s="250"/>
      <c r="AG157" s="250"/>
      <c r="AH157" s="250"/>
      <c r="AI157" s="250"/>
      <c r="AJ157" s="250"/>
      <c r="AK157" s="250"/>
      <c r="AL157" s="250"/>
      <c r="AM157" s="250"/>
      <c r="AN157" s="250"/>
    </row>
    <row r="158" spans="1:40" s="102" customFormat="1" ht="12.75" customHeight="1">
      <c r="A158" s="310" t="s">
        <v>973</v>
      </c>
      <c r="B158" s="263">
        <v>20883814</v>
      </c>
      <c r="C158" s="263">
        <v>19286015</v>
      </c>
      <c r="D158" s="263">
        <v>10803232</v>
      </c>
      <c r="E158" s="303">
        <v>51.73016767914137</v>
      </c>
      <c r="F158" s="304">
        <v>56.01588508564367</v>
      </c>
      <c r="G158" s="264">
        <v>4000000</v>
      </c>
      <c r="H158" s="264">
        <v>127831</v>
      </c>
      <c r="I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  <c r="AA158" s="250"/>
      <c r="AB158" s="250"/>
      <c r="AC158" s="250"/>
      <c r="AD158" s="250"/>
      <c r="AE158" s="250"/>
      <c r="AF158" s="250"/>
      <c r="AG158" s="250"/>
      <c r="AH158" s="250"/>
      <c r="AI158" s="250"/>
      <c r="AJ158" s="250"/>
      <c r="AK158" s="250"/>
      <c r="AL158" s="250"/>
      <c r="AM158" s="250"/>
      <c r="AN158" s="250"/>
    </row>
    <row r="159" spans="1:40" s="102" customFormat="1" ht="12.75" customHeight="1">
      <c r="A159" s="322" t="s">
        <v>997</v>
      </c>
      <c r="B159" s="263">
        <v>42201205</v>
      </c>
      <c r="C159" s="323" t="s">
        <v>545</v>
      </c>
      <c r="D159" s="326">
        <v>8945874</v>
      </c>
      <c r="E159" s="324" t="s">
        <v>545</v>
      </c>
      <c r="F159" s="325" t="s">
        <v>545</v>
      </c>
      <c r="G159" s="323" t="s">
        <v>545</v>
      </c>
      <c r="H159" s="264">
        <v>-768030</v>
      </c>
      <c r="I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</row>
    <row r="160" spans="1:40" s="102" customFormat="1" ht="11.25" customHeight="1">
      <c r="A160" s="258" t="s">
        <v>975</v>
      </c>
      <c r="B160" s="263">
        <v>-42451146</v>
      </c>
      <c r="C160" s="263">
        <v>-249941</v>
      </c>
      <c r="D160" s="263">
        <v>71789698</v>
      </c>
      <c r="E160" s="324" t="s">
        <v>545</v>
      </c>
      <c r="F160" s="325" t="s">
        <v>545</v>
      </c>
      <c r="G160" s="263">
        <v>0</v>
      </c>
      <c r="H160" s="263">
        <v>13869958</v>
      </c>
      <c r="I160" s="250"/>
      <c r="N160" s="250"/>
      <c r="O160" s="250"/>
      <c r="P160" s="250"/>
      <c r="Q160" s="250"/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  <c r="AB160" s="250"/>
      <c r="AC160" s="250"/>
      <c r="AD160" s="250"/>
      <c r="AE160" s="250"/>
      <c r="AF160" s="250"/>
      <c r="AG160" s="250"/>
      <c r="AH160" s="250"/>
      <c r="AI160" s="250"/>
      <c r="AJ160" s="250"/>
      <c r="AK160" s="250"/>
      <c r="AL160" s="250"/>
      <c r="AM160" s="250"/>
      <c r="AN160" s="250"/>
    </row>
    <row r="161" spans="1:40" s="102" customFormat="1" ht="26.25" customHeight="1">
      <c r="A161" s="266" t="s">
        <v>980</v>
      </c>
      <c r="B161" s="263">
        <v>229208</v>
      </c>
      <c r="C161" s="263">
        <v>229208</v>
      </c>
      <c r="D161" s="263">
        <v>229208</v>
      </c>
      <c r="E161" s="324" t="s">
        <v>545</v>
      </c>
      <c r="F161" s="325" t="s">
        <v>545</v>
      </c>
      <c r="G161" s="264">
        <v>0</v>
      </c>
      <c r="H161" s="264">
        <v>0</v>
      </c>
      <c r="I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0"/>
      <c r="AF161" s="250"/>
      <c r="AG161" s="250"/>
      <c r="AH161" s="250"/>
      <c r="AI161" s="250"/>
      <c r="AJ161" s="250"/>
      <c r="AK161" s="250"/>
      <c r="AL161" s="250"/>
      <c r="AM161" s="250"/>
      <c r="AN161" s="250"/>
    </row>
    <row r="162" spans="1:40" s="102" customFormat="1" ht="37.5" customHeight="1">
      <c r="A162" s="328" t="s">
        <v>979</v>
      </c>
      <c r="B162" s="263">
        <v>20733</v>
      </c>
      <c r="C162" s="263">
        <v>20733</v>
      </c>
      <c r="D162" s="263">
        <v>20733</v>
      </c>
      <c r="E162" s="324" t="s">
        <v>545</v>
      </c>
      <c r="F162" s="325" t="s">
        <v>545</v>
      </c>
      <c r="G162" s="264">
        <v>0</v>
      </c>
      <c r="H162" s="264">
        <v>0</v>
      </c>
      <c r="I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0"/>
      <c r="AL162" s="250"/>
      <c r="AM162" s="250"/>
      <c r="AN162" s="250"/>
    </row>
    <row r="163" spans="1:40" s="102" customFormat="1" ht="12.75">
      <c r="A163" s="333"/>
      <c r="B163" s="263"/>
      <c r="C163" s="263"/>
      <c r="D163" s="263"/>
      <c r="E163" s="324"/>
      <c r="F163" s="325"/>
      <c r="G163" s="263"/>
      <c r="H163" s="263"/>
      <c r="I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0"/>
      <c r="AL163" s="250"/>
      <c r="AM163" s="250"/>
      <c r="AN163" s="250"/>
    </row>
    <row r="164" spans="1:8" ht="13.5" customHeight="1">
      <c r="A164" s="293" t="s">
        <v>998</v>
      </c>
      <c r="B164" s="258"/>
      <c r="C164" s="329"/>
      <c r="D164" s="258"/>
      <c r="E164" s="296"/>
      <c r="F164" s="329"/>
      <c r="G164" s="329"/>
      <c r="H164" s="297"/>
    </row>
    <row r="165" spans="1:40" s="102" customFormat="1" ht="12.75" customHeight="1">
      <c r="A165" s="298" t="s">
        <v>956</v>
      </c>
      <c r="B165" s="258">
        <v>187590135</v>
      </c>
      <c r="C165" s="258">
        <v>137864037</v>
      </c>
      <c r="D165" s="258">
        <v>128062248</v>
      </c>
      <c r="E165" s="296">
        <v>68.26704826455826</v>
      </c>
      <c r="F165" s="300">
        <v>92.89024954346868</v>
      </c>
      <c r="G165" s="258">
        <v>11402853</v>
      </c>
      <c r="H165" s="258">
        <v>11493965</v>
      </c>
      <c r="I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0"/>
      <c r="AM165" s="250"/>
      <c r="AN165" s="250"/>
    </row>
    <row r="166" spans="1:40" s="102" customFormat="1" ht="12.75" customHeight="1">
      <c r="A166" s="301" t="s">
        <v>957</v>
      </c>
      <c r="B166" s="263">
        <v>125568884</v>
      </c>
      <c r="C166" s="263">
        <v>98374447</v>
      </c>
      <c r="D166" s="263">
        <v>98374447</v>
      </c>
      <c r="E166" s="303">
        <v>78.34301290756076</v>
      </c>
      <c r="F166" s="304">
        <v>100</v>
      </c>
      <c r="G166" s="264">
        <v>10256997</v>
      </c>
      <c r="H166" s="264">
        <v>10256997</v>
      </c>
      <c r="I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50"/>
      <c r="AL166" s="250"/>
      <c r="AM166" s="250"/>
      <c r="AN166" s="250"/>
    </row>
    <row r="167" spans="1:40" s="102" customFormat="1" ht="12.75">
      <c r="A167" s="301" t="s">
        <v>958</v>
      </c>
      <c r="B167" s="263">
        <v>13168942</v>
      </c>
      <c r="C167" s="263">
        <v>10705956</v>
      </c>
      <c r="D167" s="263">
        <v>7304999</v>
      </c>
      <c r="E167" s="303">
        <v>55.47141904034508</v>
      </c>
      <c r="F167" s="304">
        <v>68.23303775954244</v>
      </c>
      <c r="G167" s="264">
        <v>1021980</v>
      </c>
      <c r="H167" s="264">
        <v>769265</v>
      </c>
      <c r="I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0"/>
      <c r="AM167" s="250"/>
      <c r="AN167" s="250"/>
    </row>
    <row r="168" spans="1:40" s="102" customFormat="1" ht="12.75" customHeight="1">
      <c r="A168" s="301" t="s">
        <v>959</v>
      </c>
      <c r="B168" s="263">
        <v>48852309</v>
      </c>
      <c r="C168" s="263">
        <v>28783634</v>
      </c>
      <c r="D168" s="263">
        <v>22382802</v>
      </c>
      <c r="E168" s="303">
        <v>45.817285729524066</v>
      </c>
      <c r="F168" s="304">
        <v>77.76225197971876</v>
      </c>
      <c r="G168" s="264">
        <v>123876</v>
      </c>
      <c r="H168" s="264">
        <v>467703</v>
      </c>
      <c r="I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50"/>
      <c r="AL168" s="250"/>
      <c r="AM168" s="250"/>
      <c r="AN168" s="250"/>
    </row>
    <row r="169" spans="1:40" s="102" customFormat="1" ht="12.75" customHeight="1">
      <c r="A169" s="330" t="s">
        <v>985</v>
      </c>
      <c r="B169" s="258">
        <v>188090135</v>
      </c>
      <c r="C169" s="258">
        <v>138427037</v>
      </c>
      <c r="D169" s="258">
        <v>120151406</v>
      </c>
      <c r="E169" s="296">
        <v>63.8796957639485</v>
      </c>
      <c r="F169" s="300">
        <v>86.79764344013229</v>
      </c>
      <c r="G169" s="258">
        <v>11381853</v>
      </c>
      <c r="H169" s="258">
        <v>12488577</v>
      </c>
      <c r="I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50"/>
      <c r="AL169" s="250"/>
      <c r="AM169" s="250"/>
      <c r="AN169" s="250"/>
    </row>
    <row r="170" spans="1:40" s="102" customFormat="1" ht="12.75" customHeight="1">
      <c r="A170" s="310" t="s">
        <v>961</v>
      </c>
      <c r="B170" s="263">
        <v>139022941</v>
      </c>
      <c r="C170" s="263">
        <v>110527224</v>
      </c>
      <c r="D170" s="263">
        <v>106774225</v>
      </c>
      <c r="E170" s="303">
        <v>76.80331334667996</v>
      </c>
      <c r="F170" s="304">
        <v>96.60445737784929</v>
      </c>
      <c r="G170" s="263">
        <v>11067675</v>
      </c>
      <c r="H170" s="263">
        <v>11427277</v>
      </c>
      <c r="I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50"/>
      <c r="AL170" s="250"/>
      <c r="AM170" s="250"/>
      <c r="AN170" s="250"/>
    </row>
    <row r="171" spans="1:40" s="102" customFormat="1" ht="12.75" customHeight="1">
      <c r="A171" s="310" t="s">
        <v>962</v>
      </c>
      <c r="B171" s="263">
        <v>134993275</v>
      </c>
      <c r="C171" s="263">
        <v>107457344</v>
      </c>
      <c r="D171" s="263">
        <v>103735640</v>
      </c>
      <c r="E171" s="303">
        <v>76.84504283639315</v>
      </c>
      <c r="F171" s="304">
        <v>96.53657548059256</v>
      </c>
      <c r="G171" s="264">
        <v>10726517</v>
      </c>
      <c r="H171" s="264">
        <v>11092169</v>
      </c>
      <c r="I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50"/>
      <c r="AL171" s="250"/>
      <c r="AM171" s="250"/>
      <c r="AN171" s="250"/>
    </row>
    <row r="172" spans="1:40" s="319" customFormat="1" ht="12" customHeight="1">
      <c r="A172" s="312" t="s">
        <v>963</v>
      </c>
      <c r="B172" s="88">
        <v>60747868</v>
      </c>
      <c r="C172" s="88">
        <v>50025184</v>
      </c>
      <c r="D172" s="88">
        <v>49697230</v>
      </c>
      <c r="E172" s="314">
        <v>81.80901097631936</v>
      </c>
      <c r="F172" s="315">
        <v>99.34442220142559</v>
      </c>
      <c r="G172" s="313">
        <v>4846651</v>
      </c>
      <c r="H172" s="313">
        <v>5050705</v>
      </c>
      <c r="I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  <c r="AH172" s="318"/>
      <c r="AI172" s="318"/>
      <c r="AJ172" s="318"/>
      <c r="AK172" s="318"/>
      <c r="AL172" s="318"/>
      <c r="AM172" s="318"/>
      <c r="AN172" s="318"/>
    </row>
    <row r="173" spans="1:40" s="102" customFormat="1" ht="12.75" customHeight="1">
      <c r="A173" s="310" t="s">
        <v>965</v>
      </c>
      <c r="B173" s="263">
        <v>4029666</v>
      </c>
      <c r="C173" s="263">
        <v>3069880</v>
      </c>
      <c r="D173" s="263">
        <v>3038585</v>
      </c>
      <c r="E173" s="303">
        <v>75.40538099187377</v>
      </c>
      <c r="F173" s="304">
        <v>98.98057904543501</v>
      </c>
      <c r="G173" s="264">
        <v>341158</v>
      </c>
      <c r="H173" s="264">
        <v>335108</v>
      </c>
      <c r="I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50"/>
      <c r="AL173" s="250"/>
      <c r="AM173" s="250"/>
      <c r="AN173" s="250"/>
    </row>
    <row r="174" spans="1:40" s="102" customFormat="1" ht="27" customHeight="1">
      <c r="A174" s="266" t="s">
        <v>968</v>
      </c>
      <c r="B174" s="263">
        <v>25801</v>
      </c>
      <c r="C174" s="263">
        <v>20700</v>
      </c>
      <c r="D174" s="263">
        <v>15700</v>
      </c>
      <c r="E174" s="303">
        <v>60.85035463741716</v>
      </c>
      <c r="F174" s="304">
        <v>75.84541062801932</v>
      </c>
      <c r="G174" s="264">
        <v>1700</v>
      </c>
      <c r="H174" s="264">
        <v>3400</v>
      </c>
      <c r="I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50"/>
      <c r="AL174" s="250"/>
      <c r="AM174" s="250"/>
      <c r="AN174" s="250"/>
    </row>
    <row r="175" spans="1:40" s="102" customFormat="1" ht="12.75" customHeight="1">
      <c r="A175" s="310" t="s">
        <v>969</v>
      </c>
      <c r="B175" s="263">
        <v>3943085</v>
      </c>
      <c r="C175" s="263">
        <v>2992950</v>
      </c>
      <c r="D175" s="263">
        <v>2972101</v>
      </c>
      <c r="E175" s="303">
        <v>75.37501727708127</v>
      </c>
      <c r="F175" s="304">
        <v>99.30339631467281</v>
      </c>
      <c r="G175" s="264">
        <v>339458</v>
      </c>
      <c r="H175" s="264">
        <v>331707</v>
      </c>
      <c r="I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50"/>
      <c r="AL175" s="250"/>
      <c r="AM175" s="250"/>
      <c r="AN175" s="250"/>
    </row>
    <row r="176" spans="1:40" s="102" customFormat="1" ht="12.75" customHeight="1">
      <c r="A176" s="266" t="s">
        <v>970</v>
      </c>
      <c r="B176" s="263">
        <v>60780</v>
      </c>
      <c r="C176" s="263">
        <v>56230</v>
      </c>
      <c r="D176" s="263">
        <v>50784</v>
      </c>
      <c r="E176" s="303">
        <v>83.55380059230009</v>
      </c>
      <c r="F176" s="304">
        <v>90.31477858794239</v>
      </c>
      <c r="G176" s="264">
        <v>0</v>
      </c>
      <c r="H176" s="264">
        <v>0</v>
      </c>
      <c r="I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50"/>
      <c r="AL176" s="250"/>
      <c r="AM176" s="250"/>
      <c r="AN176" s="250"/>
    </row>
    <row r="177" spans="1:40" s="102" customFormat="1" ht="12.75" customHeight="1">
      <c r="A177" s="310" t="s">
        <v>971</v>
      </c>
      <c r="B177" s="263">
        <v>49067194</v>
      </c>
      <c r="C177" s="263">
        <v>27899813</v>
      </c>
      <c r="D177" s="263">
        <v>13377181</v>
      </c>
      <c r="E177" s="303">
        <v>27.262983491576875</v>
      </c>
      <c r="F177" s="304">
        <v>47.94720667124185</v>
      </c>
      <c r="G177" s="263">
        <v>314178</v>
      </c>
      <c r="H177" s="263">
        <v>1061300</v>
      </c>
      <c r="I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250"/>
      <c r="AI177" s="250"/>
      <c r="AJ177" s="250"/>
      <c r="AK177" s="250"/>
      <c r="AL177" s="250"/>
      <c r="AM177" s="250"/>
      <c r="AN177" s="250"/>
    </row>
    <row r="178" spans="1:40" s="102" customFormat="1" ht="12.75" customHeight="1">
      <c r="A178" s="310" t="s">
        <v>972</v>
      </c>
      <c r="B178" s="263">
        <v>38888682</v>
      </c>
      <c r="C178" s="263">
        <v>20620181</v>
      </c>
      <c r="D178" s="263">
        <v>10672361</v>
      </c>
      <c r="E178" s="303">
        <v>27.44335999867519</v>
      </c>
      <c r="F178" s="304">
        <v>51.75687352113931</v>
      </c>
      <c r="G178" s="264">
        <v>-1099687</v>
      </c>
      <c r="H178" s="264">
        <v>908390</v>
      </c>
      <c r="I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250"/>
      <c r="AL178" s="250"/>
      <c r="AM178" s="250"/>
      <c r="AN178" s="250"/>
    </row>
    <row r="179" spans="1:40" s="102" customFormat="1" ht="12.75">
      <c r="A179" s="310" t="s">
        <v>973</v>
      </c>
      <c r="B179" s="263">
        <v>10178512</v>
      </c>
      <c r="C179" s="263">
        <v>7279632</v>
      </c>
      <c r="D179" s="263">
        <v>2704820</v>
      </c>
      <c r="E179" s="303">
        <v>26.573825329281924</v>
      </c>
      <c r="F179" s="304">
        <v>37.155999094459716</v>
      </c>
      <c r="G179" s="264">
        <v>1413865</v>
      </c>
      <c r="H179" s="264">
        <v>152910</v>
      </c>
      <c r="I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250"/>
      <c r="AI179" s="250"/>
      <c r="AJ179" s="250"/>
      <c r="AK179" s="250"/>
      <c r="AL179" s="250"/>
      <c r="AM179" s="250"/>
      <c r="AN179" s="250"/>
    </row>
    <row r="180" spans="1:40" s="102" customFormat="1" ht="12.75">
      <c r="A180" s="333" t="s">
        <v>975</v>
      </c>
      <c r="B180" s="263">
        <v>-500000</v>
      </c>
      <c r="C180" s="263">
        <v>-563000</v>
      </c>
      <c r="D180" s="263">
        <v>7910842</v>
      </c>
      <c r="E180" s="324" t="s">
        <v>545</v>
      </c>
      <c r="F180" s="325" t="s">
        <v>545</v>
      </c>
      <c r="G180" s="263">
        <v>21000</v>
      </c>
      <c r="H180" s="263">
        <v>-994612</v>
      </c>
      <c r="I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  <c r="Z180" s="250"/>
      <c r="AA180" s="250"/>
      <c r="AB180" s="250"/>
      <c r="AC180" s="250"/>
      <c r="AD180" s="250"/>
      <c r="AE180" s="250"/>
      <c r="AF180" s="250"/>
      <c r="AG180" s="250"/>
      <c r="AH180" s="250"/>
      <c r="AI180" s="250"/>
      <c r="AJ180" s="250"/>
      <c r="AK180" s="250"/>
      <c r="AL180" s="250"/>
      <c r="AM180" s="250"/>
      <c r="AN180" s="250"/>
    </row>
    <row r="181" spans="1:40" s="102" customFormat="1" ht="38.25">
      <c r="A181" s="328" t="s">
        <v>979</v>
      </c>
      <c r="B181" s="263">
        <v>500000</v>
      </c>
      <c r="C181" s="263">
        <v>563000</v>
      </c>
      <c r="D181" s="263">
        <v>563000</v>
      </c>
      <c r="E181" s="324" t="s">
        <v>545</v>
      </c>
      <c r="F181" s="324" t="s">
        <v>545</v>
      </c>
      <c r="G181" s="264">
        <v>-21000</v>
      </c>
      <c r="H181" s="264">
        <v>-21000</v>
      </c>
      <c r="I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250"/>
      <c r="AK181" s="250"/>
      <c r="AL181" s="250"/>
      <c r="AM181" s="250"/>
      <c r="AN181" s="250"/>
    </row>
    <row r="182" spans="1:40" s="102" customFormat="1" ht="12.75">
      <c r="A182" s="328"/>
      <c r="B182" s="263"/>
      <c r="C182" s="263"/>
      <c r="D182" s="263"/>
      <c r="E182" s="324"/>
      <c r="F182" s="324"/>
      <c r="G182" s="263"/>
      <c r="H182" s="263"/>
      <c r="I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250"/>
      <c r="AL182" s="250"/>
      <c r="AM182" s="250"/>
      <c r="AN182" s="250"/>
    </row>
    <row r="183" spans="1:8" ht="13.5" customHeight="1">
      <c r="A183" s="293" t="s">
        <v>999</v>
      </c>
      <c r="B183" s="258"/>
      <c r="C183" s="329"/>
      <c r="D183" s="258"/>
      <c r="E183" s="296"/>
      <c r="F183" s="329"/>
      <c r="G183" s="329"/>
      <c r="H183" s="329"/>
    </row>
    <row r="184" spans="1:40" s="102" customFormat="1" ht="12.75" customHeight="1">
      <c r="A184" s="298" t="s">
        <v>956</v>
      </c>
      <c r="B184" s="258">
        <v>202460522</v>
      </c>
      <c r="C184" s="258">
        <v>146257108</v>
      </c>
      <c r="D184" s="258">
        <v>146946073</v>
      </c>
      <c r="E184" s="296">
        <v>72.5801116920957</v>
      </c>
      <c r="F184" s="300">
        <v>100.47106428495769</v>
      </c>
      <c r="G184" s="258">
        <v>18508794</v>
      </c>
      <c r="H184" s="258">
        <v>20752302</v>
      </c>
      <c r="I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  <c r="X184" s="250"/>
      <c r="Y184" s="250"/>
      <c r="Z184" s="250"/>
      <c r="AA184" s="250"/>
      <c r="AB184" s="250"/>
      <c r="AC184" s="250"/>
      <c r="AD184" s="250"/>
      <c r="AE184" s="250"/>
      <c r="AF184" s="250"/>
      <c r="AG184" s="250"/>
      <c r="AH184" s="250"/>
      <c r="AI184" s="250"/>
      <c r="AJ184" s="250"/>
      <c r="AK184" s="250"/>
      <c r="AL184" s="250"/>
      <c r="AM184" s="250"/>
      <c r="AN184" s="250"/>
    </row>
    <row r="185" spans="1:40" s="102" customFormat="1" ht="12.75" customHeight="1">
      <c r="A185" s="301" t="s">
        <v>957</v>
      </c>
      <c r="B185" s="263">
        <v>154854070</v>
      </c>
      <c r="C185" s="263">
        <v>110198266</v>
      </c>
      <c r="D185" s="263">
        <v>110198266</v>
      </c>
      <c r="E185" s="303">
        <v>71.1626539748035</v>
      </c>
      <c r="F185" s="304">
        <v>100</v>
      </c>
      <c r="G185" s="264">
        <v>15306781</v>
      </c>
      <c r="H185" s="264">
        <v>15306781</v>
      </c>
      <c r="I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  <c r="X185" s="250"/>
      <c r="Y185" s="250"/>
      <c r="Z185" s="250"/>
      <c r="AA185" s="250"/>
      <c r="AB185" s="250"/>
      <c r="AC185" s="250"/>
      <c r="AD185" s="250"/>
      <c r="AE185" s="250"/>
      <c r="AF185" s="250"/>
      <c r="AG185" s="250"/>
      <c r="AH185" s="250"/>
      <c r="AI185" s="250"/>
      <c r="AJ185" s="250"/>
      <c r="AK185" s="250"/>
      <c r="AL185" s="250"/>
      <c r="AM185" s="250"/>
      <c r="AN185" s="250"/>
    </row>
    <row r="186" spans="1:40" s="102" customFormat="1" ht="12.75" customHeight="1">
      <c r="A186" s="301" t="s">
        <v>991</v>
      </c>
      <c r="B186" s="263">
        <v>529112</v>
      </c>
      <c r="C186" s="263">
        <v>523371</v>
      </c>
      <c r="D186" s="263">
        <v>297269</v>
      </c>
      <c r="E186" s="303">
        <v>56.18262296073421</v>
      </c>
      <c r="F186" s="304">
        <v>56.79890555647905</v>
      </c>
      <c r="G186" s="264">
        <v>20313</v>
      </c>
      <c r="H186" s="264">
        <v>21781</v>
      </c>
      <c r="I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50"/>
      <c r="AH186" s="250"/>
      <c r="AI186" s="250"/>
      <c r="AJ186" s="250"/>
      <c r="AK186" s="250"/>
      <c r="AL186" s="250"/>
      <c r="AM186" s="250"/>
      <c r="AN186" s="250"/>
    </row>
    <row r="187" spans="1:40" s="102" customFormat="1" ht="12.75" customHeight="1">
      <c r="A187" s="301" t="s">
        <v>958</v>
      </c>
      <c r="B187" s="263">
        <v>37920328</v>
      </c>
      <c r="C187" s="263">
        <v>27783231</v>
      </c>
      <c r="D187" s="263">
        <v>30560565</v>
      </c>
      <c r="E187" s="303">
        <v>80.59151017892039</v>
      </c>
      <c r="F187" s="304">
        <v>109.99643993889696</v>
      </c>
      <c r="G187" s="264">
        <v>2994084</v>
      </c>
      <c r="H187" s="264">
        <v>5347402</v>
      </c>
      <c r="I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50"/>
      <c r="AK187" s="250"/>
      <c r="AL187" s="250"/>
      <c r="AM187" s="250"/>
      <c r="AN187" s="250"/>
    </row>
    <row r="188" spans="1:40" s="102" customFormat="1" ht="12.75" customHeight="1">
      <c r="A188" s="301" t="s">
        <v>959</v>
      </c>
      <c r="B188" s="263">
        <v>7169185</v>
      </c>
      <c r="C188" s="263">
        <v>5792223</v>
      </c>
      <c r="D188" s="263">
        <v>4769767</v>
      </c>
      <c r="E188" s="303">
        <v>66.5315095091004</v>
      </c>
      <c r="F188" s="304">
        <v>82.34777908240066</v>
      </c>
      <c r="G188" s="264">
        <v>170157</v>
      </c>
      <c r="H188" s="264">
        <v>-524</v>
      </c>
      <c r="I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250"/>
      <c r="AL188" s="250"/>
      <c r="AM188" s="250"/>
      <c r="AN188" s="250"/>
    </row>
    <row r="189" spans="1:40" s="102" customFormat="1" ht="12.75" customHeight="1">
      <c r="A189" s="301" t="s">
        <v>1000</v>
      </c>
      <c r="B189" s="263">
        <v>1987827</v>
      </c>
      <c r="C189" s="263">
        <v>1960017</v>
      </c>
      <c r="D189" s="263">
        <v>1120206</v>
      </c>
      <c r="E189" s="303">
        <v>56.35329432591468</v>
      </c>
      <c r="F189" s="304">
        <v>57.15287163325624</v>
      </c>
      <c r="G189" s="264">
        <v>17459</v>
      </c>
      <c r="H189" s="264">
        <v>76862</v>
      </c>
      <c r="I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</row>
    <row r="190" spans="1:40" s="102" customFormat="1" ht="12.75" customHeight="1">
      <c r="A190" s="330" t="s">
        <v>985</v>
      </c>
      <c r="B190" s="258">
        <v>205661967</v>
      </c>
      <c r="C190" s="258">
        <v>148476404</v>
      </c>
      <c r="D190" s="258">
        <v>118154311</v>
      </c>
      <c r="E190" s="296">
        <v>57.450734680564445</v>
      </c>
      <c r="F190" s="300">
        <v>79.57783716259723</v>
      </c>
      <c r="G190" s="258">
        <v>18785704</v>
      </c>
      <c r="H190" s="258">
        <v>13635919</v>
      </c>
      <c r="I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250"/>
      <c r="AA190" s="250"/>
      <c r="AB190" s="250"/>
      <c r="AC190" s="250"/>
      <c r="AD190" s="250"/>
      <c r="AE190" s="250"/>
      <c r="AF190" s="250"/>
      <c r="AG190" s="250"/>
      <c r="AH190" s="250"/>
      <c r="AI190" s="250"/>
      <c r="AJ190" s="250"/>
      <c r="AK190" s="250"/>
      <c r="AL190" s="250"/>
      <c r="AM190" s="250"/>
      <c r="AN190" s="250"/>
    </row>
    <row r="191" spans="1:40" s="102" customFormat="1" ht="12.75" customHeight="1">
      <c r="A191" s="310" t="s">
        <v>987</v>
      </c>
      <c r="B191" s="263">
        <v>187393682</v>
      </c>
      <c r="C191" s="263">
        <v>133462614</v>
      </c>
      <c r="D191" s="263">
        <v>110616221</v>
      </c>
      <c r="E191" s="303">
        <v>59.0287889214963</v>
      </c>
      <c r="F191" s="304">
        <v>82.88180313926715</v>
      </c>
      <c r="G191" s="263">
        <v>17607510</v>
      </c>
      <c r="H191" s="263">
        <v>11893733</v>
      </c>
      <c r="I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250"/>
      <c r="AI191" s="250"/>
      <c r="AJ191" s="250"/>
      <c r="AK191" s="250"/>
      <c r="AL191" s="250"/>
      <c r="AM191" s="250"/>
      <c r="AN191" s="250"/>
    </row>
    <row r="192" spans="1:40" s="102" customFormat="1" ht="12.75" customHeight="1">
      <c r="A192" s="310" t="s">
        <v>962</v>
      </c>
      <c r="B192" s="263">
        <v>150704050</v>
      </c>
      <c r="C192" s="263">
        <v>105785783</v>
      </c>
      <c r="D192" s="263">
        <v>87550549</v>
      </c>
      <c r="E192" s="303">
        <v>58.094357119135154</v>
      </c>
      <c r="F192" s="304">
        <v>82.76211275006585</v>
      </c>
      <c r="G192" s="264">
        <v>14504046</v>
      </c>
      <c r="H192" s="264">
        <v>9618377</v>
      </c>
      <c r="I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0"/>
      <c r="X192" s="250"/>
      <c r="Y192" s="250"/>
      <c r="Z192" s="250"/>
      <c r="AA192" s="250"/>
      <c r="AB192" s="250"/>
      <c r="AC192" s="250"/>
      <c r="AD192" s="250"/>
      <c r="AE192" s="250"/>
      <c r="AF192" s="250"/>
      <c r="AG192" s="250"/>
      <c r="AH192" s="250"/>
      <c r="AI192" s="250"/>
      <c r="AJ192" s="250"/>
      <c r="AK192" s="250"/>
      <c r="AL192" s="250"/>
      <c r="AM192" s="250"/>
      <c r="AN192" s="250"/>
    </row>
    <row r="193" spans="1:40" s="319" customFormat="1" ht="12.75" customHeight="1">
      <c r="A193" s="312" t="s">
        <v>963</v>
      </c>
      <c r="B193" s="88">
        <v>77939457</v>
      </c>
      <c r="C193" s="88">
        <v>52647016</v>
      </c>
      <c r="D193" s="88">
        <v>43589736</v>
      </c>
      <c r="E193" s="314">
        <v>55.92768756395108</v>
      </c>
      <c r="F193" s="315">
        <v>82.79621393926676</v>
      </c>
      <c r="G193" s="313">
        <v>7700226</v>
      </c>
      <c r="H193" s="313">
        <v>4127187</v>
      </c>
      <c r="I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</row>
    <row r="194" spans="1:40" s="102" customFormat="1" ht="12.75" customHeight="1">
      <c r="A194" s="310" t="s">
        <v>994</v>
      </c>
      <c r="B194" s="263">
        <v>2271777</v>
      </c>
      <c r="C194" s="263">
        <v>1201073</v>
      </c>
      <c r="D194" s="263">
        <v>773132</v>
      </c>
      <c r="E194" s="303">
        <v>34.032037475509256</v>
      </c>
      <c r="F194" s="304">
        <v>64.37010906081478</v>
      </c>
      <c r="G194" s="264">
        <v>165973</v>
      </c>
      <c r="H194" s="264">
        <v>-226245</v>
      </c>
      <c r="I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0"/>
      <c r="AF194" s="250"/>
      <c r="AG194" s="250"/>
      <c r="AH194" s="250"/>
      <c r="AI194" s="250"/>
      <c r="AJ194" s="250"/>
      <c r="AK194" s="250"/>
      <c r="AL194" s="250"/>
      <c r="AM194" s="250"/>
      <c r="AN194" s="250"/>
    </row>
    <row r="195" spans="1:40" s="102" customFormat="1" ht="12.75" customHeight="1">
      <c r="A195" s="310" t="s">
        <v>965</v>
      </c>
      <c r="B195" s="263">
        <v>34417855</v>
      </c>
      <c r="C195" s="263">
        <v>26475758</v>
      </c>
      <c r="D195" s="263">
        <v>22292540</v>
      </c>
      <c r="E195" s="303">
        <v>64.77027693910617</v>
      </c>
      <c r="F195" s="304">
        <v>84.19981781069309</v>
      </c>
      <c r="G195" s="264">
        <v>2937491</v>
      </c>
      <c r="H195" s="264">
        <v>2501601</v>
      </c>
      <c r="I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  <c r="X195" s="250"/>
      <c r="Y195" s="250"/>
      <c r="Z195" s="250"/>
      <c r="AA195" s="250"/>
      <c r="AB195" s="250"/>
      <c r="AC195" s="250"/>
      <c r="AD195" s="250"/>
      <c r="AE195" s="250"/>
      <c r="AF195" s="250"/>
      <c r="AG195" s="250"/>
      <c r="AH195" s="250"/>
      <c r="AI195" s="250"/>
      <c r="AJ195" s="250"/>
      <c r="AK195" s="250"/>
      <c r="AL195" s="250"/>
      <c r="AM195" s="250"/>
      <c r="AN195" s="250"/>
    </row>
    <row r="196" spans="1:40" s="319" customFormat="1" ht="12.75">
      <c r="A196" s="317" t="s">
        <v>967</v>
      </c>
      <c r="B196" s="88">
        <v>0</v>
      </c>
      <c r="C196" s="320" t="s">
        <v>545</v>
      </c>
      <c r="D196" s="88">
        <v>150908</v>
      </c>
      <c r="E196" s="314">
        <v>0</v>
      </c>
      <c r="F196" s="320" t="s">
        <v>545</v>
      </c>
      <c r="G196" s="320" t="s">
        <v>545</v>
      </c>
      <c r="H196" s="313">
        <v>14586</v>
      </c>
      <c r="I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  <c r="AM196" s="318"/>
      <c r="AN196" s="318"/>
    </row>
    <row r="197" spans="1:40" s="319" customFormat="1" ht="12.75">
      <c r="A197" s="317" t="s">
        <v>967</v>
      </c>
      <c r="B197" s="88">
        <v>528838</v>
      </c>
      <c r="C197" s="320" t="s">
        <v>545</v>
      </c>
      <c r="D197" s="88">
        <v>440700</v>
      </c>
      <c r="E197" s="314">
        <v>83.33364848970763</v>
      </c>
      <c r="F197" s="320" t="s">
        <v>545</v>
      </c>
      <c r="G197" s="320" t="s">
        <v>545</v>
      </c>
      <c r="H197" s="313">
        <v>176280</v>
      </c>
      <c r="I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  <c r="AH197" s="318"/>
      <c r="AI197" s="318"/>
      <c r="AJ197" s="318"/>
      <c r="AK197" s="318"/>
      <c r="AL197" s="318"/>
      <c r="AM197" s="318"/>
      <c r="AN197" s="318"/>
    </row>
    <row r="198" spans="1:40" s="102" customFormat="1" ht="26.25" customHeight="1">
      <c r="A198" s="266" t="s">
        <v>968</v>
      </c>
      <c r="B198" s="263">
        <v>21974822</v>
      </c>
      <c r="C198" s="263">
        <v>17953684</v>
      </c>
      <c r="D198" s="263">
        <v>15286805</v>
      </c>
      <c r="E198" s="303">
        <v>69.56509135773659</v>
      </c>
      <c r="F198" s="304">
        <v>85.145784007338</v>
      </c>
      <c r="G198" s="264">
        <v>1111639</v>
      </c>
      <c r="H198" s="264">
        <v>1706242</v>
      </c>
      <c r="I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50"/>
      <c r="AK198" s="250"/>
      <c r="AL198" s="250"/>
      <c r="AM198" s="250"/>
      <c r="AN198" s="250"/>
    </row>
    <row r="199" spans="1:40" s="319" customFormat="1" ht="12.75">
      <c r="A199" s="317" t="s">
        <v>967</v>
      </c>
      <c r="B199" s="88">
        <v>4404547</v>
      </c>
      <c r="C199" s="320" t="s">
        <v>545</v>
      </c>
      <c r="D199" s="88">
        <v>3299643</v>
      </c>
      <c r="E199" s="314">
        <v>74.91446907025853</v>
      </c>
      <c r="F199" s="321" t="s">
        <v>545</v>
      </c>
      <c r="G199" s="320" t="s">
        <v>545</v>
      </c>
      <c r="H199" s="313">
        <v>363719</v>
      </c>
      <c r="I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</row>
    <row r="200" spans="1:40" s="102" customFormat="1" ht="12.75" customHeight="1">
      <c r="A200" s="310" t="s">
        <v>969</v>
      </c>
      <c r="B200" s="263">
        <v>9298385</v>
      </c>
      <c r="C200" s="263">
        <v>6558009</v>
      </c>
      <c r="D200" s="263">
        <v>6034127</v>
      </c>
      <c r="E200" s="303">
        <v>64.8943553100888</v>
      </c>
      <c r="F200" s="304">
        <v>92.01156936503136</v>
      </c>
      <c r="G200" s="264">
        <v>831692</v>
      </c>
      <c r="H200" s="264">
        <v>622493</v>
      </c>
      <c r="I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0"/>
      <c r="AH200" s="250"/>
      <c r="AI200" s="250"/>
      <c r="AJ200" s="250"/>
      <c r="AK200" s="250"/>
      <c r="AL200" s="250"/>
      <c r="AM200" s="250"/>
      <c r="AN200" s="250"/>
    </row>
    <row r="201" spans="1:40" s="102" customFormat="1" ht="12" customHeight="1">
      <c r="A201" s="266" t="s">
        <v>970</v>
      </c>
      <c r="B201" s="263">
        <v>41930</v>
      </c>
      <c r="C201" s="263">
        <v>33107</v>
      </c>
      <c r="D201" s="263">
        <v>32156</v>
      </c>
      <c r="E201" s="303">
        <v>76.68972096351061</v>
      </c>
      <c r="F201" s="304">
        <v>97.12749569577431</v>
      </c>
      <c r="G201" s="264">
        <v>0</v>
      </c>
      <c r="H201" s="264">
        <v>0</v>
      </c>
      <c r="I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0"/>
      <c r="AL201" s="250"/>
      <c r="AM201" s="250"/>
      <c r="AN201" s="250"/>
    </row>
    <row r="202" spans="1:40" s="102" customFormat="1" ht="12.75" customHeight="1">
      <c r="A202" s="310" t="s">
        <v>971</v>
      </c>
      <c r="B202" s="263">
        <v>18268285</v>
      </c>
      <c r="C202" s="263">
        <v>15013790</v>
      </c>
      <c r="D202" s="263">
        <v>7538090</v>
      </c>
      <c r="E202" s="303">
        <v>41.26326034436183</v>
      </c>
      <c r="F202" s="304">
        <v>50.207775651584306</v>
      </c>
      <c r="G202" s="264">
        <v>1178194</v>
      </c>
      <c r="H202" s="264">
        <v>1742186</v>
      </c>
      <c r="I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0"/>
      <c r="AA202" s="250"/>
      <c r="AB202" s="250"/>
      <c r="AC202" s="250"/>
      <c r="AD202" s="250"/>
      <c r="AE202" s="250"/>
      <c r="AF202" s="250"/>
      <c r="AG202" s="250"/>
      <c r="AH202" s="250"/>
      <c r="AI202" s="250"/>
      <c r="AJ202" s="250"/>
      <c r="AK202" s="250"/>
      <c r="AL202" s="250"/>
      <c r="AM202" s="250"/>
      <c r="AN202" s="250"/>
    </row>
    <row r="203" spans="1:40" s="102" customFormat="1" ht="12.75" customHeight="1">
      <c r="A203" s="310" t="s">
        <v>972</v>
      </c>
      <c r="B203" s="263">
        <v>18268285</v>
      </c>
      <c r="C203" s="263">
        <v>15013790</v>
      </c>
      <c r="D203" s="263">
        <v>7538090</v>
      </c>
      <c r="E203" s="303">
        <v>41.26326034436183</v>
      </c>
      <c r="F203" s="304">
        <v>50.207775651584306</v>
      </c>
      <c r="G203" s="264">
        <v>1178194</v>
      </c>
      <c r="H203" s="264">
        <v>1742186</v>
      </c>
      <c r="I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  <c r="X203" s="250"/>
      <c r="Y203" s="250"/>
      <c r="Z203" s="250"/>
      <c r="AA203" s="250"/>
      <c r="AB203" s="250"/>
      <c r="AC203" s="250"/>
      <c r="AD203" s="250"/>
      <c r="AE203" s="250"/>
      <c r="AF203" s="250"/>
      <c r="AG203" s="250"/>
      <c r="AH203" s="250"/>
      <c r="AI203" s="250"/>
      <c r="AJ203" s="250"/>
      <c r="AK203" s="250"/>
      <c r="AL203" s="250"/>
      <c r="AM203" s="250"/>
      <c r="AN203" s="250"/>
    </row>
    <row r="204" spans="1:40" s="102" customFormat="1" ht="12.75" customHeight="1">
      <c r="A204" s="310" t="s">
        <v>997</v>
      </c>
      <c r="B204" s="263">
        <v>-2208192</v>
      </c>
      <c r="C204" s="263">
        <v>-1633918</v>
      </c>
      <c r="D204" s="263">
        <v>-1788962</v>
      </c>
      <c r="E204" s="303">
        <v>0</v>
      </c>
      <c r="F204" s="304">
        <v>109.48909308790282</v>
      </c>
      <c r="G204" s="264">
        <v>-192318</v>
      </c>
      <c r="H204" s="264">
        <v>-480265</v>
      </c>
      <c r="I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0"/>
      <c r="AK204" s="250"/>
      <c r="AL204" s="250"/>
      <c r="AM204" s="250"/>
      <c r="AN204" s="250"/>
    </row>
    <row r="205" spans="1:40" s="102" customFormat="1" ht="12.75" customHeight="1">
      <c r="A205" s="310" t="s">
        <v>1001</v>
      </c>
      <c r="B205" s="263">
        <v>263529</v>
      </c>
      <c r="C205" s="264">
        <v>221882</v>
      </c>
      <c r="D205" s="334">
        <v>55219</v>
      </c>
      <c r="E205" s="303">
        <v>20.95367113296829</v>
      </c>
      <c r="F205" s="304">
        <v>24.88665146339045</v>
      </c>
      <c r="G205" s="264">
        <v>13882</v>
      </c>
      <c r="H205" s="264">
        <v>2485</v>
      </c>
      <c r="I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250"/>
      <c r="AN205" s="250"/>
    </row>
    <row r="206" spans="1:40" s="102" customFormat="1" ht="12.75" customHeight="1">
      <c r="A206" s="310" t="s">
        <v>1002</v>
      </c>
      <c r="B206" s="263">
        <v>2471721</v>
      </c>
      <c r="C206" s="264">
        <v>1855800</v>
      </c>
      <c r="D206" s="263">
        <v>1844181</v>
      </c>
      <c r="E206" s="303">
        <v>74.61121218778332</v>
      </c>
      <c r="F206" s="304">
        <v>99.37390882638215</v>
      </c>
      <c r="G206" s="264">
        <v>206200</v>
      </c>
      <c r="H206" s="264">
        <v>482750</v>
      </c>
      <c r="I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0"/>
      <c r="AH206" s="250"/>
      <c r="AI206" s="250"/>
      <c r="AJ206" s="250"/>
      <c r="AK206" s="250"/>
      <c r="AL206" s="250"/>
      <c r="AM206" s="250"/>
      <c r="AN206" s="250"/>
    </row>
    <row r="207" spans="1:40" s="102" customFormat="1" ht="12.75" customHeight="1">
      <c r="A207" s="330" t="s">
        <v>975</v>
      </c>
      <c r="B207" s="263">
        <v>-993253</v>
      </c>
      <c r="C207" s="263">
        <v>-585378</v>
      </c>
      <c r="D207" s="263">
        <v>30580724</v>
      </c>
      <c r="E207" s="324" t="s">
        <v>545</v>
      </c>
      <c r="F207" s="324" t="s">
        <v>545</v>
      </c>
      <c r="G207" s="263">
        <v>-84592</v>
      </c>
      <c r="H207" s="263">
        <v>7596648</v>
      </c>
      <c r="I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0"/>
      <c r="AH207" s="250"/>
      <c r="AI207" s="250"/>
      <c r="AJ207" s="250"/>
      <c r="AK207" s="250"/>
      <c r="AL207" s="250"/>
      <c r="AM207" s="250"/>
      <c r="AN207" s="250"/>
    </row>
    <row r="208" spans="1:40" s="102" customFormat="1" ht="13.5" customHeight="1">
      <c r="A208" s="335" t="s">
        <v>679</v>
      </c>
      <c r="B208" s="263">
        <v>263529</v>
      </c>
      <c r="C208" s="263">
        <v>221882</v>
      </c>
      <c r="D208" s="263">
        <v>55219</v>
      </c>
      <c r="E208" s="324" t="s">
        <v>545</v>
      </c>
      <c r="F208" s="324" t="s">
        <v>545</v>
      </c>
      <c r="G208" s="263">
        <v>13882</v>
      </c>
      <c r="H208" s="263">
        <v>2485</v>
      </c>
      <c r="I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0"/>
      <c r="AH208" s="250"/>
      <c r="AI208" s="250"/>
      <c r="AJ208" s="250"/>
      <c r="AK208" s="250"/>
      <c r="AL208" s="250"/>
      <c r="AM208" s="250"/>
      <c r="AN208" s="250"/>
    </row>
    <row r="209" spans="1:40" s="102" customFormat="1" ht="12.75" customHeight="1">
      <c r="A209" s="335" t="s">
        <v>1003</v>
      </c>
      <c r="B209" s="263">
        <v>263529</v>
      </c>
      <c r="C209" s="264">
        <v>221882</v>
      </c>
      <c r="D209" s="263">
        <v>55219</v>
      </c>
      <c r="E209" s="324" t="s">
        <v>545</v>
      </c>
      <c r="F209" s="324" t="s">
        <v>545</v>
      </c>
      <c r="G209" s="264">
        <v>13882</v>
      </c>
      <c r="H209" s="264">
        <v>2485</v>
      </c>
      <c r="I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0"/>
      <c r="AG209" s="250"/>
      <c r="AH209" s="250"/>
      <c r="AI209" s="250"/>
      <c r="AJ209" s="250"/>
      <c r="AK209" s="250"/>
      <c r="AL209" s="250"/>
      <c r="AM209" s="250"/>
      <c r="AN209" s="250"/>
    </row>
    <row r="210" spans="1:40" s="102" customFormat="1" ht="38.25">
      <c r="A210" s="328" t="s">
        <v>979</v>
      </c>
      <c r="B210" s="263">
        <v>436938</v>
      </c>
      <c r="C210" s="264">
        <v>70710</v>
      </c>
      <c r="D210" s="263">
        <v>70710</v>
      </c>
      <c r="E210" s="324" t="s">
        <v>545</v>
      </c>
      <c r="F210" s="324" t="s">
        <v>545</v>
      </c>
      <c r="G210" s="264">
        <v>70710</v>
      </c>
      <c r="H210" s="264">
        <v>70710</v>
      </c>
      <c r="I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0"/>
      <c r="X210" s="250"/>
      <c r="Y210" s="250"/>
      <c r="Z210" s="250"/>
      <c r="AA210" s="250"/>
      <c r="AB210" s="250"/>
      <c r="AC210" s="250"/>
      <c r="AD210" s="250"/>
      <c r="AE210" s="250"/>
      <c r="AF210" s="250"/>
      <c r="AG210" s="250"/>
      <c r="AH210" s="250"/>
      <c r="AI210" s="250"/>
      <c r="AJ210" s="250"/>
      <c r="AK210" s="250"/>
      <c r="AL210" s="250"/>
      <c r="AM210" s="250"/>
      <c r="AN210" s="250"/>
    </row>
    <row r="211" spans="1:40" s="102" customFormat="1" ht="26.25" customHeight="1">
      <c r="A211" s="266" t="s">
        <v>980</v>
      </c>
      <c r="B211" s="263">
        <v>292786</v>
      </c>
      <c r="C211" s="263">
        <v>292786</v>
      </c>
      <c r="D211" s="263">
        <v>292786</v>
      </c>
      <c r="E211" s="324" t="s">
        <v>545</v>
      </c>
      <c r="F211" s="324" t="s">
        <v>545</v>
      </c>
      <c r="G211" s="264">
        <v>0</v>
      </c>
      <c r="H211" s="264">
        <v>0</v>
      </c>
      <c r="I211" s="250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0"/>
      <c r="AH211" s="250"/>
      <c r="AI211" s="250"/>
      <c r="AJ211" s="250"/>
      <c r="AK211" s="250"/>
      <c r="AL211" s="250"/>
      <c r="AM211" s="250"/>
      <c r="AN211" s="250"/>
    </row>
    <row r="212" spans="1:40" s="102" customFormat="1" ht="14.25" customHeight="1">
      <c r="A212" s="266"/>
      <c r="B212" s="263"/>
      <c r="C212" s="264"/>
      <c r="D212" s="263"/>
      <c r="E212" s="324"/>
      <c r="F212" s="324"/>
      <c r="G212" s="263"/>
      <c r="H212" s="263"/>
      <c r="I212" s="250"/>
      <c r="N212" s="250"/>
      <c r="O212" s="250"/>
      <c r="P212" s="250"/>
      <c r="Q212" s="250"/>
      <c r="R212" s="250"/>
      <c r="S212" s="250"/>
      <c r="T212" s="250"/>
      <c r="U212" s="250"/>
      <c r="V212" s="250"/>
      <c r="W212" s="250"/>
      <c r="X212" s="250"/>
      <c r="Y212" s="250"/>
      <c r="Z212" s="250"/>
      <c r="AA212" s="250"/>
      <c r="AB212" s="250"/>
      <c r="AC212" s="250"/>
      <c r="AD212" s="250"/>
      <c r="AE212" s="250"/>
      <c r="AF212" s="250"/>
      <c r="AG212" s="250"/>
      <c r="AH212" s="250"/>
      <c r="AI212" s="250"/>
      <c r="AJ212" s="250"/>
      <c r="AK212" s="250"/>
      <c r="AL212" s="250"/>
      <c r="AM212" s="250"/>
      <c r="AN212" s="250"/>
    </row>
    <row r="213" spans="1:8" ht="13.5" customHeight="1">
      <c r="A213" s="293" t="s">
        <v>1004</v>
      </c>
      <c r="B213" s="258"/>
      <c r="C213" s="329"/>
      <c r="D213" s="258"/>
      <c r="E213" s="296"/>
      <c r="F213" s="329"/>
      <c r="G213" s="329"/>
      <c r="H213" s="297"/>
    </row>
    <row r="214" spans="1:40" s="102" customFormat="1" ht="12.75" customHeight="1">
      <c r="A214" s="298" t="s">
        <v>956</v>
      </c>
      <c r="B214" s="258">
        <v>305152825</v>
      </c>
      <c r="C214" s="258">
        <v>182802768</v>
      </c>
      <c r="D214" s="258">
        <v>178831627</v>
      </c>
      <c r="E214" s="296">
        <v>58.603955903079054</v>
      </c>
      <c r="F214" s="300">
        <v>97.82763628612014</v>
      </c>
      <c r="G214" s="258">
        <v>11390882</v>
      </c>
      <c r="H214" s="258">
        <v>10582141</v>
      </c>
      <c r="I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0"/>
      <c r="AH214" s="250"/>
      <c r="AI214" s="250"/>
      <c r="AJ214" s="250"/>
      <c r="AK214" s="250"/>
      <c r="AL214" s="250"/>
      <c r="AM214" s="250"/>
      <c r="AN214" s="250"/>
    </row>
    <row r="215" spans="1:40" s="102" customFormat="1" ht="12.75" customHeight="1">
      <c r="A215" s="301" t="s">
        <v>957</v>
      </c>
      <c r="B215" s="263">
        <v>275959158</v>
      </c>
      <c r="C215" s="263">
        <v>164593994</v>
      </c>
      <c r="D215" s="263">
        <v>164593994</v>
      </c>
      <c r="E215" s="303">
        <v>59.64433113685613</v>
      </c>
      <c r="F215" s="304">
        <v>100</v>
      </c>
      <c r="G215" s="264">
        <v>8991769</v>
      </c>
      <c r="H215" s="264">
        <v>8991769</v>
      </c>
      <c r="I215" s="250"/>
      <c r="N215" s="250"/>
      <c r="O215" s="250"/>
      <c r="P215" s="250"/>
      <c r="Q215" s="250"/>
      <c r="R215" s="250"/>
      <c r="S215" s="250"/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0"/>
      <c r="AH215" s="250"/>
      <c r="AI215" s="250"/>
      <c r="AJ215" s="250"/>
      <c r="AK215" s="250"/>
      <c r="AL215" s="250"/>
      <c r="AM215" s="250"/>
      <c r="AN215" s="250"/>
    </row>
    <row r="216" spans="1:40" s="102" customFormat="1" ht="13.5" customHeight="1">
      <c r="A216" s="301" t="s">
        <v>958</v>
      </c>
      <c r="B216" s="263">
        <v>12394453</v>
      </c>
      <c r="C216" s="263">
        <v>9387187</v>
      </c>
      <c r="D216" s="263">
        <v>8933511</v>
      </c>
      <c r="E216" s="303">
        <v>72.07668624020761</v>
      </c>
      <c r="F216" s="304">
        <v>95.1670718821304</v>
      </c>
      <c r="G216" s="264">
        <v>911976</v>
      </c>
      <c r="H216" s="264">
        <v>1250414</v>
      </c>
      <c r="I216" s="250"/>
      <c r="N216" s="250"/>
      <c r="O216" s="250"/>
      <c r="P216" s="250"/>
      <c r="Q216" s="250"/>
      <c r="R216" s="250"/>
      <c r="S216" s="250"/>
      <c r="T216" s="250"/>
      <c r="U216" s="250"/>
      <c r="V216" s="250"/>
      <c r="W216" s="250"/>
      <c r="X216" s="250"/>
      <c r="Y216" s="250"/>
      <c r="Z216" s="250"/>
      <c r="AA216" s="250"/>
      <c r="AB216" s="250"/>
      <c r="AC216" s="250"/>
      <c r="AD216" s="250"/>
      <c r="AE216" s="250"/>
      <c r="AF216" s="250"/>
      <c r="AG216" s="250"/>
      <c r="AH216" s="250"/>
      <c r="AI216" s="250"/>
      <c r="AJ216" s="250"/>
      <c r="AK216" s="250"/>
      <c r="AL216" s="250"/>
      <c r="AM216" s="250"/>
      <c r="AN216" s="250"/>
    </row>
    <row r="217" spans="1:40" s="102" customFormat="1" ht="12.75" customHeight="1">
      <c r="A217" s="301" t="s">
        <v>959</v>
      </c>
      <c r="B217" s="263">
        <v>16799214</v>
      </c>
      <c r="C217" s="263">
        <v>8821587</v>
      </c>
      <c r="D217" s="263">
        <v>5304122</v>
      </c>
      <c r="E217" s="303">
        <v>31.573631956828457</v>
      </c>
      <c r="F217" s="304">
        <v>60.12661894056024</v>
      </c>
      <c r="G217" s="264">
        <v>1487137</v>
      </c>
      <c r="H217" s="264">
        <v>339958</v>
      </c>
      <c r="I217" s="250"/>
      <c r="N217" s="250"/>
      <c r="O217" s="250"/>
      <c r="P217" s="250"/>
      <c r="Q217" s="250"/>
      <c r="R217" s="250"/>
      <c r="S217" s="250"/>
      <c r="T217" s="250"/>
      <c r="U217" s="250"/>
      <c r="V217" s="250"/>
      <c r="W217" s="250"/>
      <c r="X217" s="250"/>
      <c r="Y217" s="250"/>
      <c r="Z217" s="250"/>
      <c r="AA217" s="250"/>
      <c r="AB217" s="250"/>
      <c r="AC217" s="250"/>
      <c r="AD217" s="250"/>
      <c r="AE217" s="250"/>
      <c r="AF217" s="250"/>
      <c r="AG217" s="250"/>
      <c r="AH217" s="250"/>
      <c r="AI217" s="250"/>
      <c r="AJ217" s="250"/>
      <c r="AK217" s="250"/>
      <c r="AL217" s="250"/>
      <c r="AM217" s="250"/>
      <c r="AN217" s="250"/>
    </row>
    <row r="218" spans="1:40" s="102" customFormat="1" ht="12.75" customHeight="1">
      <c r="A218" s="330" t="s">
        <v>985</v>
      </c>
      <c r="B218" s="258">
        <v>305152825</v>
      </c>
      <c r="C218" s="258">
        <v>182802768</v>
      </c>
      <c r="D218" s="258">
        <v>128125560</v>
      </c>
      <c r="E218" s="296">
        <v>41.987341916300466</v>
      </c>
      <c r="F218" s="300">
        <v>70.08950761620852</v>
      </c>
      <c r="G218" s="258">
        <v>11390882</v>
      </c>
      <c r="H218" s="258">
        <v>12028283</v>
      </c>
      <c r="I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0"/>
      <c r="AG218" s="250"/>
      <c r="AH218" s="250"/>
      <c r="AI218" s="250"/>
      <c r="AJ218" s="250"/>
      <c r="AK218" s="250"/>
      <c r="AL218" s="250"/>
      <c r="AM218" s="250"/>
      <c r="AN218" s="250"/>
    </row>
    <row r="219" spans="1:8" ht="12.75" customHeight="1">
      <c r="A219" s="310" t="s">
        <v>987</v>
      </c>
      <c r="B219" s="263">
        <v>291977143</v>
      </c>
      <c r="C219" s="263">
        <v>173432451</v>
      </c>
      <c r="D219" s="263">
        <v>122978136</v>
      </c>
      <c r="E219" s="303">
        <v>42.11909697328603</v>
      </c>
      <c r="F219" s="304">
        <v>70.90837688732196</v>
      </c>
      <c r="G219" s="263">
        <v>9385821</v>
      </c>
      <c r="H219" s="263">
        <v>10851820</v>
      </c>
    </row>
    <row r="220" spans="1:8" ht="12.75" customHeight="1">
      <c r="A220" s="310" t="s">
        <v>962</v>
      </c>
      <c r="B220" s="263">
        <v>65224742</v>
      </c>
      <c r="C220" s="263">
        <v>43800180</v>
      </c>
      <c r="D220" s="263">
        <v>37984939</v>
      </c>
      <c r="E220" s="303">
        <v>58.237009201201595</v>
      </c>
      <c r="F220" s="304">
        <v>86.7232486259189</v>
      </c>
      <c r="G220" s="264">
        <v>4536349</v>
      </c>
      <c r="H220" s="264">
        <v>4421185</v>
      </c>
    </row>
    <row r="221" spans="1:13" s="318" customFormat="1" ht="12.75" customHeight="1">
      <c r="A221" s="312" t="s">
        <v>963</v>
      </c>
      <c r="B221" s="88">
        <v>26223398</v>
      </c>
      <c r="C221" s="88">
        <v>19104177</v>
      </c>
      <c r="D221" s="88">
        <v>18539531</v>
      </c>
      <c r="E221" s="314">
        <v>70.698431225427</v>
      </c>
      <c r="F221" s="315">
        <v>97.04438458667966</v>
      </c>
      <c r="G221" s="313">
        <v>2268373</v>
      </c>
      <c r="H221" s="313">
        <v>2131733</v>
      </c>
      <c r="J221" s="319"/>
      <c r="K221" s="319"/>
      <c r="L221" s="319"/>
      <c r="M221" s="319"/>
    </row>
    <row r="222" spans="1:8" ht="12.75" customHeight="1">
      <c r="A222" s="310" t="s">
        <v>994</v>
      </c>
      <c r="B222" s="263">
        <v>2089</v>
      </c>
      <c r="C222" s="263">
        <v>2089</v>
      </c>
      <c r="D222" s="263">
        <v>2087</v>
      </c>
      <c r="E222" s="303">
        <v>99.90426041168024</v>
      </c>
      <c r="F222" s="315">
        <v>99.90426041168024</v>
      </c>
      <c r="G222" s="264">
        <v>0</v>
      </c>
      <c r="H222" s="264">
        <v>0</v>
      </c>
    </row>
    <row r="223" spans="1:8" ht="12.75" customHeight="1">
      <c r="A223" s="310" t="s">
        <v>965</v>
      </c>
      <c r="B223" s="263">
        <v>226750312</v>
      </c>
      <c r="C223" s="263">
        <v>129630182</v>
      </c>
      <c r="D223" s="263">
        <v>84991110</v>
      </c>
      <c r="E223" s="303">
        <v>37.48224611042652</v>
      </c>
      <c r="F223" s="304">
        <v>65.56429119261747</v>
      </c>
      <c r="G223" s="264">
        <v>4849472</v>
      </c>
      <c r="H223" s="264">
        <v>6430635</v>
      </c>
    </row>
    <row r="224" spans="1:8" ht="12.75" customHeight="1">
      <c r="A224" s="317" t="s">
        <v>967</v>
      </c>
      <c r="B224" s="88">
        <v>0</v>
      </c>
      <c r="C224" s="320" t="s">
        <v>545</v>
      </c>
      <c r="D224" s="88">
        <v>581179</v>
      </c>
      <c r="E224" s="314">
        <v>0</v>
      </c>
      <c r="F224" s="321" t="s">
        <v>545</v>
      </c>
      <c r="G224" s="320" t="s">
        <v>545</v>
      </c>
      <c r="H224" s="264">
        <v>0</v>
      </c>
    </row>
    <row r="225" spans="1:8" ht="25.5" customHeight="1">
      <c r="A225" s="266" t="s">
        <v>968</v>
      </c>
      <c r="B225" s="263">
        <v>180745481</v>
      </c>
      <c r="C225" s="263">
        <v>103315397</v>
      </c>
      <c r="D225" s="263">
        <v>66805605</v>
      </c>
      <c r="E225" s="303">
        <v>0</v>
      </c>
      <c r="F225" s="304">
        <v>64.66180931386248</v>
      </c>
      <c r="G225" s="264">
        <v>2502759</v>
      </c>
      <c r="H225" s="264">
        <v>4949651</v>
      </c>
    </row>
    <row r="226" spans="1:8" ht="12.75" customHeight="1">
      <c r="A226" s="310" t="s">
        <v>969</v>
      </c>
      <c r="B226" s="263">
        <v>636681</v>
      </c>
      <c r="C226" s="263">
        <v>438511</v>
      </c>
      <c r="D226" s="263">
        <v>384023</v>
      </c>
      <c r="E226" s="303">
        <v>60.316390782825316</v>
      </c>
      <c r="F226" s="304">
        <v>87.57431398528202</v>
      </c>
      <c r="G226" s="264">
        <v>42961</v>
      </c>
      <c r="H226" s="264">
        <v>47636</v>
      </c>
    </row>
    <row r="227" spans="1:8" ht="12.75">
      <c r="A227" s="266" t="s">
        <v>970</v>
      </c>
      <c r="B227" s="263">
        <v>242510</v>
      </c>
      <c r="C227" s="263">
        <v>159436</v>
      </c>
      <c r="D227" s="263">
        <v>119525</v>
      </c>
      <c r="E227" s="303">
        <v>49.28662735557297</v>
      </c>
      <c r="F227" s="304">
        <v>74.96738503223864</v>
      </c>
      <c r="G227" s="264">
        <v>31473</v>
      </c>
      <c r="H227" s="264">
        <v>2074</v>
      </c>
    </row>
    <row r="228" spans="1:8" ht="12.75" customHeight="1">
      <c r="A228" s="310" t="s">
        <v>971</v>
      </c>
      <c r="B228" s="263">
        <v>13175682</v>
      </c>
      <c r="C228" s="263">
        <v>9370317</v>
      </c>
      <c r="D228" s="263">
        <v>5147424</v>
      </c>
      <c r="E228" s="303">
        <v>39.06760955523972</v>
      </c>
      <c r="F228" s="304">
        <v>54.93329628015786</v>
      </c>
      <c r="G228" s="263">
        <v>2005061</v>
      </c>
      <c r="H228" s="263">
        <v>1176463</v>
      </c>
    </row>
    <row r="229" spans="1:8" ht="12.75" customHeight="1">
      <c r="A229" s="310" t="s">
        <v>972</v>
      </c>
      <c r="B229" s="263">
        <v>10429628</v>
      </c>
      <c r="C229" s="263">
        <v>7512658</v>
      </c>
      <c r="D229" s="263">
        <v>4002883</v>
      </c>
      <c r="E229" s="303">
        <v>38.379921124703586</v>
      </c>
      <c r="F229" s="304">
        <v>53.281847782768764</v>
      </c>
      <c r="G229" s="264">
        <v>1837561</v>
      </c>
      <c r="H229" s="264">
        <v>1100377</v>
      </c>
    </row>
    <row r="230" spans="1:8" ht="12.75">
      <c r="A230" s="310" t="s">
        <v>973</v>
      </c>
      <c r="B230" s="263">
        <v>2746054</v>
      </c>
      <c r="C230" s="263">
        <v>1857659</v>
      </c>
      <c r="D230" s="263">
        <v>1144541</v>
      </c>
      <c r="E230" s="303">
        <v>41.67947899058066</v>
      </c>
      <c r="F230" s="304">
        <v>61.612007370566936</v>
      </c>
      <c r="G230" s="264">
        <v>167500</v>
      </c>
      <c r="H230" s="264">
        <v>76086</v>
      </c>
    </row>
    <row r="231" spans="1:8" ht="12.75">
      <c r="A231" s="310"/>
      <c r="B231" s="263"/>
      <c r="C231" s="263"/>
      <c r="D231" s="263"/>
      <c r="E231" s="303"/>
      <c r="F231" s="304"/>
      <c r="G231" s="263"/>
      <c r="H231" s="263"/>
    </row>
    <row r="232" spans="1:8" ht="13.5" customHeight="1">
      <c r="A232" s="293" t="s">
        <v>1005</v>
      </c>
      <c r="B232" s="258"/>
      <c r="C232" s="329"/>
      <c r="D232" s="258"/>
      <c r="E232" s="296"/>
      <c r="F232" s="329"/>
      <c r="G232" s="329"/>
      <c r="H232" s="297"/>
    </row>
    <row r="233" spans="1:8" ht="12.75" customHeight="1">
      <c r="A233" s="298" t="s">
        <v>956</v>
      </c>
      <c r="B233" s="258">
        <v>288745739</v>
      </c>
      <c r="C233" s="258">
        <v>217177202</v>
      </c>
      <c r="D233" s="258">
        <v>194393915</v>
      </c>
      <c r="E233" s="296">
        <v>67.32356143963739</v>
      </c>
      <c r="F233" s="300">
        <v>89.50935605110153</v>
      </c>
      <c r="G233" s="258">
        <v>21792515</v>
      </c>
      <c r="H233" s="258">
        <v>26085875</v>
      </c>
    </row>
    <row r="234" spans="1:8" ht="12.75" customHeight="1">
      <c r="A234" s="301" t="s">
        <v>957</v>
      </c>
      <c r="B234" s="263">
        <v>198233735</v>
      </c>
      <c r="C234" s="263">
        <v>145159317</v>
      </c>
      <c r="D234" s="263">
        <v>145159317</v>
      </c>
      <c r="E234" s="303">
        <v>73.22634414369482</v>
      </c>
      <c r="F234" s="304">
        <v>100</v>
      </c>
      <c r="G234" s="264">
        <v>19911838</v>
      </c>
      <c r="H234" s="264">
        <v>19911838</v>
      </c>
    </row>
    <row r="235" spans="1:8" ht="12.75" customHeight="1">
      <c r="A235" s="301" t="s">
        <v>958</v>
      </c>
      <c r="B235" s="263">
        <v>1466190</v>
      </c>
      <c r="C235" s="263">
        <v>1127761</v>
      </c>
      <c r="D235" s="263">
        <v>1210326</v>
      </c>
      <c r="E235" s="303">
        <v>82.54905571583492</v>
      </c>
      <c r="F235" s="304">
        <v>107.32114339829096</v>
      </c>
      <c r="G235" s="264">
        <v>116449</v>
      </c>
      <c r="H235" s="264">
        <v>178502</v>
      </c>
    </row>
    <row r="236" spans="1:8" ht="12.75">
      <c r="A236" s="301" t="s">
        <v>959</v>
      </c>
      <c r="B236" s="263">
        <v>89045814</v>
      </c>
      <c r="C236" s="263">
        <v>70890124</v>
      </c>
      <c r="D236" s="263">
        <v>48024272</v>
      </c>
      <c r="E236" s="303">
        <v>53.93209387697888</v>
      </c>
      <c r="F236" s="304">
        <v>67.74465791596019</v>
      </c>
      <c r="G236" s="264">
        <v>1764228</v>
      </c>
      <c r="H236" s="264">
        <v>5995535</v>
      </c>
    </row>
    <row r="237" spans="1:8" ht="12.75" customHeight="1">
      <c r="A237" s="330" t="s">
        <v>985</v>
      </c>
      <c r="B237" s="258">
        <v>300786246</v>
      </c>
      <c r="C237" s="258">
        <v>225450111</v>
      </c>
      <c r="D237" s="258">
        <v>171114653</v>
      </c>
      <c r="E237" s="296">
        <v>56.8891215192067</v>
      </c>
      <c r="F237" s="300">
        <v>75.8991212029166</v>
      </c>
      <c r="G237" s="258">
        <v>35097608</v>
      </c>
      <c r="H237" s="258">
        <v>23007129</v>
      </c>
    </row>
    <row r="238" spans="1:8" ht="12.75" customHeight="1">
      <c r="A238" s="310" t="s">
        <v>987</v>
      </c>
      <c r="B238" s="263">
        <v>114485841</v>
      </c>
      <c r="C238" s="263">
        <v>88813390</v>
      </c>
      <c r="D238" s="263">
        <v>85366958</v>
      </c>
      <c r="E238" s="303">
        <v>74.56551592261964</v>
      </c>
      <c r="F238" s="304">
        <v>96.11946802165755</v>
      </c>
      <c r="G238" s="263">
        <v>10345754</v>
      </c>
      <c r="H238" s="263">
        <v>9002276</v>
      </c>
    </row>
    <row r="239" spans="1:8" ht="12.75" customHeight="1">
      <c r="A239" s="310" t="s">
        <v>962</v>
      </c>
      <c r="B239" s="263">
        <v>44455070</v>
      </c>
      <c r="C239" s="263">
        <v>35156463</v>
      </c>
      <c r="D239" s="263">
        <v>34394387</v>
      </c>
      <c r="E239" s="303">
        <v>77.36887378649949</v>
      </c>
      <c r="F239" s="304">
        <v>97.83233028874378</v>
      </c>
      <c r="G239" s="264">
        <v>3243559</v>
      </c>
      <c r="H239" s="264">
        <v>3344757</v>
      </c>
    </row>
    <row r="240" spans="1:13" s="318" customFormat="1" ht="12" customHeight="1">
      <c r="A240" s="312" t="s">
        <v>963</v>
      </c>
      <c r="B240" s="88">
        <v>2543103</v>
      </c>
      <c r="C240" s="88">
        <v>1842288</v>
      </c>
      <c r="D240" s="88">
        <v>1727497</v>
      </c>
      <c r="E240" s="314">
        <v>67.92870756709422</v>
      </c>
      <c r="F240" s="315">
        <v>93.7691066760463</v>
      </c>
      <c r="G240" s="313">
        <v>203003</v>
      </c>
      <c r="H240" s="313">
        <v>218214</v>
      </c>
      <c r="J240" s="319"/>
      <c r="K240" s="319"/>
      <c r="L240" s="319"/>
      <c r="M240" s="319"/>
    </row>
    <row r="241" spans="1:8" ht="12" customHeight="1">
      <c r="A241" s="310" t="s">
        <v>994</v>
      </c>
      <c r="B241" s="263">
        <v>1245003</v>
      </c>
      <c r="C241" s="263">
        <v>965730</v>
      </c>
      <c r="D241" s="263">
        <v>1022125</v>
      </c>
      <c r="E241" s="303">
        <v>82.09819574731948</v>
      </c>
      <c r="F241" s="304">
        <v>105.83962391144523</v>
      </c>
      <c r="G241" s="264">
        <v>142050</v>
      </c>
      <c r="H241" s="264">
        <v>194374</v>
      </c>
    </row>
    <row r="242" spans="1:8" ht="12.75" customHeight="1">
      <c r="A242" s="310" t="s">
        <v>965</v>
      </c>
      <c r="B242" s="263">
        <v>68785768</v>
      </c>
      <c r="C242" s="263">
        <v>52691197</v>
      </c>
      <c r="D242" s="263">
        <v>49950446</v>
      </c>
      <c r="E242" s="303">
        <v>72.61741411391961</v>
      </c>
      <c r="F242" s="304">
        <v>94.79846510224469</v>
      </c>
      <c r="G242" s="264">
        <v>6960145</v>
      </c>
      <c r="H242" s="264">
        <v>5463145</v>
      </c>
    </row>
    <row r="243" spans="1:8" ht="12.75" customHeight="1">
      <c r="A243" s="317" t="s">
        <v>967</v>
      </c>
      <c r="B243" s="88">
        <v>42659179</v>
      </c>
      <c r="C243" s="320" t="s">
        <v>545</v>
      </c>
      <c r="D243" s="88">
        <v>23783194</v>
      </c>
      <c r="E243" s="314">
        <v>55.75164491562297</v>
      </c>
      <c r="F243" s="320" t="s">
        <v>545</v>
      </c>
      <c r="G243" s="320" t="s">
        <v>545</v>
      </c>
      <c r="H243" s="313">
        <v>2760177</v>
      </c>
    </row>
    <row r="244" spans="1:8" ht="27" customHeight="1">
      <c r="A244" s="266" t="s">
        <v>968</v>
      </c>
      <c r="B244" s="263">
        <v>30458633</v>
      </c>
      <c r="C244" s="263">
        <v>23622893</v>
      </c>
      <c r="D244" s="263">
        <v>22125893</v>
      </c>
      <c r="E244" s="303">
        <v>72.64243605417224</v>
      </c>
      <c r="F244" s="304">
        <v>93.66292689045326</v>
      </c>
      <c r="G244" s="264">
        <v>3768908</v>
      </c>
      <c r="H244" s="264">
        <v>2271908</v>
      </c>
    </row>
    <row r="245" spans="1:8" ht="13.5" customHeight="1">
      <c r="A245" s="317" t="s">
        <v>967</v>
      </c>
      <c r="B245" s="88">
        <v>0</v>
      </c>
      <c r="C245" s="320" t="s">
        <v>545</v>
      </c>
      <c r="D245" s="263">
        <v>4461169</v>
      </c>
      <c r="E245" s="314">
        <v>0</v>
      </c>
      <c r="F245" s="321" t="s">
        <v>545</v>
      </c>
      <c r="G245" s="320" t="s">
        <v>545</v>
      </c>
      <c r="H245" s="313">
        <v>506855</v>
      </c>
    </row>
    <row r="246" spans="1:8" ht="12.75">
      <c r="A246" s="310" t="s">
        <v>969</v>
      </c>
      <c r="B246" s="263">
        <v>5172730</v>
      </c>
      <c r="C246" s="263">
        <v>3879540</v>
      </c>
      <c r="D246" s="263">
        <v>3879540</v>
      </c>
      <c r="E246" s="303">
        <v>74.99985500886379</v>
      </c>
      <c r="F246" s="304">
        <v>100</v>
      </c>
      <c r="G246" s="264">
        <v>431060</v>
      </c>
      <c r="H246" s="264">
        <v>431060</v>
      </c>
    </row>
    <row r="247" spans="1:8" ht="12" customHeight="1">
      <c r="A247" s="266" t="s">
        <v>970</v>
      </c>
      <c r="B247" s="263">
        <v>194820</v>
      </c>
      <c r="C247" s="263">
        <v>165520</v>
      </c>
      <c r="D247" s="263">
        <v>161769</v>
      </c>
      <c r="E247" s="303">
        <v>83.03510933169079</v>
      </c>
      <c r="F247" s="304">
        <v>97.73380860318994</v>
      </c>
      <c r="G247" s="264">
        <v>0</v>
      </c>
      <c r="H247" s="264">
        <v>0</v>
      </c>
    </row>
    <row r="248" spans="1:8" ht="12.75" customHeight="1">
      <c r="A248" s="310" t="s">
        <v>971</v>
      </c>
      <c r="B248" s="263">
        <v>186300405</v>
      </c>
      <c r="C248" s="263">
        <v>136636721</v>
      </c>
      <c r="D248" s="263">
        <v>85747695</v>
      </c>
      <c r="E248" s="303">
        <v>46.02657466042545</v>
      </c>
      <c r="F248" s="304">
        <v>62.75596660432154</v>
      </c>
      <c r="G248" s="263">
        <v>24751854</v>
      </c>
      <c r="H248" s="263">
        <v>14004853</v>
      </c>
    </row>
    <row r="249" spans="1:8" ht="12.75" customHeight="1">
      <c r="A249" s="310" t="s">
        <v>972</v>
      </c>
      <c r="B249" s="263">
        <v>39632098</v>
      </c>
      <c r="C249" s="263">
        <v>20376980</v>
      </c>
      <c r="D249" s="263">
        <v>15690404</v>
      </c>
      <c r="E249" s="303">
        <v>39.59014231343493</v>
      </c>
      <c r="F249" s="304">
        <v>77.00063503031362</v>
      </c>
      <c r="G249" s="264">
        <v>4099575</v>
      </c>
      <c r="H249" s="264">
        <v>4661776</v>
      </c>
    </row>
    <row r="250" spans="1:8" ht="12.75">
      <c r="A250" s="310" t="s">
        <v>973</v>
      </c>
      <c r="B250" s="263">
        <v>146668307</v>
      </c>
      <c r="C250" s="263">
        <v>116259741</v>
      </c>
      <c r="D250" s="263">
        <v>70057291</v>
      </c>
      <c r="E250" s="303">
        <v>47.76580055567151</v>
      </c>
      <c r="F250" s="304">
        <v>60.25928700460463</v>
      </c>
      <c r="G250" s="264">
        <v>20652279</v>
      </c>
      <c r="H250" s="264">
        <v>9343077</v>
      </c>
    </row>
    <row r="251" spans="1:8" ht="12" customHeight="1">
      <c r="A251" s="330" t="s">
        <v>975</v>
      </c>
      <c r="B251" s="263">
        <v>-12040507</v>
      </c>
      <c r="C251" s="263">
        <v>-8272909</v>
      </c>
      <c r="D251" s="263">
        <v>23279262</v>
      </c>
      <c r="E251" s="324" t="s">
        <v>545</v>
      </c>
      <c r="F251" s="325" t="s">
        <v>545</v>
      </c>
      <c r="G251" s="263">
        <v>-13305093</v>
      </c>
      <c r="H251" s="263">
        <v>3078746</v>
      </c>
    </row>
    <row r="252" spans="1:8" ht="26.25" customHeight="1">
      <c r="A252" s="266" t="s">
        <v>980</v>
      </c>
      <c r="B252" s="263">
        <v>12040507</v>
      </c>
      <c r="C252" s="263">
        <v>8272909</v>
      </c>
      <c r="D252" s="263">
        <v>8272909</v>
      </c>
      <c r="E252" s="324" t="s">
        <v>545</v>
      </c>
      <c r="F252" s="325" t="s">
        <v>545</v>
      </c>
      <c r="G252" s="264">
        <v>13305093</v>
      </c>
      <c r="H252" s="264">
        <v>13305093</v>
      </c>
    </row>
    <row r="253" spans="1:8" ht="12.75">
      <c r="A253" s="266"/>
      <c r="B253" s="263"/>
      <c r="C253" s="263"/>
      <c r="D253" s="263"/>
      <c r="E253" s="324"/>
      <c r="F253" s="325"/>
      <c r="G253" s="263"/>
      <c r="H253" s="263"/>
    </row>
    <row r="254" spans="1:8" ht="12.75" customHeight="1">
      <c r="A254" s="336" t="s">
        <v>1006</v>
      </c>
      <c r="B254" s="258"/>
      <c r="C254" s="258"/>
      <c r="D254" s="258"/>
      <c r="E254" s="296"/>
      <c r="F254" s="300"/>
      <c r="G254" s="258"/>
      <c r="H254" s="258"/>
    </row>
    <row r="255" spans="1:8" ht="12.75">
      <c r="A255" s="298" t="s">
        <v>956</v>
      </c>
      <c r="B255" s="258">
        <v>199353736</v>
      </c>
      <c r="C255" s="258">
        <v>148460447</v>
      </c>
      <c r="D255" s="258">
        <v>148185994</v>
      </c>
      <c r="E255" s="296">
        <v>74.33319132780134</v>
      </c>
      <c r="F255" s="300">
        <v>99.8151339258732</v>
      </c>
      <c r="G255" s="258">
        <v>15204544</v>
      </c>
      <c r="H255" s="258">
        <v>15278281</v>
      </c>
    </row>
    <row r="256" spans="1:8" ht="11.25" customHeight="1">
      <c r="A256" s="301" t="s">
        <v>957</v>
      </c>
      <c r="B256" s="263">
        <v>194256364</v>
      </c>
      <c r="C256" s="263">
        <v>144444029</v>
      </c>
      <c r="D256" s="263">
        <v>144444029</v>
      </c>
      <c r="E256" s="303">
        <v>74.35742439820402</v>
      </c>
      <c r="F256" s="304">
        <v>100</v>
      </c>
      <c r="G256" s="264">
        <v>14912056</v>
      </c>
      <c r="H256" s="264">
        <v>14912056</v>
      </c>
    </row>
    <row r="257" spans="1:8" ht="12.75" customHeight="1">
      <c r="A257" s="301" t="s">
        <v>958</v>
      </c>
      <c r="B257" s="263">
        <v>3473210</v>
      </c>
      <c r="C257" s="263">
        <v>2960757</v>
      </c>
      <c r="D257" s="263">
        <v>2843254</v>
      </c>
      <c r="E257" s="303">
        <v>81.86242697677365</v>
      </c>
      <c r="F257" s="304">
        <v>96.03131901739994</v>
      </c>
      <c r="G257" s="264">
        <v>290496</v>
      </c>
      <c r="H257" s="264">
        <v>365381</v>
      </c>
    </row>
    <row r="258" spans="1:8" ht="12.75" customHeight="1">
      <c r="A258" s="301" t="s">
        <v>959</v>
      </c>
      <c r="B258" s="263">
        <v>1624162</v>
      </c>
      <c r="C258" s="263">
        <v>1055661</v>
      </c>
      <c r="D258" s="263">
        <v>898711</v>
      </c>
      <c r="E258" s="303">
        <v>55.33382753690827</v>
      </c>
      <c r="F258" s="304">
        <v>85.13253781280164</v>
      </c>
      <c r="G258" s="264">
        <v>1992</v>
      </c>
      <c r="H258" s="264">
        <v>844</v>
      </c>
    </row>
    <row r="259" spans="1:8" ht="12.75" customHeight="1">
      <c r="A259" s="330" t="s">
        <v>985</v>
      </c>
      <c r="B259" s="258">
        <v>199353736</v>
      </c>
      <c r="C259" s="258">
        <v>148460447</v>
      </c>
      <c r="D259" s="258">
        <v>142913379</v>
      </c>
      <c r="E259" s="296">
        <v>71.68833745859672</v>
      </c>
      <c r="F259" s="300">
        <v>96.26360548409234</v>
      </c>
      <c r="G259" s="258">
        <v>15204544</v>
      </c>
      <c r="H259" s="258">
        <v>17611834</v>
      </c>
    </row>
    <row r="260" spans="1:8" ht="12.75" customHeight="1">
      <c r="A260" s="310" t="s">
        <v>987</v>
      </c>
      <c r="B260" s="263">
        <v>191276189</v>
      </c>
      <c r="C260" s="263">
        <v>142470625</v>
      </c>
      <c r="D260" s="263">
        <v>137852950</v>
      </c>
      <c r="E260" s="303">
        <v>72.0701048680973</v>
      </c>
      <c r="F260" s="304">
        <v>96.75885818567863</v>
      </c>
      <c r="G260" s="263">
        <v>14579832</v>
      </c>
      <c r="H260" s="263">
        <v>16969362</v>
      </c>
    </row>
    <row r="261" spans="1:8" ht="12.75" customHeight="1">
      <c r="A261" s="310" t="s">
        <v>962</v>
      </c>
      <c r="B261" s="263">
        <v>53862436</v>
      </c>
      <c r="C261" s="263">
        <v>42590613</v>
      </c>
      <c r="D261" s="263">
        <v>42136196</v>
      </c>
      <c r="E261" s="303">
        <v>78.22928023530164</v>
      </c>
      <c r="F261" s="304">
        <v>98.93305832437773</v>
      </c>
      <c r="G261" s="264">
        <v>4229799</v>
      </c>
      <c r="H261" s="264">
        <v>6709940</v>
      </c>
    </row>
    <row r="262" spans="1:13" s="318" customFormat="1" ht="12.75" customHeight="1">
      <c r="A262" s="312" t="s">
        <v>963</v>
      </c>
      <c r="B262" s="88">
        <v>18047036</v>
      </c>
      <c r="C262" s="88">
        <v>13485003</v>
      </c>
      <c r="D262" s="88">
        <v>13095624</v>
      </c>
      <c r="E262" s="314">
        <v>72.563849265885</v>
      </c>
      <c r="F262" s="315">
        <v>97.11250342324729</v>
      </c>
      <c r="G262" s="264">
        <v>1629838</v>
      </c>
      <c r="H262" s="264">
        <v>1562387</v>
      </c>
      <c r="J262" s="319"/>
      <c r="K262" s="319"/>
      <c r="L262" s="319"/>
      <c r="M262" s="319"/>
    </row>
    <row r="263" spans="1:8" ht="12.75" customHeight="1">
      <c r="A263" s="310" t="s">
        <v>994</v>
      </c>
      <c r="B263" s="263">
        <v>15341</v>
      </c>
      <c r="C263" s="263">
        <v>8305</v>
      </c>
      <c r="D263" s="263">
        <v>8295</v>
      </c>
      <c r="E263" s="303">
        <v>54.07079069161072</v>
      </c>
      <c r="F263" s="304">
        <v>99.87959060806743</v>
      </c>
      <c r="G263" s="264">
        <v>0</v>
      </c>
      <c r="H263" s="264">
        <v>0</v>
      </c>
    </row>
    <row r="264" spans="1:8" ht="12.75" customHeight="1">
      <c r="A264" s="310" t="s">
        <v>965</v>
      </c>
      <c r="B264" s="263">
        <v>137398412</v>
      </c>
      <c r="C264" s="263">
        <v>99871707</v>
      </c>
      <c r="D264" s="263">
        <v>95708459</v>
      </c>
      <c r="E264" s="303">
        <v>69.65761656692219</v>
      </c>
      <c r="F264" s="304">
        <v>95.83140398311205</v>
      </c>
      <c r="G264" s="264">
        <v>10350033</v>
      </c>
      <c r="H264" s="264">
        <v>10259422</v>
      </c>
    </row>
    <row r="265" spans="1:13" s="318" customFormat="1" ht="12.75" customHeight="1">
      <c r="A265" s="317" t="s">
        <v>967</v>
      </c>
      <c r="B265" s="88">
        <v>0</v>
      </c>
      <c r="C265" s="320" t="s">
        <v>545</v>
      </c>
      <c r="D265" s="88">
        <v>21243</v>
      </c>
      <c r="E265" s="314">
        <v>0</v>
      </c>
      <c r="F265" s="320" t="s">
        <v>545</v>
      </c>
      <c r="G265" s="320" t="s">
        <v>545</v>
      </c>
      <c r="H265" s="313">
        <v>0</v>
      </c>
      <c r="J265" s="319"/>
      <c r="K265" s="319"/>
      <c r="L265" s="319"/>
      <c r="M265" s="319"/>
    </row>
    <row r="266" spans="1:13" s="318" customFormat="1" ht="12.75" customHeight="1">
      <c r="A266" s="317" t="s">
        <v>967</v>
      </c>
      <c r="B266" s="88">
        <v>0</v>
      </c>
      <c r="C266" s="320" t="s">
        <v>545</v>
      </c>
      <c r="D266" s="88">
        <v>1437112</v>
      </c>
      <c r="E266" s="314">
        <v>0</v>
      </c>
      <c r="F266" s="320" t="s">
        <v>545</v>
      </c>
      <c r="G266" s="320" t="s">
        <v>545</v>
      </c>
      <c r="H266" s="313">
        <v>182155</v>
      </c>
      <c r="J266" s="319"/>
      <c r="K266" s="319"/>
      <c r="L266" s="319"/>
      <c r="M266" s="319"/>
    </row>
    <row r="267" spans="1:13" s="318" customFormat="1" ht="15.75" customHeight="1">
      <c r="A267" s="317" t="s">
        <v>966</v>
      </c>
      <c r="B267" s="88">
        <v>15578746</v>
      </c>
      <c r="C267" s="313">
        <v>10270572</v>
      </c>
      <c r="D267" s="313">
        <v>10270572</v>
      </c>
      <c r="E267" s="314">
        <v>65.92682106762636</v>
      </c>
      <c r="F267" s="315">
        <v>100</v>
      </c>
      <c r="G267" s="313">
        <v>902396</v>
      </c>
      <c r="H267" s="313">
        <v>902396</v>
      </c>
      <c r="J267" s="319"/>
      <c r="K267" s="319"/>
      <c r="L267" s="319"/>
      <c r="M267" s="319"/>
    </row>
    <row r="268" spans="1:8" ht="24.75" customHeight="1">
      <c r="A268" s="266" t="s">
        <v>968</v>
      </c>
      <c r="B268" s="263">
        <v>13228800</v>
      </c>
      <c r="C268" s="263">
        <v>9319335</v>
      </c>
      <c r="D268" s="263">
        <v>8821005</v>
      </c>
      <c r="E268" s="303">
        <v>66.68031113933237</v>
      </c>
      <c r="F268" s="304">
        <v>94.65273004994455</v>
      </c>
      <c r="G268" s="264">
        <v>1048755</v>
      </c>
      <c r="H268" s="264">
        <v>1272373</v>
      </c>
    </row>
    <row r="269" spans="1:8" ht="12.75" customHeight="1">
      <c r="A269" s="310" t="s">
        <v>969</v>
      </c>
      <c r="B269" s="263">
        <v>96217472</v>
      </c>
      <c r="C269" s="263">
        <v>73484977</v>
      </c>
      <c r="D269" s="263">
        <v>72886531</v>
      </c>
      <c r="E269" s="303">
        <v>75.75186656327865</v>
      </c>
      <c r="F269" s="304">
        <v>99.18562130052786</v>
      </c>
      <c r="G269" s="264">
        <v>7918602</v>
      </c>
      <c r="H269" s="264">
        <v>7416813</v>
      </c>
    </row>
    <row r="270" spans="1:8" ht="12.75">
      <c r="A270" s="266" t="s">
        <v>970</v>
      </c>
      <c r="B270" s="263">
        <v>333516</v>
      </c>
      <c r="C270" s="263">
        <v>184400</v>
      </c>
      <c r="D270" s="263">
        <v>7922</v>
      </c>
      <c r="E270" s="303">
        <v>2.3752983365115914</v>
      </c>
      <c r="F270" s="304">
        <v>4.2960954446854664</v>
      </c>
      <c r="G270" s="264">
        <v>92000</v>
      </c>
      <c r="H270" s="264">
        <v>0</v>
      </c>
    </row>
    <row r="271" spans="1:8" ht="12.75" customHeight="1">
      <c r="A271" s="310" t="s">
        <v>971</v>
      </c>
      <c r="B271" s="263">
        <v>8077547</v>
      </c>
      <c r="C271" s="263">
        <v>5989822</v>
      </c>
      <c r="D271" s="263">
        <v>5060429</v>
      </c>
      <c r="E271" s="303">
        <v>62.64809106031819</v>
      </c>
      <c r="F271" s="304">
        <v>84.4837960126361</v>
      </c>
      <c r="G271" s="263">
        <v>624712</v>
      </c>
      <c r="H271" s="263">
        <v>642472</v>
      </c>
    </row>
    <row r="272" spans="1:8" ht="12.75" customHeight="1">
      <c r="A272" s="310" t="s">
        <v>972</v>
      </c>
      <c r="B272" s="263">
        <v>2268213</v>
      </c>
      <c r="C272" s="263">
        <v>1649164</v>
      </c>
      <c r="D272" s="263">
        <v>1420929</v>
      </c>
      <c r="E272" s="303">
        <v>62.64530712062756</v>
      </c>
      <c r="F272" s="304">
        <v>86.16056377655588</v>
      </c>
      <c r="G272" s="264">
        <v>24283</v>
      </c>
      <c r="H272" s="264">
        <v>32426</v>
      </c>
    </row>
    <row r="273" spans="1:8" ht="12" customHeight="1">
      <c r="A273" s="310" t="s">
        <v>973</v>
      </c>
      <c r="B273" s="263">
        <v>5809334</v>
      </c>
      <c r="C273" s="263">
        <v>4340658</v>
      </c>
      <c r="D273" s="263">
        <v>3639500</v>
      </c>
      <c r="E273" s="303">
        <v>62.64917802970186</v>
      </c>
      <c r="F273" s="304">
        <v>83.84673475772567</v>
      </c>
      <c r="G273" s="264">
        <v>600429</v>
      </c>
      <c r="H273" s="264">
        <v>610046</v>
      </c>
    </row>
    <row r="274" spans="1:8" ht="12.75">
      <c r="A274" s="310"/>
      <c r="B274" s="263"/>
      <c r="C274" s="263"/>
      <c r="D274" s="263"/>
      <c r="E274" s="303"/>
      <c r="F274" s="304"/>
      <c r="G274" s="263"/>
      <c r="H274" s="263"/>
    </row>
    <row r="275" spans="1:8" ht="12.75" customHeight="1">
      <c r="A275" s="336" t="s">
        <v>1007</v>
      </c>
      <c r="B275" s="258"/>
      <c r="C275" s="258"/>
      <c r="D275" s="258"/>
      <c r="E275" s="303"/>
      <c r="F275" s="304"/>
      <c r="G275" s="258"/>
      <c r="H275" s="258"/>
    </row>
    <row r="276" spans="1:8" ht="12.75" customHeight="1">
      <c r="A276" s="298" t="s">
        <v>956</v>
      </c>
      <c r="B276" s="258">
        <v>78487167</v>
      </c>
      <c r="C276" s="258">
        <v>57855078</v>
      </c>
      <c r="D276" s="258">
        <v>58999056</v>
      </c>
      <c r="E276" s="296">
        <v>75.17032179286073</v>
      </c>
      <c r="F276" s="300">
        <v>101.97731649415458</v>
      </c>
      <c r="G276" s="258">
        <v>6872961</v>
      </c>
      <c r="H276" s="258">
        <v>6669513</v>
      </c>
    </row>
    <row r="277" spans="1:8" ht="12.75" customHeight="1">
      <c r="A277" s="301" t="s">
        <v>957</v>
      </c>
      <c r="B277" s="263">
        <v>66276319</v>
      </c>
      <c r="C277" s="263">
        <v>49338415</v>
      </c>
      <c r="D277" s="263">
        <v>49338415</v>
      </c>
      <c r="E277" s="303">
        <v>74.4435052284663</v>
      </c>
      <c r="F277" s="304">
        <v>100</v>
      </c>
      <c r="G277" s="264">
        <v>5674943</v>
      </c>
      <c r="H277" s="264">
        <v>5674943</v>
      </c>
    </row>
    <row r="278" spans="1:8" ht="12" customHeight="1">
      <c r="A278" s="301" t="s">
        <v>958</v>
      </c>
      <c r="B278" s="263">
        <v>10811472</v>
      </c>
      <c r="C278" s="263">
        <v>7411966</v>
      </c>
      <c r="D278" s="263">
        <v>9273434</v>
      </c>
      <c r="E278" s="303">
        <v>85.77401856102482</v>
      </c>
      <c r="F278" s="304">
        <v>125.11436237025373</v>
      </c>
      <c r="G278" s="264">
        <v>1172631</v>
      </c>
      <c r="H278" s="264">
        <v>993516</v>
      </c>
    </row>
    <row r="279" spans="1:8" ht="12.75" customHeight="1">
      <c r="A279" s="301" t="s">
        <v>959</v>
      </c>
      <c r="B279" s="263">
        <v>1399376</v>
      </c>
      <c r="C279" s="263">
        <v>1104697</v>
      </c>
      <c r="D279" s="263">
        <v>387207</v>
      </c>
      <c r="E279" s="303">
        <v>27.669975760624737</v>
      </c>
      <c r="F279" s="304">
        <v>35.050968727171345</v>
      </c>
      <c r="G279" s="264">
        <v>25387</v>
      </c>
      <c r="H279" s="264">
        <v>1054</v>
      </c>
    </row>
    <row r="280" spans="1:8" ht="12.75" customHeight="1">
      <c r="A280" s="330" t="s">
        <v>985</v>
      </c>
      <c r="B280" s="258">
        <v>79776589</v>
      </c>
      <c r="C280" s="258">
        <v>59409948</v>
      </c>
      <c r="D280" s="258">
        <v>52791154</v>
      </c>
      <c r="E280" s="296">
        <v>66.17374177279001</v>
      </c>
      <c r="F280" s="300">
        <v>88.85911497515534</v>
      </c>
      <c r="G280" s="258">
        <v>6729059</v>
      </c>
      <c r="H280" s="258">
        <v>6155241</v>
      </c>
    </row>
    <row r="281" spans="1:8" ht="12.75" customHeight="1">
      <c r="A281" s="310" t="s">
        <v>987</v>
      </c>
      <c r="B281" s="263">
        <v>74286436</v>
      </c>
      <c r="C281" s="263">
        <v>55324603</v>
      </c>
      <c r="D281" s="263">
        <v>50728356</v>
      </c>
      <c r="E281" s="303">
        <v>68.28750809905593</v>
      </c>
      <c r="F281" s="304">
        <v>91.69221874036765</v>
      </c>
      <c r="G281" s="263">
        <v>6177440</v>
      </c>
      <c r="H281" s="263">
        <v>5803612</v>
      </c>
    </row>
    <row r="282" spans="1:8" ht="12.75" customHeight="1">
      <c r="A282" s="310" t="s">
        <v>962</v>
      </c>
      <c r="B282" s="263">
        <v>72248145</v>
      </c>
      <c r="C282" s="263">
        <v>53710478</v>
      </c>
      <c r="D282" s="263">
        <v>49509350</v>
      </c>
      <c r="E282" s="303">
        <v>68.52681131121082</v>
      </c>
      <c r="F282" s="304">
        <v>92.17819658949973</v>
      </c>
      <c r="G282" s="264">
        <v>6036759</v>
      </c>
      <c r="H282" s="264">
        <v>5815368</v>
      </c>
    </row>
    <row r="283" spans="1:13" s="318" customFormat="1" ht="12.75" customHeight="1">
      <c r="A283" s="312" t="s">
        <v>963</v>
      </c>
      <c r="B283" s="88">
        <v>35938154</v>
      </c>
      <c r="C283" s="88">
        <v>26562321</v>
      </c>
      <c r="D283" s="88">
        <v>25757314</v>
      </c>
      <c r="E283" s="314">
        <v>71.67122162145557</v>
      </c>
      <c r="F283" s="315">
        <v>96.96936498885019</v>
      </c>
      <c r="G283" s="313">
        <v>3168906</v>
      </c>
      <c r="H283" s="313">
        <v>3003258</v>
      </c>
      <c r="J283" s="319"/>
      <c r="K283" s="319"/>
      <c r="L283" s="319"/>
      <c r="M283" s="319"/>
    </row>
    <row r="284" spans="1:8" ht="12.75" customHeight="1">
      <c r="A284" s="310" t="s">
        <v>994</v>
      </c>
      <c r="B284" s="263">
        <v>37045</v>
      </c>
      <c r="C284" s="263">
        <v>18522</v>
      </c>
      <c r="D284" s="263">
        <v>13191</v>
      </c>
      <c r="E284" s="303">
        <v>35.60804427048185</v>
      </c>
      <c r="F284" s="304">
        <v>71.21801101392938</v>
      </c>
      <c r="G284" s="264">
        <v>0</v>
      </c>
      <c r="H284" s="264">
        <v>0</v>
      </c>
    </row>
    <row r="285" spans="1:8" ht="12.75" customHeight="1">
      <c r="A285" s="310" t="s">
        <v>965</v>
      </c>
      <c r="B285" s="263">
        <v>2001246</v>
      </c>
      <c r="C285" s="263">
        <v>1595603</v>
      </c>
      <c r="D285" s="263">
        <v>1205815</v>
      </c>
      <c r="E285" s="303">
        <v>60.25321224876902</v>
      </c>
      <c r="F285" s="304">
        <v>75.5711163741858</v>
      </c>
      <c r="G285" s="264">
        <v>140681</v>
      </c>
      <c r="H285" s="264">
        <v>-11756</v>
      </c>
    </row>
    <row r="286" spans="1:8" ht="24" customHeight="1">
      <c r="A286" s="266" t="s">
        <v>968</v>
      </c>
      <c r="B286" s="263">
        <v>1202427</v>
      </c>
      <c r="C286" s="263">
        <v>857020</v>
      </c>
      <c r="D286" s="263">
        <v>467469</v>
      </c>
      <c r="E286" s="303">
        <v>38.87712102273152</v>
      </c>
      <c r="F286" s="304">
        <v>54.54586824111456</v>
      </c>
      <c r="G286" s="264">
        <v>123936</v>
      </c>
      <c r="H286" s="264">
        <v>61720</v>
      </c>
    </row>
    <row r="287" spans="1:8" ht="12.75" customHeight="1">
      <c r="A287" s="310" t="s">
        <v>969</v>
      </c>
      <c r="B287" s="263">
        <v>768217</v>
      </c>
      <c r="C287" s="263">
        <v>717981</v>
      </c>
      <c r="D287" s="263">
        <v>717745</v>
      </c>
      <c r="E287" s="303">
        <v>93.42998137245075</v>
      </c>
      <c r="F287" s="304">
        <v>99.96713004940241</v>
      </c>
      <c r="G287" s="264">
        <v>16745</v>
      </c>
      <c r="H287" s="264">
        <v>-73476</v>
      </c>
    </row>
    <row r="288" spans="1:8" ht="12.75">
      <c r="A288" s="266" t="s">
        <v>970</v>
      </c>
      <c r="B288" s="263">
        <v>30602</v>
      </c>
      <c r="C288" s="263">
        <v>20602</v>
      </c>
      <c r="D288" s="263">
        <v>20601</v>
      </c>
      <c r="E288" s="303">
        <v>67.31912946866217</v>
      </c>
      <c r="F288" s="304">
        <v>99.99514610232016</v>
      </c>
      <c r="G288" s="264">
        <v>0</v>
      </c>
      <c r="H288" s="264">
        <v>0</v>
      </c>
    </row>
    <row r="289" spans="1:8" ht="12.75" customHeight="1">
      <c r="A289" s="310" t="s">
        <v>971</v>
      </c>
      <c r="B289" s="263">
        <v>5490153</v>
      </c>
      <c r="C289" s="263">
        <v>4085345</v>
      </c>
      <c r="D289" s="263">
        <v>2062798</v>
      </c>
      <c r="E289" s="303">
        <v>37.57268695426156</v>
      </c>
      <c r="F289" s="304">
        <v>50.49262669370641</v>
      </c>
      <c r="G289" s="263">
        <v>551619</v>
      </c>
      <c r="H289" s="263">
        <v>351629</v>
      </c>
    </row>
    <row r="290" spans="1:8" ht="12.75">
      <c r="A290" s="310" t="s">
        <v>972</v>
      </c>
      <c r="B290" s="263">
        <v>2692753</v>
      </c>
      <c r="C290" s="263">
        <v>1952815</v>
      </c>
      <c r="D290" s="263">
        <v>1026871</v>
      </c>
      <c r="E290" s="303">
        <v>38.13461539175706</v>
      </c>
      <c r="F290" s="304">
        <v>52.58414135491585</v>
      </c>
      <c r="G290" s="264">
        <v>160359</v>
      </c>
      <c r="H290" s="264">
        <v>241144</v>
      </c>
    </row>
    <row r="291" spans="1:8" ht="14.25" customHeight="1">
      <c r="A291" s="310" t="s">
        <v>973</v>
      </c>
      <c r="B291" s="263">
        <v>2797400</v>
      </c>
      <c r="C291" s="263">
        <v>2132530</v>
      </c>
      <c r="D291" s="263">
        <v>1035927</v>
      </c>
      <c r="E291" s="303">
        <v>37.03177950954458</v>
      </c>
      <c r="F291" s="304">
        <v>48.57737054109438</v>
      </c>
      <c r="G291" s="264">
        <v>391260</v>
      </c>
      <c r="H291" s="264">
        <v>110485</v>
      </c>
    </row>
    <row r="292" spans="1:8" ht="13.5" customHeight="1">
      <c r="A292" s="330" t="s">
        <v>975</v>
      </c>
      <c r="B292" s="263">
        <v>-1289422</v>
      </c>
      <c r="C292" s="263">
        <v>-1554870</v>
      </c>
      <c r="D292" s="263">
        <v>6207902</v>
      </c>
      <c r="E292" s="324" t="s">
        <v>545</v>
      </c>
      <c r="F292" s="325" t="s">
        <v>545</v>
      </c>
      <c r="G292" s="263">
        <v>143902</v>
      </c>
      <c r="H292" s="263">
        <v>514272</v>
      </c>
    </row>
    <row r="293" spans="1:8" ht="38.25" customHeight="1">
      <c r="A293" s="328" t="s">
        <v>979</v>
      </c>
      <c r="B293" s="263">
        <v>1289422</v>
      </c>
      <c r="C293" s="263">
        <v>1554870</v>
      </c>
      <c r="D293" s="263">
        <v>1554870</v>
      </c>
      <c r="E293" s="324" t="s">
        <v>545</v>
      </c>
      <c r="F293" s="324" t="s">
        <v>545</v>
      </c>
      <c r="G293" s="264">
        <v>-143902</v>
      </c>
      <c r="H293" s="264">
        <v>-143902</v>
      </c>
    </row>
    <row r="294" spans="1:8" ht="12.75">
      <c r="A294" s="328"/>
      <c r="B294" s="263"/>
      <c r="C294" s="263"/>
      <c r="D294" s="263"/>
      <c r="E294" s="324"/>
      <c r="F294" s="324"/>
      <c r="G294" s="263"/>
      <c r="H294" s="263"/>
    </row>
    <row r="295" spans="1:8" ht="12.75">
      <c r="A295" s="337" t="s">
        <v>1008</v>
      </c>
      <c r="B295" s="263"/>
      <c r="C295" s="263"/>
      <c r="D295" s="263"/>
      <c r="E295" s="296"/>
      <c r="F295" s="300"/>
      <c r="G295" s="263"/>
      <c r="H295" s="263"/>
    </row>
    <row r="296" spans="1:8" ht="12.75" customHeight="1">
      <c r="A296" s="298" t="s">
        <v>956</v>
      </c>
      <c r="B296" s="258">
        <v>87307491</v>
      </c>
      <c r="C296" s="258">
        <v>53753838</v>
      </c>
      <c r="D296" s="258">
        <v>50473631</v>
      </c>
      <c r="E296" s="296">
        <v>57.81134060993689</v>
      </c>
      <c r="F296" s="300">
        <v>93.89772503314089</v>
      </c>
      <c r="G296" s="258">
        <v>8278624</v>
      </c>
      <c r="H296" s="258">
        <v>15485237</v>
      </c>
    </row>
    <row r="297" spans="1:8" ht="12.75" customHeight="1">
      <c r="A297" s="301" t="s">
        <v>957</v>
      </c>
      <c r="B297" s="263">
        <v>37416178</v>
      </c>
      <c r="C297" s="263">
        <v>28897898</v>
      </c>
      <c r="D297" s="263">
        <v>28897898</v>
      </c>
      <c r="E297" s="303">
        <v>77.23369821471343</v>
      </c>
      <c r="F297" s="304">
        <v>100</v>
      </c>
      <c r="G297" s="264">
        <v>4167357</v>
      </c>
      <c r="H297" s="264">
        <v>4167357</v>
      </c>
    </row>
    <row r="298" spans="1:8" ht="12.75" customHeight="1">
      <c r="A298" s="301" t="s">
        <v>958</v>
      </c>
      <c r="B298" s="263">
        <v>1957971</v>
      </c>
      <c r="C298" s="263">
        <v>1494062</v>
      </c>
      <c r="D298" s="263">
        <v>1583118</v>
      </c>
      <c r="E298" s="303">
        <v>80.85502798560347</v>
      </c>
      <c r="F298" s="304">
        <v>105.9606629443758</v>
      </c>
      <c r="G298" s="264">
        <v>157069</v>
      </c>
      <c r="H298" s="264">
        <v>219207</v>
      </c>
    </row>
    <row r="299" spans="1:8" ht="12.75" customHeight="1">
      <c r="A299" s="301" t="s">
        <v>959</v>
      </c>
      <c r="B299" s="263">
        <v>47933342</v>
      </c>
      <c r="C299" s="263">
        <v>23361878</v>
      </c>
      <c r="D299" s="263">
        <v>19992615</v>
      </c>
      <c r="E299" s="303">
        <v>41.70920316801612</v>
      </c>
      <c r="F299" s="304">
        <v>85.57794454709506</v>
      </c>
      <c r="G299" s="264">
        <v>3954198</v>
      </c>
      <c r="H299" s="264">
        <v>11098673</v>
      </c>
    </row>
    <row r="300" spans="1:8" ht="12.75" customHeight="1">
      <c r="A300" s="330" t="s">
        <v>985</v>
      </c>
      <c r="B300" s="258">
        <v>84951777</v>
      </c>
      <c r="C300" s="258">
        <v>61438344</v>
      </c>
      <c r="D300" s="258">
        <v>29004003</v>
      </c>
      <c r="E300" s="296">
        <v>34.14172607595954</v>
      </c>
      <c r="F300" s="300">
        <v>47.20830854425373</v>
      </c>
      <c r="G300" s="258">
        <v>8278624</v>
      </c>
      <c r="H300" s="258">
        <v>4310573</v>
      </c>
    </row>
    <row r="301" spans="1:8" ht="12.75" customHeight="1">
      <c r="A301" s="310" t="s">
        <v>987</v>
      </c>
      <c r="B301" s="263">
        <v>33284891</v>
      </c>
      <c r="C301" s="263">
        <v>25354861</v>
      </c>
      <c r="D301" s="263">
        <v>17924524</v>
      </c>
      <c r="E301" s="303">
        <v>53.85183325371262</v>
      </c>
      <c r="F301" s="304">
        <v>70.69462538169702</v>
      </c>
      <c r="G301" s="263">
        <v>2524333</v>
      </c>
      <c r="H301" s="263">
        <v>2017217</v>
      </c>
    </row>
    <row r="302" spans="1:8" ht="12.75" customHeight="1">
      <c r="A302" s="310" t="s">
        <v>962</v>
      </c>
      <c r="B302" s="263">
        <v>25990736</v>
      </c>
      <c r="C302" s="263">
        <v>19480510</v>
      </c>
      <c r="D302" s="263">
        <v>15100064</v>
      </c>
      <c r="E302" s="303">
        <v>58.097869948738655</v>
      </c>
      <c r="F302" s="304">
        <v>77.51369959000046</v>
      </c>
      <c r="G302" s="264">
        <v>2152698</v>
      </c>
      <c r="H302" s="264">
        <v>1704283</v>
      </c>
    </row>
    <row r="303" spans="1:13" s="318" customFormat="1" ht="12.75" customHeight="1">
      <c r="A303" s="312" t="s">
        <v>963</v>
      </c>
      <c r="B303" s="88">
        <v>6188851</v>
      </c>
      <c r="C303" s="88">
        <v>4680278</v>
      </c>
      <c r="D303" s="88">
        <v>4414418</v>
      </c>
      <c r="E303" s="314">
        <v>71.32855517122645</v>
      </c>
      <c r="F303" s="315">
        <v>94.31956819659003</v>
      </c>
      <c r="G303" s="313">
        <v>521449</v>
      </c>
      <c r="H303" s="313">
        <v>505496</v>
      </c>
      <c r="J303" s="319"/>
      <c r="K303" s="319"/>
      <c r="L303" s="319"/>
      <c r="M303" s="319"/>
    </row>
    <row r="304" spans="1:8" ht="12.75" customHeight="1">
      <c r="A304" s="310" t="s">
        <v>965</v>
      </c>
      <c r="B304" s="263">
        <v>7294155</v>
      </c>
      <c r="C304" s="263">
        <v>5874351</v>
      </c>
      <c r="D304" s="263">
        <v>2824460</v>
      </c>
      <c r="E304" s="303">
        <v>38.72223718854343</v>
      </c>
      <c r="F304" s="304">
        <v>48.08122633461978</v>
      </c>
      <c r="G304" s="264">
        <v>371635</v>
      </c>
      <c r="H304" s="264">
        <v>312934</v>
      </c>
    </row>
    <row r="305" spans="1:8" ht="25.5" customHeight="1">
      <c r="A305" s="266" t="s">
        <v>968</v>
      </c>
      <c r="B305" s="263">
        <v>2888988</v>
      </c>
      <c r="C305" s="263">
        <v>2327515</v>
      </c>
      <c r="D305" s="263">
        <v>1969430</v>
      </c>
      <c r="E305" s="303">
        <v>68.1702381595216</v>
      </c>
      <c r="F305" s="304">
        <v>84.61513674455374</v>
      </c>
      <c r="G305" s="264">
        <v>359557</v>
      </c>
      <c r="H305" s="264">
        <v>311720</v>
      </c>
    </row>
    <row r="306" spans="1:8" ht="12.75">
      <c r="A306" s="266" t="s">
        <v>970</v>
      </c>
      <c r="B306" s="263">
        <v>305946</v>
      </c>
      <c r="C306" s="263">
        <v>270046</v>
      </c>
      <c r="D306" s="263">
        <v>257863</v>
      </c>
      <c r="E306" s="303">
        <v>84.28382786504808</v>
      </c>
      <c r="F306" s="304">
        <v>95.48854639579923</v>
      </c>
      <c r="G306" s="264">
        <v>0</v>
      </c>
      <c r="H306" s="264">
        <v>1108</v>
      </c>
    </row>
    <row r="307" spans="1:8" ht="12.75" customHeight="1">
      <c r="A307" s="310" t="s">
        <v>971</v>
      </c>
      <c r="B307" s="263">
        <v>51666886</v>
      </c>
      <c r="C307" s="263">
        <v>36083483</v>
      </c>
      <c r="D307" s="263">
        <v>11079479</v>
      </c>
      <c r="E307" s="303">
        <v>21.44406186972445</v>
      </c>
      <c r="F307" s="304">
        <v>30.705126220769763</v>
      </c>
      <c r="G307" s="263">
        <v>5754291</v>
      </c>
      <c r="H307" s="263">
        <v>2293356</v>
      </c>
    </row>
    <row r="308" spans="1:8" ht="12.75" customHeight="1">
      <c r="A308" s="310" t="s">
        <v>972</v>
      </c>
      <c r="B308" s="263">
        <v>2469421</v>
      </c>
      <c r="C308" s="263">
        <v>2253820</v>
      </c>
      <c r="D308" s="263">
        <v>1208415</v>
      </c>
      <c r="E308" s="303">
        <v>48.935155244893444</v>
      </c>
      <c r="F308" s="304">
        <v>53.61630476258086</v>
      </c>
      <c r="G308" s="264">
        <v>159215</v>
      </c>
      <c r="H308" s="264">
        <v>292329</v>
      </c>
    </row>
    <row r="309" spans="1:8" ht="12.75" customHeight="1">
      <c r="A309" s="310" t="s">
        <v>973</v>
      </c>
      <c r="B309" s="263">
        <v>49197465</v>
      </c>
      <c r="C309" s="263">
        <v>33829663</v>
      </c>
      <c r="D309" s="263">
        <v>9871064</v>
      </c>
      <c r="E309" s="303">
        <v>20.064172005610452</v>
      </c>
      <c r="F309" s="304">
        <v>29.178724009163197</v>
      </c>
      <c r="G309" s="264">
        <v>5595076</v>
      </c>
      <c r="H309" s="264">
        <v>2001027</v>
      </c>
    </row>
    <row r="310" spans="1:8" ht="13.5" customHeight="1">
      <c r="A310" s="330" t="s">
        <v>975</v>
      </c>
      <c r="B310" s="263">
        <v>2355714</v>
      </c>
      <c r="C310" s="263">
        <v>-7684506</v>
      </c>
      <c r="D310" s="263">
        <v>21469628</v>
      </c>
      <c r="E310" s="324" t="s">
        <v>545</v>
      </c>
      <c r="F310" s="325" t="s">
        <v>545</v>
      </c>
      <c r="G310" s="263">
        <v>0</v>
      </c>
      <c r="H310" s="263">
        <v>11174664</v>
      </c>
    </row>
    <row r="311" spans="1:8" ht="27.75" customHeight="1">
      <c r="A311" s="266" t="s">
        <v>980</v>
      </c>
      <c r="B311" s="263">
        <v>-2355714</v>
      </c>
      <c r="C311" s="263">
        <v>7684506</v>
      </c>
      <c r="D311" s="263">
        <v>7684506</v>
      </c>
      <c r="E311" s="324" t="s">
        <v>1009</v>
      </c>
      <c r="F311" s="325" t="s">
        <v>545</v>
      </c>
      <c r="G311" s="264">
        <v>0</v>
      </c>
      <c r="H311" s="264">
        <v>0</v>
      </c>
    </row>
    <row r="312" spans="1:8" ht="12.75">
      <c r="A312" s="266"/>
      <c r="B312" s="263"/>
      <c r="C312" s="263"/>
      <c r="D312" s="263"/>
      <c r="E312" s="324"/>
      <c r="F312" s="325"/>
      <c r="G312" s="263"/>
      <c r="H312" s="263"/>
    </row>
    <row r="313" spans="1:8" ht="12.75" customHeight="1">
      <c r="A313" s="336" t="s">
        <v>1010</v>
      </c>
      <c r="B313" s="258"/>
      <c r="C313" s="258"/>
      <c r="D313" s="258"/>
      <c r="E313" s="303"/>
      <c r="F313" s="304"/>
      <c r="G313" s="258"/>
      <c r="H313" s="258"/>
    </row>
    <row r="314" spans="1:9" ht="12.75" customHeight="1">
      <c r="A314" s="298" t="s">
        <v>956</v>
      </c>
      <c r="B314" s="258">
        <v>54351240</v>
      </c>
      <c r="C314" s="258">
        <v>41670417</v>
      </c>
      <c r="D314" s="258">
        <v>41476209</v>
      </c>
      <c r="E314" s="296">
        <v>76.31143098115149</v>
      </c>
      <c r="F314" s="300">
        <v>99.53394274888106</v>
      </c>
      <c r="G314" s="258">
        <v>4076954</v>
      </c>
      <c r="H314" s="258">
        <v>4107642</v>
      </c>
      <c r="I314" s="338"/>
    </row>
    <row r="315" spans="1:8" ht="12.75" customHeight="1">
      <c r="A315" s="301" t="s">
        <v>957</v>
      </c>
      <c r="B315" s="263">
        <v>49358366</v>
      </c>
      <c r="C315" s="263">
        <v>37854442</v>
      </c>
      <c r="D315" s="263">
        <v>37854442</v>
      </c>
      <c r="E315" s="303">
        <v>76.69306151666366</v>
      </c>
      <c r="F315" s="304">
        <v>100</v>
      </c>
      <c r="G315" s="264">
        <v>3594926</v>
      </c>
      <c r="H315" s="264">
        <v>3594926</v>
      </c>
    </row>
    <row r="316" spans="1:8" ht="13.5" customHeight="1">
      <c r="A316" s="301" t="s">
        <v>958</v>
      </c>
      <c r="B316" s="263">
        <v>4816269</v>
      </c>
      <c r="C316" s="263">
        <v>3639370</v>
      </c>
      <c r="D316" s="263">
        <v>3518879</v>
      </c>
      <c r="E316" s="303">
        <v>73.0623434862131</v>
      </c>
      <c r="F316" s="304">
        <v>96.68923467523226</v>
      </c>
      <c r="G316" s="264">
        <v>482028</v>
      </c>
      <c r="H316" s="264">
        <v>507403</v>
      </c>
    </row>
    <row r="317" spans="1:8" ht="13.5" customHeight="1">
      <c r="A317" s="301" t="s">
        <v>959</v>
      </c>
      <c r="B317" s="263">
        <v>63680</v>
      </c>
      <c r="C317" s="263">
        <v>63680</v>
      </c>
      <c r="D317" s="263">
        <v>12548</v>
      </c>
      <c r="E317" s="303">
        <v>19.704773869346734</v>
      </c>
      <c r="F317" s="304">
        <v>19.704773869346734</v>
      </c>
      <c r="G317" s="264">
        <v>0</v>
      </c>
      <c r="H317" s="264">
        <v>5313</v>
      </c>
    </row>
    <row r="318" spans="1:8" ht="13.5" customHeight="1">
      <c r="A318" s="301" t="s">
        <v>1000</v>
      </c>
      <c r="B318" s="263">
        <v>112925</v>
      </c>
      <c r="C318" s="263">
        <v>112925</v>
      </c>
      <c r="D318" s="263">
        <v>90340</v>
      </c>
      <c r="E318" s="303">
        <v>80</v>
      </c>
      <c r="F318" s="304">
        <v>80</v>
      </c>
      <c r="G318" s="264">
        <v>0</v>
      </c>
      <c r="H318" s="264">
        <v>0</v>
      </c>
    </row>
    <row r="319" spans="1:8" ht="12.75" customHeight="1">
      <c r="A319" s="330" t="s">
        <v>960</v>
      </c>
      <c r="B319" s="258">
        <v>54351240</v>
      </c>
      <c r="C319" s="258">
        <v>41670417</v>
      </c>
      <c r="D319" s="258">
        <v>38458287</v>
      </c>
      <c r="E319" s="296">
        <v>70.75880329501221</v>
      </c>
      <c r="F319" s="300">
        <v>92.2915818193036</v>
      </c>
      <c r="G319" s="258">
        <v>4076954</v>
      </c>
      <c r="H319" s="258">
        <v>3812471</v>
      </c>
    </row>
    <row r="320" spans="1:8" ht="12.75" customHeight="1">
      <c r="A320" s="310" t="s">
        <v>987</v>
      </c>
      <c r="B320" s="263">
        <v>51509116</v>
      </c>
      <c r="C320" s="263">
        <v>39378969</v>
      </c>
      <c r="D320" s="263">
        <v>36870780</v>
      </c>
      <c r="E320" s="303">
        <v>71.5810770272198</v>
      </c>
      <c r="F320" s="304">
        <v>93.6306382221434</v>
      </c>
      <c r="G320" s="263">
        <v>3937185</v>
      </c>
      <c r="H320" s="263">
        <v>3751494</v>
      </c>
    </row>
    <row r="321" spans="1:8" ht="12.75" customHeight="1">
      <c r="A321" s="310" t="s">
        <v>962</v>
      </c>
      <c r="B321" s="263">
        <v>28403827</v>
      </c>
      <c r="C321" s="263">
        <v>21646335</v>
      </c>
      <c r="D321" s="263">
        <v>20192984</v>
      </c>
      <c r="E321" s="303">
        <v>71.09247637651082</v>
      </c>
      <c r="F321" s="304">
        <v>93.28592576988206</v>
      </c>
      <c r="G321" s="264">
        <v>2318893</v>
      </c>
      <c r="H321" s="264">
        <v>2039440</v>
      </c>
    </row>
    <row r="322" spans="1:8" ht="12.75" customHeight="1">
      <c r="A322" s="312" t="s">
        <v>963</v>
      </c>
      <c r="B322" s="88">
        <v>17182353</v>
      </c>
      <c r="C322" s="88">
        <v>12824470</v>
      </c>
      <c r="D322" s="88">
        <v>12524594</v>
      </c>
      <c r="E322" s="314">
        <v>72.89219351971177</v>
      </c>
      <c r="F322" s="315">
        <v>97.66168894309082</v>
      </c>
      <c r="G322" s="313">
        <v>1217145</v>
      </c>
      <c r="H322" s="313">
        <v>1151209</v>
      </c>
    </row>
    <row r="323" spans="1:8" ht="12.75" customHeight="1">
      <c r="A323" s="310" t="s">
        <v>965</v>
      </c>
      <c r="B323" s="263">
        <v>23105289</v>
      </c>
      <c r="C323" s="263">
        <v>17732634</v>
      </c>
      <c r="D323" s="263">
        <v>16677796</v>
      </c>
      <c r="E323" s="303">
        <v>72.18172427966601</v>
      </c>
      <c r="F323" s="304">
        <v>94.05143082522315</v>
      </c>
      <c r="G323" s="264">
        <v>1618292</v>
      </c>
      <c r="H323" s="264">
        <v>1712054</v>
      </c>
    </row>
    <row r="324" spans="1:8" ht="24.75" customHeight="1">
      <c r="A324" s="266" t="s">
        <v>968</v>
      </c>
      <c r="B324" s="263">
        <v>22548188</v>
      </c>
      <c r="C324" s="263">
        <v>17314233</v>
      </c>
      <c r="D324" s="263">
        <v>16290024</v>
      </c>
      <c r="E324" s="303">
        <v>72.24537954003222</v>
      </c>
      <c r="F324" s="304">
        <v>94.08458347534078</v>
      </c>
      <c r="G324" s="264">
        <v>1572759</v>
      </c>
      <c r="H324" s="264">
        <v>1668589</v>
      </c>
    </row>
    <row r="325" spans="1:13" s="318" customFormat="1" ht="12.75">
      <c r="A325" s="317" t="s">
        <v>967</v>
      </c>
      <c r="B325" s="88">
        <v>9292005</v>
      </c>
      <c r="C325" s="320" t="s">
        <v>545</v>
      </c>
      <c r="D325" s="88">
        <v>6957793</v>
      </c>
      <c r="E325" s="314">
        <v>74.87935058149452</v>
      </c>
      <c r="F325" s="321" t="s">
        <v>545</v>
      </c>
      <c r="G325" s="320" t="s">
        <v>545</v>
      </c>
      <c r="H325" s="313">
        <v>761338</v>
      </c>
      <c r="J325" s="319"/>
      <c r="K325" s="319"/>
      <c r="L325" s="319"/>
      <c r="M325" s="319"/>
    </row>
    <row r="326" spans="1:8" ht="12.75" customHeight="1">
      <c r="A326" s="310" t="s">
        <v>969</v>
      </c>
      <c r="B326" s="263">
        <v>486057</v>
      </c>
      <c r="C326" s="264">
        <v>347937</v>
      </c>
      <c r="D326" s="263">
        <v>336681</v>
      </c>
      <c r="E326" s="303">
        <v>69.26780192446564</v>
      </c>
      <c r="F326" s="304">
        <v>96.76493158244165</v>
      </c>
      <c r="G326" s="264">
        <v>45533</v>
      </c>
      <c r="H326" s="264">
        <v>43465</v>
      </c>
    </row>
    <row r="327" spans="1:8" ht="12.75">
      <c r="A327" s="266" t="s">
        <v>970</v>
      </c>
      <c r="B327" s="263">
        <v>69379</v>
      </c>
      <c r="C327" s="263">
        <v>68799</v>
      </c>
      <c r="D327" s="263">
        <v>51091</v>
      </c>
      <c r="E327" s="303">
        <v>73.64043874947751</v>
      </c>
      <c r="F327" s="304">
        <v>74.26125379729356</v>
      </c>
      <c r="G327" s="264">
        <v>0</v>
      </c>
      <c r="H327" s="264">
        <v>0</v>
      </c>
    </row>
    <row r="328" spans="1:8" ht="12.75" customHeight="1">
      <c r="A328" s="310" t="s">
        <v>971</v>
      </c>
      <c r="B328" s="263">
        <v>2842124</v>
      </c>
      <c r="C328" s="263">
        <v>2291448</v>
      </c>
      <c r="D328" s="263">
        <v>1587507</v>
      </c>
      <c r="E328" s="303">
        <v>55.85635953955563</v>
      </c>
      <c r="F328" s="304">
        <v>69.27964326487007</v>
      </c>
      <c r="G328" s="263">
        <v>139769</v>
      </c>
      <c r="H328" s="263">
        <v>60977</v>
      </c>
    </row>
    <row r="329" spans="1:8" ht="12.75" customHeight="1">
      <c r="A329" s="310" t="s">
        <v>972</v>
      </c>
      <c r="B329" s="263">
        <v>604129</v>
      </c>
      <c r="C329" s="263">
        <v>536214</v>
      </c>
      <c r="D329" s="263">
        <v>274700</v>
      </c>
      <c r="E329" s="303">
        <v>45.47042105245734</v>
      </c>
      <c r="F329" s="304">
        <v>51.22954641243981</v>
      </c>
      <c r="G329" s="264">
        <v>58715</v>
      </c>
      <c r="H329" s="264">
        <v>39422</v>
      </c>
    </row>
    <row r="330" spans="1:8" ht="12.75">
      <c r="A330" s="310" t="s">
        <v>973</v>
      </c>
      <c r="B330" s="263">
        <v>2237995</v>
      </c>
      <c r="C330" s="263">
        <v>1755234</v>
      </c>
      <c r="D330" s="263">
        <v>1312807</v>
      </c>
      <c r="E330" s="303">
        <v>58.65996125996706</v>
      </c>
      <c r="F330" s="304">
        <v>74.79384515113084</v>
      </c>
      <c r="G330" s="264">
        <v>81054</v>
      </c>
      <c r="H330" s="264">
        <v>21555</v>
      </c>
    </row>
    <row r="331" spans="1:8" ht="12.75">
      <c r="A331" s="310"/>
      <c r="B331" s="263"/>
      <c r="C331" s="263"/>
      <c r="D331" s="263"/>
      <c r="E331" s="303"/>
      <c r="F331" s="304"/>
      <c r="G331" s="263"/>
      <c r="H331" s="263"/>
    </row>
    <row r="332" spans="1:8" ht="12.75" customHeight="1">
      <c r="A332" s="336" t="s">
        <v>1011</v>
      </c>
      <c r="B332" s="263"/>
      <c r="C332" s="263"/>
      <c r="D332" s="263"/>
      <c r="E332" s="296"/>
      <c r="F332" s="300"/>
      <c r="G332" s="263"/>
      <c r="H332" s="263"/>
    </row>
    <row r="333" spans="1:8" ht="12.75" customHeight="1">
      <c r="A333" s="298" t="s">
        <v>956</v>
      </c>
      <c r="B333" s="258">
        <v>3136585</v>
      </c>
      <c r="C333" s="258">
        <v>2353785</v>
      </c>
      <c r="D333" s="258">
        <v>2339209</v>
      </c>
      <c r="E333" s="296">
        <v>74.5782116537572</v>
      </c>
      <c r="F333" s="300">
        <v>99.38074208137107</v>
      </c>
      <c r="G333" s="258">
        <v>293438</v>
      </c>
      <c r="H333" s="258">
        <v>279087</v>
      </c>
    </row>
    <row r="334" spans="1:8" ht="12.75" customHeight="1">
      <c r="A334" s="301" t="s">
        <v>957</v>
      </c>
      <c r="B334" s="263">
        <v>3044555</v>
      </c>
      <c r="C334" s="263">
        <v>2261755</v>
      </c>
      <c r="D334" s="263">
        <v>2261755</v>
      </c>
      <c r="E334" s="303">
        <v>74.28852492400367</v>
      </c>
      <c r="F334" s="304">
        <v>100</v>
      </c>
      <c r="G334" s="264">
        <v>278208</v>
      </c>
      <c r="H334" s="264">
        <v>278208</v>
      </c>
    </row>
    <row r="335" spans="1:8" ht="12.75" customHeight="1">
      <c r="A335" s="301" t="s">
        <v>959</v>
      </c>
      <c r="B335" s="263">
        <v>92030</v>
      </c>
      <c r="C335" s="263">
        <v>92030</v>
      </c>
      <c r="D335" s="263">
        <v>77454</v>
      </c>
      <c r="E335" s="303">
        <v>84.16168640660653</v>
      </c>
      <c r="F335" s="304">
        <v>84.16168640660653</v>
      </c>
      <c r="G335" s="264">
        <v>15230</v>
      </c>
      <c r="H335" s="264">
        <v>879</v>
      </c>
    </row>
    <row r="336" spans="1:8" ht="12.75" customHeight="1">
      <c r="A336" s="330" t="s">
        <v>985</v>
      </c>
      <c r="B336" s="258">
        <v>3136585</v>
      </c>
      <c r="C336" s="258">
        <v>2353785</v>
      </c>
      <c r="D336" s="258">
        <v>2021556</v>
      </c>
      <c r="E336" s="296">
        <v>64.45085977265083</v>
      </c>
      <c r="F336" s="304">
        <v>85.88532937375334</v>
      </c>
      <c r="G336" s="258">
        <v>293438</v>
      </c>
      <c r="H336" s="258">
        <v>240787</v>
      </c>
    </row>
    <row r="337" spans="1:8" ht="12.75" customHeight="1">
      <c r="A337" s="310" t="s">
        <v>987</v>
      </c>
      <c r="B337" s="263">
        <v>3041585</v>
      </c>
      <c r="C337" s="263">
        <v>2283285</v>
      </c>
      <c r="D337" s="263">
        <v>2011267</v>
      </c>
      <c r="E337" s="303">
        <v>66.12562200300172</v>
      </c>
      <c r="F337" s="304">
        <v>88.08655073720539</v>
      </c>
      <c r="G337" s="263">
        <v>293438</v>
      </c>
      <c r="H337" s="263">
        <v>239336</v>
      </c>
    </row>
    <row r="338" spans="1:8" ht="12.75" customHeight="1">
      <c r="A338" s="310" t="s">
        <v>962</v>
      </c>
      <c r="B338" s="263">
        <v>3040785</v>
      </c>
      <c r="C338" s="263">
        <v>2282485</v>
      </c>
      <c r="D338" s="263">
        <v>2010519</v>
      </c>
      <c r="E338" s="303">
        <v>66.11842007902564</v>
      </c>
      <c r="F338" s="304">
        <v>88.08465334931007</v>
      </c>
      <c r="G338" s="264">
        <v>293438</v>
      </c>
      <c r="H338" s="264">
        <v>239336</v>
      </c>
    </row>
    <row r="339" spans="1:13" s="318" customFormat="1" ht="12" customHeight="1">
      <c r="A339" s="312" t="s">
        <v>963</v>
      </c>
      <c r="B339" s="88">
        <v>2025690</v>
      </c>
      <c r="C339" s="88">
        <v>1518121</v>
      </c>
      <c r="D339" s="88">
        <v>1335265</v>
      </c>
      <c r="E339" s="314">
        <v>65.9165518909606</v>
      </c>
      <c r="F339" s="315">
        <v>87.95511029753229</v>
      </c>
      <c r="G339" s="313">
        <v>164535</v>
      </c>
      <c r="H339" s="313">
        <v>155378</v>
      </c>
      <c r="J339" s="319"/>
      <c r="K339" s="319"/>
      <c r="L339" s="319"/>
      <c r="M339" s="319"/>
    </row>
    <row r="340" spans="1:8" ht="12.75">
      <c r="A340" s="310" t="s">
        <v>965</v>
      </c>
      <c r="B340" s="263">
        <v>800</v>
      </c>
      <c r="C340" s="263">
        <v>800</v>
      </c>
      <c r="D340" s="263">
        <v>748</v>
      </c>
      <c r="E340" s="303">
        <v>93.5</v>
      </c>
      <c r="F340" s="304">
        <v>93.5</v>
      </c>
      <c r="G340" s="264">
        <v>0</v>
      </c>
      <c r="H340" s="264">
        <v>0</v>
      </c>
    </row>
    <row r="341" spans="1:8" ht="12.75">
      <c r="A341" s="266" t="s">
        <v>970</v>
      </c>
      <c r="B341" s="263">
        <v>600</v>
      </c>
      <c r="C341" s="263">
        <v>600</v>
      </c>
      <c r="D341" s="263">
        <v>548</v>
      </c>
      <c r="E341" s="303">
        <v>91.33333333333333</v>
      </c>
      <c r="F341" s="304">
        <v>91.33333333333333</v>
      </c>
      <c r="G341" s="264">
        <v>0</v>
      </c>
      <c r="H341" s="264">
        <v>0</v>
      </c>
    </row>
    <row r="342" spans="1:8" ht="12.75" customHeight="1">
      <c r="A342" s="310" t="s">
        <v>971</v>
      </c>
      <c r="B342" s="263">
        <v>95000</v>
      </c>
      <c r="C342" s="263">
        <v>70500</v>
      </c>
      <c r="D342" s="263">
        <v>10289</v>
      </c>
      <c r="E342" s="303">
        <v>10.830526315789474</v>
      </c>
      <c r="F342" s="304">
        <v>14.594326241134754</v>
      </c>
      <c r="G342" s="263">
        <v>0</v>
      </c>
      <c r="H342" s="263">
        <v>1451</v>
      </c>
    </row>
    <row r="343" spans="1:8" ht="12.75" customHeight="1">
      <c r="A343" s="310" t="s">
        <v>972</v>
      </c>
      <c r="B343" s="263">
        <v>95000</v>
      </c>
      <c r="C343" s="263">
        <v>70500</v>
      </c>
      <c r="D343" s="263">
        <v>10289</v>
      </c>
      <c r="E343" s="303">
        <v>0</v>
      </c>
      <c r="F343" s="304">
        <v>14.594326241134754</v>
      </c>
      <c r="G343" s="264">
        <v>0</v>
      </c>
      <c r="H343" s="264">
        <v>1451</v>
      </c>
    </row>
    <row r="344" spans="1:8" ht="12.75" customHeight="1">
      <c r="A344" s="310"/>
      <c r="B344" s="263"/>
      <c r="C344" s="263"/>
      <c r="D344" s="263"/>
      <c r="E344" s="303"/>
      <c r="F344" s="304"/>
      <c r="G344" s="263"/>
      <c r="H344" s="263"/>
    </row>
    <row r="345" spans="1:8" ht="12.75" customHeight="1">
      <c r="A345" s="336" t="s">
        <v>1012</v>
      </c>
      <c r="B345" s="258"/>
      <c r="C345" s="258"/>
      <c r="D345" s="258"/>
      <c r="E345" s="296"/>
      <c r="F345" s="300"/>
      <c r="G345" s="258"/>
      <c r="H345" s="258"/>
    </row>
    <row r="346" spans="1:8" ht="12.75" customHeight="1">
      <c r="A346" s="298" t="s">
        <v>956</v>
      </c>
      <c r="B346" s="258">
        <v>2488729</v>
      </c>
      <c r="C346" s="258">
        <v>1796733</v>
      </c>
      <c r="D346" s="258">
        <v>1797381</v>
      </c>
      <c r="E346" s="296">
        <v>72.2208404370263</v>
      </c>
      <c r="F346" s="300">
        <v>100.03606545880774</v>
      </c>
      <c r="G346" s="258">
        <v>182936</v>
      </c>
      <c r="H346" s="258">
        <v>183021</v>
      </c>
    </row>
    <row r="347" spans="1:8" ht="12.75" customHeight="1">
      <c r="A347" s="301" t="s">
        <v>957</v>
      </c>
      <c r="B347" s="263">
        <v>2404192</v>
      </c>
      <c r="C347" s="263">
        <v>1796533</v>
      </c>
      <c r="D347" s="263">
        <v>1796533</v>
      </c>
      <c r="E347" s="303">
        <v>74.72502196164034</v>
      </c>
      <c r="F347" s="304">
        <v>100</v>
      </c>
      <c r="G347" s="264">
        <v>182936</v>
      </c>
      <c r="H347" s="264">
        <v>182936</v>
      </c>
    </row>
    <row r="348" spans="1:8" ht="12.75" customHeight="1">
      <c r="A348" s="301" t="s">
        <v>958</v>
      </c>
      <c r="B348" s="263">
        <v>200</v>
      </c>
      <c r="C348" s="263">
        <v>200</v>
      </c>
      <c r="D348" s="263">
        <v>848</v>
      </c>
      <c r="E348" s="303">
        <v>424</v>
      </c>
      <c r="F348" s="304">
        <v>424</v>
      </c>
      <c r="G348" s="264">
        <v>0</v>
      </c>
      <c r="H348" s="264">
        <v>85</v>
      </c>
    </row>
    <row r="349" spans="1:8" ht="12.75" customHeight="1">
      <c r="A349" s="301" t="s">
        <v>959</v>
      </c>
      <c r="B349" s="263">
        <v>84337</v>
      </c>
      <c r="C349" s="263">
        <v>0</v>
      </c>
      <c r="D349" s="263">
        <v>0</v>
      </c>
      <c r="E349" s="303">
        <v>0</v>
      </c>
      <c r="F349" s="304">
        <v>0</v>
      </c>
      <c r="G349" s="264">
        <v>0</v>
      </c>
      <c r="H349" s="264">
        <v>0</v>
      </c>
    </row>
    <row r="350" spans="1:8" ht="12.75" customHeight="1">
      <c r="A350" s="330" t="s">
        <v>985</v>
      </c>
      <c r="B350" s="258">
        <v>2488729</v>
      </c>
      <c r="C350" s="258">
        <v>1796733</v>
      </c>
      <c r="D350" s="258">
        <v>1743989</v>
      </c>
      <c r="E350" s="296">
        <v>70.07548833159416</v>
      </c>
      <c r="F350" s="300">
        <v>97.06444975408144</v>
      </c>
      <c r="G350" s="258">
        <v>182936</v>
      </c>
      <c r="H350" s="258">
        <v>166885</v>
      </c>
    </row>
    <row r="351" spans="1:8" ht="12.75" customHeight="1">
      <c r="A351" s="310" t="s">
        <v>987</v>
      </c>
      <c r="B351" s="263">
        <v>2486337</v>
      </c>
      <c r="C351" s="263">
        <v>1794341</v>
      </c>
      <c r="D351" s="263">
        <v>1741597</v>
      </c>
      <c r="E351" s="303">
        <v>70.04669922058031</v>
      </c>
      <c r="F351" s="304">
        <v>97.06053643092366</v>
      </c>
      <c r="G351" s="263">
        <v>182936</v>
      </c>
      <c r="H351" s="263">
        <v>166885</v>
      </c>
    </row>
    <row r="352" spans="1:8" ht="12.75" customHeight="1">
      <c r="A352" s="310" t="s">
        <v>962</v>
      </c>
      <c r="B352" s="263">
        <v>2485027</v>
      </c>
      <c r="C352" s="263">
        <v>1793031</v>
      </c>
      <c r="D352" s="263">
        <v>1740287</v>
      </c>
      <c r="E352" s="303">
        <v>70.03090912090694</v>
      </c>
      <c r="F352" s="304">
        <v>97.05838883990293</v>
      </c>
      <c r="G352" s="264">
        <v>182936</v>
      </c>
      <c r="H352" s="264">
        <v>166885</v>
      </c>
    </row>
    <row r="353" spans="1:8" ht="12.75" customHeight="1">
      <c r="A353" s="312" t="s">
        <v>963</v>
      </c>
      <c r="B353" s="88">
        <v>1763895</v>
      </c>
      <c r="C353" s="263">
        <v>1309543</v>
      </c>
      <c r="D353" s="88">
        <v>1287707</v>
      </c>
      <c r="E353" s="314">
        <v>73.00360849143514</v>
      </c>
      <c r="F353" s="315">
        <v>98.3325480721137</v>
      </c>
      <c r="G353" s="313">
        <v>137458</v>
      </c>
      <c r="H353" s="313">
        <v>123159</v>
      </c>
    </row>
    <row r="354" spans="1:8" ht="12.75" customHeight="1">
      <c r="A354" s="310" t="s">
        <v>965</v>
      </c>
      <c r="B354" s="263">
        <v>1310</v>
      </c>
      <c r="C354" s="263">
        <v>1310</v>
      </c>
      <c r="D354" s="263">
        <v>1310</v>
      </c>
      <c r="E354" s="303">
        <v>100</v>
      </c>
      <c r="F354" s="304">
        <v>100</v>
      </c>
      <c r="G354" s="264">
        <v>0</v>
      </c>
      <c r="H354" s="264">
        <v>0</v>
      </c>
    </row>
    <row r="355" spans="1:8" ht="12.75" customHeight="1">
      <c r="A355" s="266" t="s">
        <v>970</v>
      </c>
      <c r="B355" s="263">
        <v>1310</v>
      </c>
      <c r="C355" s="263">
        <v>1310</v>
      </c>
      <c r="D355" s="263">
        <v>1310</v>
      </c>
      <c r="E355" s="303">
        <v>100</v>
      </c>
      <c r="F355" s="304">
        <v>100</v>
      </c>
      <c r="G355" s="264">
        <v>0</v>
      </c>
      <c r="H355" s="264">
        <v>0</v>
      </c>
    </row>
    <row r="356" spans="1:8" ht="12.75">
      <c r="A356" s="310" t="s">
        <v>971</v>
      </c>
      <c r="B356" s="263">
        <v>2392</v>
      </c>
      <c r="C356" s="263">
        <v>2392</v>
      </c>
      <c r="D356" s="263">
        <v>2392</v>
      </c>
      <c r="E356" s="303">
        <v>100</v>
      </c>
      <c r="F356" s="304">
        <v>100</v>
      </c>
      <c r="G356" s="263">
        <v>0</v>
      </c>
      <c r="H356" s="263">
        <v>0</v>
      </c>
    </row>
    <row r="357" spans="1:8" ht="12.75">
      <c r="A357" s="310" t="s">
        <v>972</v>
      </c>
      <c r="B357" s="263">
        <v>2392</v>
      </c>
      <c r="C357" s="263">
        <v>2392</v>
      </c>
      <c r="D357" s="263">
        <v>2392</v>
      </c>
      <c r="E357" s="303">
        <v>100</v>
      </c>
      <c r="F357" s="304">
        <v>100</v>
      </c>
      <c r="G357" s="264">
        <v>0</v>
      </c>
      <c r="H357" s="264">
        <v>0</v>
      </c>
    </row>
    <row r="358" spans="1:8" ht="12.75">
      <c r="A358" s="310"/>
      <c r="B358" s="263"/>
      <c r="C358" s="263"/>
      <c r="D358" s="263"/>
      <c r="E358" s="303"/>
      <c r="F358" s="304"/>
      <c r="G358" s="263"/>
      <c r="H358" s="263"/>
    </row>
    <row r="359" spans="1:8" ht="12.75" customHeight="1">
      <c r="A359" s="336" t="s">
        <v>1013</v>
      </c>
      <c r="B359" s="263"/>
      <c r="C359" s="263"/>
      <c r="D359" s="263"/>
      <c r="E359" s="303"/>
      <c r="F359" s="304"/>
      <c r="G359" s="263"/>
      <c r="H359" s="263"/>
    </row>
    <row r="360" spans="1:8" ht="12.75" customHeight="1">
      <c r="A360" s="298" t="s">
        <v>956</v>
      </c>
      <c r="B360" s="258">
        <v>359362335</v>
      </c>
      <c r="C360" s="258">
        <v>265044532</v>
      </c>
      <c r="D360" s="258">
        <v>264620156</v>
      </c>
      <c r="E360" s="296">
        <v>73.6360297747954</v>
      </c>
      <c r="F360" s="300">
        <v>99.83988501977471</v>
      </c>
      <c r="G360" s="258">
        <v>32306258</v>
      </c>
      <c r="H360" s="258">
        <v>32459832</v>
      </c>
    </row>
    <row r="361" spans="1:8" ht="11.25" customHeight="1">
      <c r="A361" s="301" t="s">
        <v>957</v>
      </c>
      <c r="B361" s="263">
        <v>345519359</v>
      </c>
      <c r="C361" s="263">
        <v>254978554</v>
      </c>
      <c r="D361" s="263">
        <v>254978554</v>
      </c>
      <c r="E361" s="303">
        <v>73.79573600100365</v>
      </c>
      <c r="F361" s="304">
        <v>100</v>
      </c>
      <c r="G361" s="264">
        <v>30819232</v>
      </c>
      <c r="H361" s="264">
        <v>30819232</v>
      </c>
    </row>
    <row r="362" spans="1:8" ht="12.75" customHeight="1">
      <c r="A362" s="301" t="s">
        <v>958</v>
      </c>
      <c r="B362" s="263">
        <v>12738856</v>
      </c>
      <c r="C362" s="263">
        <v>9288469</v>
      </c>
      <c r="D362" s="263">
        <v>9028167</v>
      </c>
      <c r="E362" s="303">
        <v>70.87109705926497</v>
      </c>
      <c r="F362" s="304">
        <v>97.19757906281433</v>
      </c>
      <c r="G362" s="264">
        <v>1428359</v>
      </c>
      <c r="H362" s="264">
        <v>1492030</v>
      </c>
    </row>
    <row r="363" spans="1:8" ht="12.75">
      <c r="A363" s="301" t="s">
        <v>959</v>
      </c>
      <c r="B363" s="263">
        <v>1104120</v>
      </c>
      <c r="C363" s="263">
        <v>777509</v>
      </c>
      <c r="D363" s="263">
        <v>613435</v>
      </c>
      <c r="E363" s="303">
        <v>55.55872550085136</v>
      </c>
      <c r="F363" s="304">
        <v>78.89747900024308</v>
      </c>
      <c r="G363" s="264">
        <v>58667</v>
      </c>
      <c r="H363" s="264">
        <v>148570</v>
      </c>
    </row>
    <row r="364" spans="1:8" ht="12.75" customHeight="1">
      <c r="A364" s="330" t="s">
        <v>985</v>
      </c>
      <c r="B364" s="258">
        <v>359362335</v>
      </c>
      <c r="C364" s="258">
        <v>265044532</v>
      </c>
      <c r="D364" s="258">
        <v>253995436</v>
      </c>
      <c r="E364" s="296">
        <v>70.6794817548144</v>
      </c>
      <c r="F364" s="300">
        <v>95.83123035339585</v>
      </c>
      <c r="G364" s="258">
        <v>32306258</v>
      </c>
      <c r="H364" s="258">
        <v>33490960</v>
      </c>
    </row>
    <row r="365" spans="1:8" ht="12.75" customHeight="1">
      <c r="A365" s="310" t="s">
        <v>987</v>
      </c>
      <c r="B365" s="263">
        <v>356001560</v>
      </c>
      <c r="C365" s="263">
        <v>262532755</v>
      </c>
      <c r="D365" s="263">
        <v>252367512</v>
      </c>
      <c r="E365" s="303">
        <v>70.88943992267899</v>
      </c>
      <c r="F365" s="304">
        <v>96.12800962683686</v>
      </c>
      <c r="G365" s="263">
        <v>31739973</v>
      </c>
      <c r="H365" s="263">
        <v>33159726</v>
      </c>
    </row>
    <row r="366" spans="1:8" ht="12.75" customHeight="1">
      <c r="A366" s="310" t="s">
        <v>962</v>
      </c>
      <c r="B366" s="263">
        <v>54309562</v>
      </c>
      <c r="C366" s="263">
        <v>41188635</v>
      </c>
      <c r="D366" s="263">
        <v>38604318</v>
      </c>
      <c r="E366" s="303">
        <v>71.0819910497529</v>
      </c>
      <c r="F366" s="304">
        <v>93.72565514734829</v>
      </c>
      <c r="G366" s="264">
        <v>4373856</v>
      </c>
      <c r="H366" s="264">
        <v>4339810</v>
      </c>
    </row>
    <row r="367" spans="1:13" s="318" customFormat="1" ht="11.25" customHeight="1">
      <c r="A367" s="312" t="s">
        <v>963</v>
      </c>
      <c r="B367" s="88">
        <v>24973277</v>
      </c>
      <c r="C367" s="88">
        <v>18753383</v>
      </c>
      <c r="D367" s="88">
        <v>17820464</v>
      </c>
      <c r="E367" s="314">
        <v>71.35813213460132</v>
      </c>
      <c r="F367" s="315">
        <v>95.02532956320468</v>
      </c>
      <c r="G367" s="313">
        <v>2079642</v>
      </c>
      <c r="H367" s="313">
        <v>1876672</v>
      </c>
      <c r="J367" s="319"/>
      <c r="K367" s="319"/>
      <c r="L367" s="319"/>
      <c r="M367" s="319"/>
    </row>
    <row r="368" spans="1:8" ht="12.75">
      <c r="A368" s="310" t="s">
        <v>994</v>
      </c>
      <c r="B368" s="263">
        <v>454055</v>
      </c>
      <c r="C368" s="263">
        <v>410068</v>
      </c>
      <c r="D368" s="263">
        <v>395953</v>
      </c>
      <c r="E368" s="303">
        <v>87.20375284932442</v>
      </c>
      <c r="F368" s="304">
        <v>96.55788796004565</v>
      </c>
      <c r="G368" s="264">
        <v>0</v>
      </c>
      <c r="H368" s="264">
        <v>-118</v>
      </c>
    </row>
    <row r="369" spans="1:8" ht="12.75">
      <c r="A369" s="310" t="s">
        <v>965</v>
      </c>
      <c r="B369" s="263">
        <v>301237943</v>
      </c>
      <c r="C369" s="263">
        <v>220934052</v>
      </c>
      <c r="D369" s="263">
        <v>213367241</v>
      </c>
      <c r="E369" s="303">
        <v>70.83013476824863</v>
      </c>
      <c r="F369" s="304">
        <v>96.575081599463</v>
      </c>
      <c r="G369" s="264">
        <v>27366117</v>
      </c>
      <c r="H369" s="264">
        <v>28820034</v>
      </c>
    </row>
    <row r="370" spans="1:8" ht="12.75" hidden="1">
      <c r="A370" s="317" t="s">
        <v>967</v>
      </c>
      <c r="B370" s="313">
        <v>0</v>
      </c>
      <c r="C370" s="320"/>
      <c r="D370" s="313"/>
      <c r="E370" s="339">
        <v>0</v>
      </c>
      <c r="F370" s="321" t="s">
        <v>545</v>
      </c>
      <c r="G370" s="320" t="s">
        <v>545</v>
      </c>
      <c r="H370" s="320" t="s">
        <v>545</v>
      </c>
    </row>
    <row r="371" spans="1:8" ht="25.5">
      <c r="A371" s="266" t="s">
        <v>968</v>
      </c>
      <c r="B371" s="263">
        <v>300644564</v>
      </c>
      <c r="C371" s="263">
        <v>220561381</v>
      </c>
      <c r="D371" s="263">
        <v>213097254</v>
      </c>
      <c r="E371" s="303">
        <v>70.88012873567206</v>
      </c>
      <c r="F371" s="304">
        <v>96.61585044210437</v>
      </c>
      <c r="G371" s="264">
        <v>27321067</v>
      </c>
      <c r="H371" s="264">
        <v>28808160</v>
      </c>
    </row>
    <row r="372" spans="1:8" ht="12.75" customHeight="1">
      <c r="A372" s="310" t="s">
        <v>969</v>
      </c>
      <c r="B372" s="263">
        <v>478782</v>
      </c>
      <c r="C372" s="263">
        <v>341450</v>
      </c>
      <c r="D372" s="263">
        <v>252162</v>
      </c>
      <c r="E372" s="303">
        <v>52.66739351103424</v>
      </c>
      <c r="F372" s="304">
        <v>73.85034412066189</v>
      </c>
      <c r="G372" s="264">
        <v>45050</v>
      </c>
      <c r="H372" s="264">
        <v>11251</v>
      </c>
    </row>
    <row r="373" spans="1:8" ht="12.75" customHeight="1">
      <c r="A373" s="266" t="s">
        <v>970</v>
      </c>
      <c r="B373" s="263">
        <v>59666</v>
      </c>
      <c r="C373" s="263">
        <v>20812</v>
      </c>
      <c r="D373" s="263">
        <v>17826</v>
      </c>
      <c r="E373" s="303">
        <v>29.876311467167234</v>
      </c>
      <c r="F373" s="304">
        <v>85.6525081683644</v>
      </c>
      <c r="G373" s="264">
        <v>0</v>
      </c>
      <c r="H373" s="264">
        <v>1024</v>
      </c>
    </row>
    <row r="374" spans="1:8" ht="12.75" customHeight="1">
      <c r="A374" s="310" t="s">
        <v>971</v>
      </c>
      <c r="B374" s="263">
        <v>3360775</v>
      </c>
      <c r="C374" s="263">
        <v>2511777</v>
      </c>
      <c r="D374" s="263">
        <v>1627924</v>
      </c>
      <c r="E374" s="303">
        <v>48.438946373976236</v>
      </c>
      <c r="F374" s="304">
        <v>64.81164530131457</v>
      </c>
      <c r="G374" s="263">
        <v>566285</v>
      </c>
      <c r="H374" s="263">
        <v>331234</v>
      </c>
    </row>
    <row r="375" spans="1:8" ht="12" customHeight="1">
      <c r="A375" s="310" t="s">
        <v>972</v>
      </c>
      <c r="B375" s="263">
        <v>3278892</v>
      </c>
      <c r="C375" s="263">
        <v>2431777</v>
      </c>
      <c r="D375" s="263">
        <v>1616500</v>
      </c>
      <c r="E375" s="303">
        <v>49.3001904301819</v>
      </c>
      <c r="F375" s="304">
        <v>66.47402290588322</v>
      </c>
      <c r="G375" s="264">
        <v>513285</v>
      </c>
      <c r="H375" s="264">
        <v>327098</v>
      </c>
    </row>
    <row r="376" spans="1:8" ht="12" customHeight="1">
      <c r="A376" s="310" t="s">
        <v>973</v>
      </c>
      <c r="B376" s="263">
        <v>81883</v>
      </c>
      <c r="C376" s="263">
        <v>80000</v>
      </c>
      <c r="D376" s="263">
        <v>11424</v>
      </c>
      <c r="E376" s="303">
        <v>13.951613888108644</v>
      </c>
      <c r="F376" s="304">
        <v>14.28</v>
      </c>
      <c r="G376" s="264">
        <v>53000</v>
      </c>
      <c r="H376" s="264">
        <v>4136</v>
      </c>
    </row>
    <row r="377" spans="1:8" ht="12" customHeight="1">
      <c r="A377" s="310"/>
      <c r="B377" s="263"/>
      <c r="C377" s="263"/>
      <c r="D377" s="263"/>
      <c r="E377" s="303"/>
      <c r="F377" s="304"/>
      <c r="G377" s="263"/>
      <c r="H377" s="263"/>
    </row>
    <row r="378" spans="1:8" ht="12.75" customHeight="1">
      <c r="A378" s="336" t="s">
        <v>1014</v>
      </c>
      <c r="B378" s="258"/>
      <c r="C378" s="258"/>
      <c r="D378" s="258"/>
      <c r="E378" s="296"/>
      <c r="F378" s="300"/>
      <c r="G378" s="258"/>
      <c r="H378" s="258"/>
    </row>
    <row r="379" spans="1:8" ht="12.75" customHeight="1">
      <c r="A379" s="298" t="s">
        <v>956</v>
      </c>
      <c r="B379" s="258">
        <v>594509</v>
      </c>
      <c r="C379" s="258">
        <v>451169</v>
      </c>
      <c r="D379" s="258">
        <v>451175</v>
      </c>
      <c r="E379" s="296">
        <v>75.89035657996767</v>
      </c>
      <c r="F379" s="300">
        <v>100.00132987860424</v>
      </c>
      <c r="G379" s="258">
        <v>53639</v>
      </c>
      <c r="H379" s="258">
        <v>53670</v>
      </c>
    </row>
    <row r="380" spans="1:8" ht="12.75" customHeight="1">
      <c r="A380" s="301" t="s">
        <v>957</v>
      </c>
      <c r="B380" s="263">
        <v>582859</v>
      </c>
      <c r="C380" s="263">
        <v>442439</v>
      </c>
      <c r="D380" s="263">
        <v>442439</v>
      </c>
      <c r="E380" s="303">
        <v>75.90841009575215</v>
      </c>
      <c r="F380" s="304">
        <v>100</v>
      </c>
      <c r="G380" s="264">
        <v>52669</v>
      </c>
      <c r="H380" s="264">
        <v>52669</v>
      </c>
    </row>
    <row r="381" spans="1:8" ht="12.75" customHeight="1">
      <c r="A381" s="301" t="s">
        <v>958</v>
      </c>
      <c r="B381" s="263">
        <v>11650</v>
      </c>
      <c r="C381" s="263">
        <v>8730</v>
      </c>
      <c r="D381" s="263">
        <v>8736</v>
      </c>
      <c r="E381" s="303">
        <v>74.98712446351932</v>
      </c>
      <c r="F381" s="304">
        <v>100.06872852233677</v>
      </c>
      <c r="G381" s="264">
        <v>970</v>
      </c>
      <c r="H381" s="264">
        <v>1001</v>
      </c>
    </row>
    <row r="382" spans="1:8" ht="12.75" customHeight="1">
      <c r="A382" s="330" t="s">
        <v>985</v>
      </c>
      <c r="B382" s="258">
        <v>594509</v>
      </c>
      <c r="C382" s="258">
        <v>451169</v>
      </c>
      <c r="D382" s="258">
        <v>424212</v>
      </c>
      <c r="E382" s="296">
        <v>71.35501733363162</v>
      </c>
      <c r="F382" s="300">
        <v>94.02507707754744</v>
      </c>
      <c r="G382" s="258">
        <v>53639</v>
      </c>
      <c r="H382" s="258">
        <v>51007</v>
      </c>
    </row>
    <row r="383" spans="1:8" ht="12.75" customHeight="1">
      <c r="A383" s="310" t="s">
        <v>987</v>
      </c>
      <c r="B383" s="263">
        <v>544559</v>
      </c>
      <c r="C383" s="263">
        <v>405669</v>
      </c>
      <c r="D383" s="263">
        <v>402033</v>
      </c>
      <c r="E383" s="303">
        <v>73.82726205975845</v>
      </c>
      <c r="F383" s="304">
        <v>99.10370277245735</v>
      </c>
      <c r="G383" s="263">
        <v>43639</v>
      </c>
      <c r="H383" s="263">
        <v>41878</v>
      </c>
    </row>
    <row r="384" spans="1:8" ht="12.75" customHeight="1">
      <c r="A384" s="310" t="s">
        <v>962</v>
      </c>
      <c r="B384" s="263">
        <v>541559</v>
      </c>
      <c r="C384" s="263">
        <v>405669</v>
      </c>
      <c r="D384" s="263">
        <v>402033</v>
      </c>
      <c r="E384" s="303">
        <v>74.23623280196617</v>
      </c>
      <c r="F384" s="304">
        <v>99.10370277245735</v>
      </c>
      <c r="G384" s="264">
        <v>43639</v>
      </c>
      <c r="H384" s="264">
        <v>41878</v>
      </c>
    </row>
    <row r="385" spans="1:13" s="318" customFormat="1" ht="12.75" customHeight="1">
      <c r="A385" s="312" t="s">
        <v>963</v>
      </c>
      <c r="B385" s="88">
        <v>371058</v>
      </c>
      <c r="C385" s="88">
        <v>278218</v>
      </c>
      <c r="D385" s="88">
        <v>278240</v>
      </c>
      <c r="E385" s="314">
        <v>74.98558176888788</v>
      </c>
      <c r="F385" s="315">
        <v>100.00790746824433</v>
      </c>
      <c r="G385" s="313">
        <v>30208</v>
      </c>
      <c r="H385" s="313">
        <v>29864</v>
      </c>
      <c r="J385" s="319"/>
      <c r="K385" s="319"/>
      <c r="L385" s="319"/>
      <c r="M385" s="319"/>
    </row>
    <row r="386" spans="1:8" ht="12.75" customHeight="1">
      <c r="A386" s="310" t="s">
        <v>965</v>
      </c>
      <c r="B386" s="263">
        <v>3000</v>
      </c>
      <c r="C386" s="263">
        <v>0</v>
      </c>
      <c r="D386" s="263">
        <v>0</v>
      </c>
      <c r="E386" s="303">
        <v>0</v>
      </c>
      <c r="F386" s="304">
        <v>0</v>
      </c>
      <c r="G386" s="264">
        <v>0</v>
      </c>
      <c r="H386" s="264">
        <v>0</v>
      </c>
    </row>
    <row r="387" spans="1:8" ht="12" customHeight="1">
      <c r="A387" s="266" t="s">
        <v>970</v>
      </c>
      <c r="B387" s="263">
        <v>3000</v>
      </c>
      <c r="C387" s="263">
        <v>0</v>
      </c>
      <c r="D387" s="263">
        <v>0</v>
      </c>
      <c r="E387" s="303">
        <v>0</v>
      </c>
      <c r="F387" s="304">
        <v>0</v>
      </c>
      <c r="G387" s="264">
        <v>0</v>
      </c>
      <c r="H387" s="264">
        <v>0</v>
      </c>
    </row>
    <row r="388" spans="1:8" ht="12.75" customHeight="1">
      <c r="A388" s="310" t="s">
        <v>971</v>
      </c>
      <c r="B388" s="263">
        <v>49950</v>
      </c>
      <c r="C388" s="263">
        <v>45500</v>
      </c>
      <c r="D388" s="263">
        <v>22179</v>
      </c>
      <c r="E388" s="303">
        <v>44.4024024024024</v>
      </c>
      <c r="F388" s="304">
        <v>48.745054945054946</v>
      </c>
      <c r="G388" s="263">
        <v>10000</v>
      </c>
      <c r="H388" s="263">
        <v>9129</v>
      </c>
    </row>
    <row r="389" spans="1:8" ht="12.75" customHeight="1">
      <c r="A389" s="310" t="s">
        <v>972</v>
      </c>
      <c r="B389" s="263">
        <v>49950</v>
      </c>
      <c r="C389" s="263">
        <v>45500</v>
      </c>
      <c r="D389" s="263">
        <v>22179</v>
      </c>
      <c r="E389" s="303">
        <v>44.4024024024024</v>
      </c>
      <c r="F389" s="304">
        <v>48.745054945054946</v>
      </c>
      <c r="G389" s="264">
        <v>10000</v>
      </c>
      <c r="H389" s="264">
        <v>9129</v>
      </c>
    </row>
    <row r="390" spans="1:8" ht="12.75" customHeight="1">
      <c r="A390" s="310"/>
      <c r="B390" s="263"/>
      <c r="C390" s="263"/>
      <c r="D390" s="263" t="s">
        <v>1015</v>
      </c>
      <c r="E390" s="303"/>
      <c r="F390" s="315"/>
      <c r="G390" s="263"/>
      <c r="H390" s="263"/>
    </row>
    <row r="391" spans="1:8" ht="12.75" customHeight="1">
      <c r="A391" s="336" t="s">
        <v>1016</v>
      </c>
      <c r="B391" s="263"/>
      <c r="C391" s="263"/>
      <c r="D391" s="263"/>
      <c r="E391" s="296"/>
      <c r="F391" s="300"/>
      <c r="G391" s="263"/>
      <c r="H391" s="263"/>
    </row>
    <row r="392" spans="1:8" ht="12.75" customHeight="1">
      <c r="A392" s="298" t="s">
        <v>956</v>
      </c>
      <c r="B392" s="258">
        <v>12012361</v>
      </c>
      <c r="C392" s="258">
        <v>9098795</v>
      </c>
      <c r="D392" s="258">
        <v>9101122</v>
      </c>
      <c r="E392" s="296">
        <v>75.76463944098916</v>
      </c>
      <c r="F392" s="300">
        <v>100.02557481512662</v>
      </c>
      <c r="G392" s="258">
        <v>986823</v>
      </c>
      <c r="H392" s="258">
        <v>988946</v>
      </c>
    </row>
    <row r="393" spans="1:9" ht="12.75" customHeight="1">
      <c r="A393" s="301" t="s">
        <v>957</v>
      </c>
      <c r="B393" s="263">
        <v>11997361</v>
      </c>
      <c r="C393" s="263">
        <v>9087545</v>
      </c>
      <c r="D393" s="263">
        <v>9087545</v>
      </c>
      <c r="E393" s="303">
        <v>75.74619951837742</v>
      </c>
      <c r="F393" s="304">
        <v>100</v>
      </c>
      <c r="G393" s="264">
        <v>985573</v>
      </c>
      <c r="H393" s="264">
        <v>985573</v>
      </c>
      <c r="I393" s="332"/>
    </row>
    <row r="394" spans="1:8" ht="12.75" customHeight="1">
      <c r="A394" s="301" t="s">
        <v>958</v>
      </c>
      <c r="B394" s="263">
        <v>15000</v>
      </c>
      <c r="C394" s="263">
        <v>11250</v>
      </c>
      <c r="D394" s="263">
        <v>13577</v>
      </c>
      <c r="E394" s="303">
        <v>90.51333333333334</v>
      </c>
      <c r="F394" s="304">
        <v>120.68444444444444</v>
      </c>
      <c r="G394" s="264">
        <v>1250</v>
      </c>
      <c r="H394" s="264">
        <v>3373</v>
      </c>
    </row>
    <row r="395" spans="1:8" ht="12.75" customHeight="1">
      <c r="A395" s="330" t="s">
        <v>985</v>
      </c>
      <c r="B395" s="258">
        <v>12012361</v>
      </c>
      <c r="C395" s="258">
        <v>9098795</v>
      </c>
      <c r="D395" s="258">
        <v>8913945</v>
      </c>
      <c r="E395" s="296">
        <v>74.20643618685784</v>
      </c>
      <c r="F395" s="300">
        <v>97.96841230074972</v>
      </c>
      <c r="G395" s="258">
        <v>986823</v>
      </c>
      <c r="H395" s="258">
        <v>929540</v>
      </c>
    </row>
    <row r="396" spans="1:8" ht="12.75" customHeight="1">
      <c r="A396" s="310" t="s">
        <v>987</v>
      </c>
      <c r="B396" s="263">
        <v>11809301</v>
      </c>
      <c r="C396" s="263">
        <v>8953795</v>
      </c>
      <c r="D396" s="263">
        <v>8820435</v>
      </c>
      <c r="E396" s="303">
        <v>74.69057652099815</v>
      </c>
      <c r="F396" s="304">
        <v>98.51057568327172</v>
      </c>
      <c r="G396" s="263">
        <v>951823</v>
      </c>
      <c r="H396" s="263">
        <v>929540</v>
      </c>
    </row>
    <row r="397" spans="1:8" ht="12.75" customHeight="1">
      <c r="A397" s="310" t="s">
        <v>962</v>
      </c>
      <c r="B397" s="263">
        <v>11486706</v>
      </c>
      <c r="C397" s="263">
        <v>8711848</v>
      </c>
      <c r="D397" s="263">
        <v>8623558</v>
      </c>
      <c r="E397" s="303">
        <v>75.07424669874896</v>
      </c>
      <c r="F397" s="304">
        <v>98.98655256611455</v>
      </c>
      <c r="G397" s="264">
        <v>924940</v>
      </c>
      <c r="H397" s="264">
        <v>911510</v>
      </c>
    </row>
    <row r="398" spans="1:13" s="318" customFormat="1" ht="12.75" customHeight="1">
      <c r="A398" s="312" t="s">
        <v>963</v>
      </c>
      <c r="B398" s="88">
        <v>7983214</v>
      </c>
      <c r="C398" s="88">
        <v>6084323</v>
      </c>
      <c r="D398" s="88">
        <v>6084316</v>
      </c>
      <c r="E398" s="314">
        <v>76.21386574379693</v>
      </c>
      <c r="F398" s="315">
        <v>99.99988495022372</v>
      </c>
      <c r="G398" s="313">
        <v>632990</v>
      </c>
      <c r="H398" s="313">
        <v>640860</v>
      </c>
      <c r="J398" s="319"/>
      <c r="K398" s="319"/>
      <c r="L398" s="319"/>
      <c r="M398" s="319"/>
    </row>
    <row r="399" spans="1:8" ht="12.75" customHeight="1">
      <c r="A399" s="310" t="s">
        <v>965</v>
      </c>
      <c r="B399" s="263">
        <v>322595</v>
      </c>
      <c r="C399" s="263">
        <v>241947</v>
      </c>
      <c r="D399" s="263">
        <v>196877</v>
      </c>
      <c r="E399" s="303">
        <v>61.02915420263798</v>
      </c>
      <c r="F399" s="304">
        <v>81.37195336168665</v>
      </c>
      <c r="G399" s="264">
        <v>26883</v>
      </c>
      <c r="H399" s="264">
        <v>18030</v>
      </c>
    </row>
    <row r="400" spans="1:8" ht="12.75" customHeight="1">
      <c r="A400" s="310" t="s">
        <v>1017</v>
      </c>
      <c r="B400" s="263">
        <v>322595</v>
      </c>
      <c r="C400" s="263">
        <v>241947</v>
      </c>
      <c r="D400" s="263">
        <v>196877</v>
      </c>
      <c r="E400" s="303">
        <v>61.02915420263798</v>
      </c>
      <c r="F400" s="304">
        <v>81.37195336168665</v>
      </c>
      <c r="G400" s="264">
        <v>26883</v>
      </c>
      <c r="H400" s="264">
        <v>18030</v>
      </c>
    </row>
    <row r="401" spans="1:8" ht="12.75" customHeight="1">
      <c r="A401" s="310" t="s">
        <v>971</v>
      </c>
      <c r="B401" s="263">
        <v>203060</v>
      </c>
      <c r="C401" s="263">
        <v>145000</v>
      </c>
      <c r="D401" s="263">
        <v>93510</v>
      </c>
      <c r="E401" s="303">
        <v>46.05042844479465</v>
      </c>
      <c r="F401" s="304">
        <v>64.48965517241379</v>
      </c>
      <c r="G401" s="263">
        <v>35000</v>
      </c>
      <c r="H401" s="263">
        <v>0</v>
      </c>
    </row>
    <row r="402" spans="1:8" ht="12" customHeight="1">
      <c r="A402" s="310" t="s">
        <v>972</v>
      </c>
      <c r="B402" s="263">
        <v>203060</v>
      </c>
      <c r="C402" s="263">
        <v>145000</v>
      </c>
      <c r="D402" s="263">
        <v>93510</v>
      </c>
      <c r="E402" s="303">
        <v>46.05042844479465</v>
      </c>
      <c r="F402" s="304">
        <v>64.48965517241379</v>
      </c>
      <c r="G402" s="264">
        <v>35000</v>
      </c>
      <c r="H402" s="264">
        <v>0</v>
      </c>
    </row>
    <row r="403" spans="1:8" ht="12" customHeight="1">
      <c r="A403" s="310"/>
      <c r="B403" s="263"/>
      <c r="C403" s="263"/>
      <c r="D403" s="263"/>
      <c r="E403" s="303"/>
      <c r="F403" s="304"/>
      <c r="G403" s="263"/>
      <c r="H403" s="263"/>
    </row>
    <row r="404" spans="1:8" ht="12.75" customHeight="1">
      <c r="A404" s="293" t="s">
        <v>1018</v>
      </c>
      <c r="B404" s="258"/>
      <c r="C404" s="258"/>
      <c r="D404" s="258"/>
      <c r="E404" s="296"/>
      <c r="F404" s="300"/>
      <c r="G404" s="258"/>
      <c r="H404" s="258"/>
    </row>
    <row r="405" spans="1:8" ht="12.75" customHeight="1">
      <c r="A405" s="298" t="s">
        <v>956</v>
      </c>
      <c r="B405" s="258">
        <v>1902665</v>
      </c>
      <c r="C405" s="258">
        <v>688301</v>
      </c>
      <c r="D405" s="258">
        <v>688301</v>
      </c>
      <c r="E405" s="296">
        <v>36.175627343752055</v>
      </c>
      <c r="F405" s="300">
        <v>100</v>
      </c>
      <c r="G405" s="258">
        <v>321918</v>
      </c>
      <c r="H405" s="258">
        <v>321918</v>
      </c>
    </row>
    <row r="406" spans="1:8" ht="12.75" customHeight="1">
      <c r="A406" s="301" t="s">
        <v>957</v>
      </c>
      <c r="B406" s="263">
        <v>1902665</v>
      </c>
      <c r="C406" s="263">
        <v>688301</v>
      </c>
      <c r="D406" s="263">
        <v>688301</v>
      </c>
      <c r="E406" s="303">
        <v>36.175627343752055</v>
      </c>
      <c r="F406" s="304">
        <v>100</v>
      </c>
      <c r="G406" s="264">
        <v>321918</v>
      </c>
      <c r="H406" s="264">
        <v>321918</v>
      </c>
    </row>
    <row r="407" spans="1:8" ht="12.75" customHeight="1">
      <c r="A407" s="330" t="s">
        <v>985</v>
      </c>
      <c r="B407" s="258">
        <v>1902665</v>
      </c>
      <c r="C407" s="258">
        <v>688301</v>
      </c>
      <c r="D407" s="258">
        <v>441226</v>
      </c>
      <c r="E407" s="296">
        <v>23.18989417474963</v>
      </c>
      <c r="F407" s="300">
        <v>64.10364070370376</v>
      </c>
      <c r="G407" s="258">
        <v>321918</v>
      </c>
      <c r="H407" s="258">
        <v>168363</v>
      </c>
    </row>
    <row r="408" spans="1:8" ht="12.75" customHeight="1">
      <c r="A408" s="310" t="s">
        <v>987</v>
      </c>
      <c r="B408" s="263">
        <v>1898665</v>
      </c>
      <c r="C408" s="263">
        <v>684301</v>
      </c>
      <c r="D408" s="263">
        <v>437743</v>
      </c>
      <c r="E408" s="303">
        <v>23.055304648266016</v>
      </c>
      <c r="F408" s="304">
        <v>63.96936435866672</v>
      </c>
      <c r="G408" s="263">
        <v>321918</v>
      </c>
      <c r="H408" s="263">
        <v>166742</v>
      </c>
    </row>
    <row r="409" spans="1:8" ht="12.75" customHeight="1">
      <c r="A409" s="310" t="s">
        <v>962</v>
      </c>
      <c r="B409" s="263">
        <v>1897891</v>
      </c>
      <c r="C409" s="263">
        <v>683527</v>
      </c>
      <c r="D409" s="263">
        <v>436970</v>
      </c>
      <c r="E409" s="303">
        <v>23.023977667842885</v>
      </c>
      <c r="F409" s="304">
        <v>63.92871093607128</v>
      </c>
      <c r="G409" s="260">
        <v>321918</v>
      </c>
      <c r="H409" s="260">
        <v>166742</v>
      </c>
    </row>
    <row r="410" spans="1:13" s="318" customFormat="1" ht="12.75">
      <c r="A410" s="312" t="s">
        <v>963</v>
      </c>
      <c r="B410" s="88">
        <v>1054156</v>
      </c>
      <c r="C410" s="88">
        <v>211930</v>
      </c>
      <c r="D410" s="88">
        <v>160613</v>
      </c>
      <c r="E410" s="314">
        <v>15.236169978636937</v>
      </c>
      <c r="F410" s="315">
        <v>75.785872693814</v>
      </c>
      <c r="G410" s="313">
        <v>71300</v>
      </c>
      <c r="H410" s="313">
        <v>35631</v>
      </c>
      <c r="J410" s="319"/>
      <c r="K410" s="319"/>
      <c r="L410" s="319"/>
      <c r="M410" s="319"/>
    </row>
    <row r="411" spans="1:8" ht="12.75">
      <c r="A411" s="310" t="s">
        <v>965</v>
      </c>
      <c r="B411" s="263">
        <v>774</v>
      </c>
      <c r="C411" s="263">
        <v>774</v>
      </c>
      <c r="D411" s="263">
        <v>773</v>
      </c>
      <c r="E411" s="303">
        <v>99.87080103359173</v>
      </c>
      <c r="F411" s="304">
        <v>99.87080103359173</v>
      </c>
      <c r="G411" s="264">
        <v>0</v>
      </c>
      <c r="H411" s="264">
        <v>0</v>
      </c>
    </row>
    <row r="412" spans="1:8" ht="12.75">
      <c r="A412" s="266" t="s">
        <v>970</v>
      </c>
      <c r="B412" s="263">
        <v>774</v>
      </c>
      <c r="C412" s="263">
        <v>774</v>
      </c>
      <c r="D412" s="263">
        <v>773</v>
      </c>
      <c r="E412" s="303">
        <v>99.87080103359173</v>
      </c>
      <c r="F412" s="304">
        <v>99.87080103359173</v>
      </c>
      <c r="G412" s="264">
        <v>0</v>
      </c>
      <c r="H412" s="264">
        <v>0</v>
      </c>
    </row>
    <row r="413" spans="1:8" ht="12.75">
      <c r="A413" s="310" t="s">
        <v>971</v>
      </c>
      <c r="B413" s="263">
        <v>4000</v>
      </c>
      <c r="C413" s="263">
        <v>4000</v>
      </c>
      <c r="D413" s="263">
        <v>3483</v>
      </c>
      <c r="E413" s="303">
        <v>87.075</v>
      </c>
      <c r="F413" s="304">
        <v>87.075</v>
      </c>
      <c r="G413" s="263">
        <v>0</v>
      </c>
      <c r="H413" s="263">
        <v>1621</v>
      </c>
    </row>
    <row r="414" spans="1:8" ht="12.75">
      <c r="A414" s="310" t="s">
        <v>972</v>
      </c>
      <c r="B414" s="263">
        <v>4000</v>
      </c>
      <c r="C414" s="263">
        <v>4000</v>
      </c>
      <c r="D414" s="263">
        <v>3483</v>
      </c>
      <c r="E414" s="303">
        <v>87.075</v>
      </c>
      <c r="F414" s="304">
        <v>87.075</v>
      </c>
      <c r="G414" s="264">
        <v>0</v>
      </c>
      <c r="H414" s="264">
        <v>1621</v>
      </c>
    </row>
    <row r="415" spans="1:8" ht="12.75">
      <c r="A415" s="310"/>
      <c r="B415" s="263"/>
      <c r="C415" s="263"/>
      <c r="D415" s="263"/>
      <c r="E415" s="303"/>
      <c r="F415" s="315"/>
      <c r="G415" s="263"/>
      <c r="H415" s="263"/>
    </row>
    <row r="416" spans="1:8" ht="15" customHeight="1">
      <c r="A416" s="337" t="s">
        <v>1019</v>
      </c>
      <c r="B416" s="263"/>
      <c r="C416" s="263"/>
      <c r="D416" s="263"/>
      <c r="E416" s="303"/>
      <c r="F416" s="304"/>
      <c r="G416" s="263"/>
      <c r="H416" s="263"/>
    </row>
    <row r="417" spans="1:8" ht="12.75" customHeight="1">
      <c r="A417" s="298" t="s">
        <v>956</v>
      </c>
      <c r="B417" s="258">
        <v>8735438</v>
      </c>
      <c r="C417" s="258">
        <v>6518783</v>
      </c>
      <c r="D417" s="258">
        <v>6072163</v>
      </c>
      <c r="E417" s="296">
        <v>69.51183214854252</v>
      </c>
      <c r="F417" s="300">
        <v>93.14872116467137</v>
      </c>
      <c r="G417" s="258">
        <v>705990</v>
      </c>
      <c r="H417" s="258">
        <v>683188</v>
      </c>
    </row>
    <row r="418" spans="1:8" ht="12.75" customHeight="1">
      <c r="A418" s="301" t="s">
        <v>957</v>
      </c>
      <c r="B418" s="263">
        <v>7696316</v>
      </c>
      <c r="C418" s="263">
        <v>5691497</v>
      </c>
      <c r="D418" s="263">
        <v>5691497</v>
      </c>
      <c r="E418" s="303">
        <v>73.95092665114062</v>
      </c>
      <c r="F418" s="304">
        <v>100</v>
      </c>
      <c r="G418" s="264">
        <v>639728</v>
      </c>
      <c r="H418" s="264">
        <v>639728</v>
      </c>
    </row>
    <row r="419" spans="1:8" ht="12.75" customHeight="1">
      <c r="A419" s="301" t="s">
        <v>958</v>
      </c>
      <c r="B419" s="263">
        <v>735763</v>
      </c>
      <c r="C419" s="263">
        <v>523927</v>
      </c>
      <c r="D419" s="263">
        <v>274334</v>
      </c>
      <c r="E419" s="303">
        <v>37.2856476881822</v>
      </c>
      <c r="F419" s="304">
        <v>52.361111376203176</v>
      </c>
      <c r="G419" s="264">
        <v>66262</v>
      </c>
      <c r="H419" s="264">
        <v>43460</v>
      </c>
    </row>
    <row r="420" spans="1:8" ht="12.75" customHeight="1">
      <c r="A420" s="301" t="s">
        <v>959</v>
      </c>
      <c r="B420" s="263">
        <v>303359</v>
      </c>
      <c r="C420" s="263">
        <v>303359</v>
      </c>
      <c r="D420" s="263">
        <v>106332</v>
      </c>
      <c r="E420" s="303">
        <v>35.0515395950013</v>
      </c>
      <c r="F420" s="304">
        <v>35.0515395950013</v>
      </c>
      <c r="G420" s="264">
        <v>0</v>
      </c>
      <c r="H420" s="264">
        <v>0</v>
      </c>
    </row>
    <row r="421" spans="1:8" ht="12.75" customHeight="1">
      <c r="A421" s="330" t="s">
        <v>985</v>
      </c>
      <c r="B421" s="258">
        <v>8735438</v>
      </c>
      <c r="C421" s="258">
        <v>6518783</v>
      </c>
      <c r="D421" s="258">
        <v>4850662</v>
      </c>
      <c r="E421" s="296">
        <v>55.52854934120075</v>
      </c>
      <c r="F421" s="300">
        <v>74.41054564939499</v>
      </c>
      <c r="G421" s="258">
        <v>705990</v>
      </c>
      <c r="H421" s="258">
        <v>593489</v>
      </c>
    </row>
    <row r="422" spans="1:8" ht="12.75" customHeight="1">
      <c r="A422" s="310" t="s">
        <v>987</v>
      </c>
      <c r="B422" s="263">
        <v>8676630</v>
      </c>
      <c r="C422" s="263">
        <v>6459975</v>
      </c>
      <c r="D422" s="263">
        <v>4836763</v>
      </c>
      <c r="E422" s="303">
        <v>55.744718859741624</v>
      </c>
      <c r="F422" s="304">
        <v>74.87278201541028</v>
      </c>
      <c r="G422" s="263">
        <v>705990</v>
      </c>
      <c r="H422" s="263">
        <v>591085</v>
      </c>
    </row>
    <row r="423" spans="1:8" ht="12.75" customHeight="1">
      <c r="A423" s="310" t="s">
        <v>962</v>
      </c>
      <c r="B423" s="263">
        <v>2597473</v>
      </c>
      <c r="C423" s="263">
        <v>2037913</v>
      </c>
      <c r="D423" s="263">
        <v>1356871</v>
      </c>
      <c r="E423" s="303">
        <v>52.23811758582284</v>
      </c>
      <c r="F423" s="304">
        <v>66.58139969665045</v>
      </c>
      <c r="G423" s="264">
        <v>186520</v>
      </c>
      <c r="H423" s="264">
        <v>191670</v>
      </c>
    </row>
    <row r="424" spans="1:13" s="318" customFormat="1" ht="12.75" customHeight="1">
      <c r="A424" s="312" t="s">
        <v>963</v>
      </c>
      <c r="B424" s="88">
        <v>1391400</v>
      </c>
      <c r="C424" s="88">
        <v>1030305</v>
      </c>
      <c r="D424" s="88">
        <v>726513</v>
      </c>
      <c r="E424" s="314">
        <v>52.21453212591635</v>
      </c>
      <c r="F424" s="315">
        <v>70.51436225195452</v>
      </c>
      <c r="G424" s="313">
        <v>120364</v>
      </c>
      <c r="H424" s="313">
        <v>112651</v>
      </c>
      <c r="J424" s="319"/>
      <c r="K424" s="319"/>
      <c r="L424" s="319"/>
      <c r="M424" s="319"/>
    </row>
    <row r="425" spans="1:8" ht="12.75" customHeight="1">
      <c r="A425" s="310" t="s">
        <v>965</v>
      </c>
      <c r="B425" s="263">
        <v>6079157</v>
      </c>
      <c r="C425" s="263">
        <v>4422062</v>
      </c>
      <c r="D425" s="263">
        <v>3479892</v>
      </c>
      <c r="E425" s="303">
        <v>57.2430026071049</v>
      </c>
      <c r="F425" s="304">
        <v>78.69387629571905</v>
      </c>
      <c r="G425" s="264">
        <v>519470</v>
      </c>
      <c r="H425" s="264">
        <v>399415</v>
      </c>
    </row>
    <row r="426" spans="1:13" s="318" customFormat="1" ht="15.75" customHeight="1">
      <c r="A426" s="317" t="s">
        <v>966</v>
      </c>
      <c r="B426" s="88">
        <v>7021</v>
      </c>
      <c r="C426" s="313">
        <v>5265</v>
      </c>
      <c r="D426" s="313">
        <v>0</v>
      </c>
      <c r="E426" s="314">
        <v>0</v>
      </c>
      <c r="F426" s="315">
        <v>0</v>
      </c>
      <c r="G426" s="313">
        <v>585</v>
      </c>
      <c r="H426" s="313">
        <v>0</v>
      </c>
      <c r="J426" s="319"/>
      <c r="K426" s="319"/>
      <c r="L426" s="319"/>
      <c r="M426" s="319"/>
    </row>
    <row r="427" spans="1:13" s="318" customFormat="1" ht="12.75" customHeight="1">
      <c r="A427" s="317" t="s">
        <v>967</v>
      </c>
      <c r="B427" s="88">
        <v>290309</v>
      </c>
      <c r="C427" s="320" t="s">
        <v>545</v>
      </c>
      <c r="D427" s="88">
        <v>273233</v>
      </c>
      <c r="E427" s="314">
        <v>94.11799151938108</v>
      </c>
      <c r="F427" s="321" t="s">
        <v>545</v>
      </c>
      <c r="G427" s="320" t="s">
        <v>545</v>
      </c>
      <c r="H427" s="313">
        <v>30025</v>
      </c>
      <c r="J427" s="319"/>
      <c r="K427" s="319"/>
      <c r="L427" s="319"/>
      <c r="M427" s="319"/>
    </row>
    <row r="428" spans="1:8" ht="24.75" customHeight="1">
      <c r="A428" s="266" t="s">
        <v>968</v>
      </c>
      <c r="B428" s="263">
        <v>47360</v>
      </c>
      <c r="C428" s="263">
        <v>47360</v>
      </c>
      <c r="D428" s="263">
        <v>47254</v>
      </c>
      <c r="E428" s="303">
        <v>99.77618243243244</v>
      </c>
      <c r="F428" s="304">
        <v>99.77618243243244</v>
      </c>
      <c r="G428" s="264">
        <v>0</v>
      </c>
      <c r="H428" s="264">
        <v>-103</v>
      </c>
    </row>
    <row r="429" spans="1:8" ht="12" customHeight="1">
      <c r="A429" s="310" t="s">
        <v>1017</v>
      </c>
      <c r="B429" s="263">
        <v>5726232</v>
      </c>
      <c r="C429" s="263">
        <v>4071332</v>
      </c>
      <c r="D429" s="263">
        <v>3159405</v>
      </c>
      <c r="E429" s="303">
        <v>55.174240233368124</v>
      </c>
      <c r="F429" s="304">
        <v>77.60126170010207</v>
      </c>
      <c r="G429" s="264">
        <v>518741</v>
      </c>
      <c r="H429" s="264">
        <v>369492</v>
      </c>
    </row>
    <row r="430" spans="1:8" ht="12.75" customHeight="1">
      <c r="A430" s="310" t="s">
        <v>971</v>
      </c>
      <c r="B430" s="263">
        <v>58808</v>
      </c>
      <c r="C430" s="263">
        <v>58808</v>
      </c>
      <c r="D430" s="263">
        <v>13899</v>
      </c>
      <c r="E430" s="303">
        <v>23.634539518432867</v>
      </c>
      <c r="F430" s="304">
        <v>23.634539518432867</v>
      </c>
      <c r="G430" s="263">
        <v>0</v>
      </c>
      <c r="H430" s="263">
        <v>2404</v>
      </c>
    </row>
    <row r="431" spans="1:8" ht="12.75" customHeight="1">
      <c r="A431" s="310" t="s">
        <v>972</v>
      </c>
      <c r="B431" s="263">
        <v>58808</v>
      </c>
      <c r="C431" s="263">
        <v>58808</v>
      </c>
      <c r="D431" s="263">
        <v>13899</v>
      </c>
      <c r="E431" s="303">
        <v>23.634539518432867</v>
      </c>
      <c r="F431" s="304">
        <v>23.634539518432867</v>
      </c>
      <c r="G431" s="264">
        <v>0</v>
      </c>
      <c r="H431" s="264">
        <v>2404</v>
      </c>
    </row>
    <row r="432" spans="1:8" ht="12.75" customHeight="1">
      <c r="A432" s="310"/>
      <c r="B432" s="263"/>
      <c r="C432" s="263"/>
      <c r="D432" s="263"/>
      <c r="E432" s="303"/>
      <c r="F432" s="304"/>
      <c r="G432" s="263"/>
      <c r="H432" s="263"/>
    </row>
    <row r="433" spans="1:8" ht="12.75" customHeight="1">
      <c r="A433" s="337" t="s">
        <v>1020</v>
      </c>
      <c r="B433" s="258"/>
      <c r="C433" s="258"/>
      <c r="D433" s="258"/>
      <c r="E433" s="296"/>
      <c r="F433" s="300"/>
      <c r="G433" s="258"/>
      <c r="H433" s="258"/>
    </row>
    <row r="434" spans="1:8" ht="12.75" customHeight="1">
      <c r="A434" s="298" t="s">
        <v>956</v>
      </c>
      <c r="B434" s="258">
        <v>52916</v>
      </c>
      <c r="C434" s="258">
        <v>37132</v>
      </c>
      <c r="D434" s="258">
        <v>37132</v>
      </c>
      <c r="E434" s="296">
        <v>70.17159271297906</v>
      </c>
      <c r="F434" s="300">
        <v>100</v>
      </c>
      <c r="G434" s="258">
        <v>4700</v>
      </c>
      <c r="H434" s="258">
        <v>4700</v>
      </c>
    </row>
    <row r="435" spans="1:8" ht="12.75" customHeight="1">
      <c r="A435" s="301" t="s">
        <v>957</v>
      </c>
      <c r="B435" s="263">
        <v>52916</v>
      </c>
      <c r="C435" s="263">
        <v>37132</v>
      </c>
      <c r="D435" s="263">
        <v>37132</v>
      </c>
      <c r="E435" s="303">
        <v>70.17159271297906</v>
      </c>
      <c r="F435" s="304">
        <v>100</v>
      </c>
      <c r="G435" s="264">
        <v>4700</v>
      </c>
      <c r="H435" s="264">
        <v>4700</v>
      </c>
    </row>
    <row r="436" spans="1:8" ht="12.75" customHeight="1">
      <c r="A436" s="330" t="s">
        <v>985</v>
      </c>
      <c r="B436" s="258">
        <v>52916</v>
      </c>
      <c r="C436" s="258">
        <v>37132</v>
      </c>
      <c r="D436" s="258">
        <v>32918</v>
      </c>
      <c r="E436" s="296">
        <v>62.2080278176733</v>
      </c>
      <c r="F436" s="300">
        <v>88.65129807174405</v>
      </c>
      <c r="G436" s="258">
        <v>4700</v>
      </c>
      <c r="H436" s="258">
        <v>3472</v>
      </c>
    </row>
    <row r="437" spans="1:8" ht="12.75" customHeight="1">
      <c r="A437" s="310" t="s">
        <v>961</v>
      </c>
      <c r="B437" s="263">
        <v>52416</v>
      </c>
      <c r="C437" s="263">
        <v>36632</v>
      </c>
      <c r="D437" s="263">
        <v>32418</v>
      </c>
      <c r="E437" s="303">
        <v>61.847527472527474</v>
      </c>
      <c r="F437" s="304">
        <v>88.4963965931426</v>
      </c>
      <c r="G437" s="263">
        <v>4700</v>
      </c>
      <c r="H437" s="263">
        <v>3472</v>
      </c>
    </row>
    <row r="438" spans="1:8" ht="12.75" customHeight="1">
      <c r="A438" s="310" t="s">
        <v>962</v>
      </c>
      <c r="B438" s="263">
        <v>52416</v>
      </c>
      <c r="C438" s="263">
        <v>36632</v>
      </c>
      <c r="D438" s="263">
        <v>32418</v>
      </c>
      <c r="E438" s="303">
        <v>61.847527472527474</v>
      </c>
      <c r="F438" s="304">
        <v>88.4963965931426</v>
      </c>
      <c r="G438" s="264">
        <v>4700</v>
      </c>
      <c r="H438" s="264">
        <v>3472</v>
      </c>
    </row>
    <row r="439" spans="1:13" s="318" customFormat="1" ht="13.5" customHeight="1">
      <c r="A439" s="312" t="s">
        <v>963</v>
      </c>
      <c r="B439" s="88">
        <v>35331</v>
      </c>
      <c r="C439" s="88">
        <v>25932</v>
      </c>
      <c r="D439" s="88">
        <v>24435</v>
      </c>
      <c r="E439" s="314">
        <v>69.1602275621975</v>
      </c>
      <c r="F439" s="315">
        <v>94.22720962517353</v>
      </c>
      <c r="G439" s="313">
        <v>2900</v>
      </c>
      <c r="H439" s="313">
        <v>2723</v>
      </c>
      <c r="J439" s="319"/>
      <c r="K439" s="319"/>
      <c r="L439" s="319"/>
      <c r="M439" s="319"/>
    </row>
    <row r="440" spans="1:8" ht="13.5" customHeight="1">
      <c r="A440" s="310" t="s">
        <v>971</v>
      </c>
      <c r="B440" s="263">
        <v>500</v>
      </c>
      <c r="C440" s="263">
        <v>500</v>
      </c>
      <c r="D440" s="263">
        <v>500</v>
      </c>
      <c r="E440" s="303">
        <v>100</v>
      </c>
      <c r="F440" s="304">
        <v>100</v>
      </c>
      <c r="G440" s="263">
        <v>0</v>
      </c>
      <c r="H440" s="263">
        <v>0</v>
      </c>
    </row>
    <row r="441" spans="1:8" ht="13.5" customHeight="1">
      <c r="A441" s="310" t="s">
        <v>972</v>
      </c>
      <c r="B441" s="263">
        <v>500</v>
      </c>
      <c r="C441" s="263">
        <v>500</v>
      </c>
      <c r="D441" s="263">
        <v>500</v>
      </c>
      <c r="E441" s="303">
        <v>100</v>
      </c>
      <c r="F441" s="304">
        <v>100</v>
      </c>
      <c r="G441" s="264">
        <v>0</v>
      </c>
      <c r="H441" s="264">
        <v>0</v>
      </c>
    </row>
    <row r="442" spans="1:13" s="318" customFormat="1" ht="13.5" customHeight="1">
      <c r="A442" s="310"/>
      <c r="B442" s="88"/>
      <c r="C442" s="88"/>
      <c r="D442" s="88"/>
      <c r="E442" s="314"/>
      <c r="F442" s="315"/>
      <c r="G442" s="88"/>
      <c r="H442" s="88"/>
      <c r="J442" s="319"/>
      <c r="K442" s="319"/>
      <c r="L442" s="319"/>
      <c r="M442" s="319"/>
    </row>
    <row r="443" spans="1:8" ht="27" customHeight="1">
      <c r="A443" s="337" t="s">
        <v>1021</v>
      </c>
      <c r="B443" s="263"/>
      <c r="C443" s="263"/>
      <c r="D443" s="263"/>
      <c r="E443" s="303"/>
      <c r="F443" s="304"/>
      <c r="G443" s="263"/>
      <c r="H443" s="263"/>
    </row>
    <row r="444" spans="1:8" ht="12.75" customHeight="1">
      <c r="A444" s="298" t="s">
        <v>956</v>
      </c>
      <c r="B444" s="258">
        <v>5261505</v>
      </c>
      <c r="C444" s="258">
        <v>4516472</v>
      </c>
      <c r="D444" s="258">
        <v>3000052</v>
      </c>
      <c r="E444" s="296">
        <v>57.01889478390688</v>
      </c>
      <c r="F444" s="300">
        <v>66.42467837728209</v>
      </c>
      <c r="G444" s="258">
        <v>302766</v>
      </c>
      <c r="H444" s="258">
        <v>303868</v>
      </c>
    </row>
    <row r="445" spans="1:8" ht="12.75" customHeight="1">
      <c r="A445" s="301" t="s">
        <v>957</v>
      </c>
      <c r="B445" s="263">
        <v>3709219</v>
      </c>
      <c r="C445" s="263">
        <v>2964186</v>
      </c>
      <c r="D445" s="263">
        <v>2964186</v>
      </c>
      <c r="E445" s="303">
        <v>79.91401963593954</v>
      </c>
      <c r="F445" s="304">
        <v>100</v>
      </c>
      <c r="G445" s="264">
        <v>302766</v>
      </c>
      <c r="H445" s="264">
        <v>302766</v>
      </c>
    </row>
    <row r="446" spans="1:8" ht="12.75" customHeight="1">
      <c r="A446" s="301" t="s">
        <v>959</v>
      </c>
      <c r="B446" s="263">
        <v>1552286</v>
      </c>
      <c r="C446" s="263">
        <v>1552286</v>
      </c>
      <c r="D446" s="263">
        <v>35866</v>
      </c>
      <c r="E446" s="303">
        <v>2.3105278279904606</v>
      </c>
      <c r="F446" s="304">
        <v>2.3105278279904606</v>
      </c>
      <c r="G446" s="264">
        <v>0</v>
      </c>
      <c r="H446" s="264">
        <v>1102</v>
      </c>
    </row>
    <row r="447" spans="1:8" ht="12.75" customHeight="1">
      <c r="A447" s="330" t="s">
        <v>985</v>
      </c>
      <c r="B447" s="258">
        <v>5261505</v>
      </c>
      <c r="C447" s="258">
        <v>4516472</v>
      </c>
      <c r="D447" s="258">
        <v>1421986</v>
      </c>
      <c r="E447" s="296">
        <v>27.02622158488873</v>
      </c>
      <c r="F447" s="300">
        <v>31.484441838674083</v>
      </c>
      <c r="G447" s="258">
        <v>302766</v>
      </c>
      <c r="H447" s="258">
        <v>238989</v>
      </c>
    </row>
    <row r="448" spans="1:8" ht="12.75" customHeight="1">
      <c r="A448" s="310" t="s">
        <v>987</v>
      </c>
      <c r="B448" s="263">
        <v>5220559</v>
      </c>
      <c r="C448" s="263">
        <v>4477526</v>
      </c>
      <c r="D448" s="263">
        <v>1395280</v>
      </c>
      <c r="E448" s="303">
        <v>26.726639810028008</v>
      </c>
      <c r="F448" s="304">
        <v>31.161851433135173</v>
      </c>
      <c r="G448" s="263">
        <v>300766</v>
      </c>
      <c r="H448" s="263">
        <v>233016</v>
      </c>
    </row>
    <row r="449" spans="1:8" ht="12.75" customHeight="1">
      <c r="A449" s="310" t="s">
        <v>962</v>
      </c>
      <c r="B449" s="263">
        <v>3348908</v>
      </c>
      <c r="C449" s="263">
        <v>3032045</v>
      </c>
      <c r="D449" s="263">
        <v>981465</v>
      </c>
      <c r="E449" s="303">
        <v>29.307015898913914</v>
      </c>
      <c r="F449" s="304">
        <v>32.36973725653808</v>
      </c>
      <c r="G449" s="264">
        <v>195235</v>
      </c>
      <c r="H449" s="264">
        <v>105543</v>
      </c>
    </row>
    <row r="450" spans="1:13" s="318" customFormat="1" ht="12.75" customHeight="1">
      <c r="A450" s="312" t="s">
        <v>963</v>
      </c>
      <c r="B450" s="88">
        <v>656904</v>
      </c>
      <c r="C450" s="88">
        <v>525024</v>
      </c>
      <c r="D450" s="88">
        <v>485716</v>
      </c>
      <c r="E450" s="314">
        <v>73.94017999585937</v>
      </c>
      <c r="F450" s="315">
        <v>92.51310416285732</v>
      </c>
      <c r="G450" s="313">
        <v>51956</v>
      </c>
      <c r="H450" s="313">
        <v>48714</v>
      </c>
      <c r="J450" s="319"/>
      <c r="K450" s="319"/>
      <c r="L450" s="319"/>
      <c r="M450" s="319"/>
    </row>
    <row r="451" spans="1:8" ht="12.75" customHeight="1">
      <c r="A451" s="310" t="s">
        <v>965</v>
      </c>
      <c r="B451" s="263">
        <v>1871651</v>
      </c>
      <c r="C451" s="263">
        <v>1445481</v>
      </c>
      <c r="D451" s="263">
        <v>413815</v>
      </c>
      <c r="E451" s="303">
        <v>22.109624069871998</v>
      </c>
      <c r="F451" s="304">
        <v>28.628186741991072</v>
      </c>
      <c r="G451" s="264">
        <v>105531</v>
      </c>
      <c r="H451" s="264">
        <v>127473</v>
      </c>
    </row>
    <row r="452" spans="1:8" ht="24.75" customHeight="1">
      <c r="A452" s="266" t="s">
        <v>968</v>
      </c>
      <c r="B452" s="263">
        <v>1871651</v>
      </c>
      <c r="C452" s="263">
        <v>1445481</v>
      </c>
      <c r="D452" s="263">
        <v>413815</v>
      </c>
      <c r="E452" s="303">
        <v>22.109624069871998</v>
      </c>
      <c r="F452" s="304">
        <v>28.628186741991072</v>
      </c>
      <c r="G452" s="264">
        <v>105531</v>
      </c>
      <c r="H452" s="264">
        <v>127473</v>
      </c>
    </row>
    <row r="453" spans="1:9" ht="12.75">
      <c r="A453" s="310" t="s">
        <v>971</v>
      </c>
      <c r="B453" s="263">
        <v>40946</v>
      </c>
      <c r="C453" s="263">
        <v>38946</v>
      </c>
      <c r="D453" s="263">
        <v>26706</v>
      </c>
      <c r="E453" s="303">
        <v>65.22248815513116</v>
      </c>
      <c r="F453" s="304">
        <v>68.57186874133416</v>
      </c>
      <c r="G453" s="263">
        <v>2000</v>
      </c>
      <c r="H453" s="263">
        <v>5973</v>
      </c>
      <c r="I453" s="340"/>
    </row>
    <row r="454" spans="1:8" ht="12.75">
      <c r="A454" s="310" t="s">
        <v>972</v>
      </c>
      <c r="B454" s="263">
        <v>40946</v>
      </c>
      <c r="C454" s="263">
        <v>38946</v>
      </c>
      <c r="D454" s="263">
        <v>26706</v>
      </c>
      <c r="E454" s="303">
        <v>65.22248815513116</v>
      </c>
      <c r="F454" s="304">
        <v>68.57186874133416</v>
      </c>
      <c r="G454" s="264">
        <v>2000</v>
      </c>
      <c r="H454" s="264">
        <v>5973</v>
      </c>
    </row>
    <row r="455" spans="1:8" ht="12.75">
      <c r="A455" s="310"/>
      <c r="B455" s="263"/>
      <c r="C455" s="263"/>
      <c r="D455" s="263"/>
      <c r="E455" s="303"/>
      <c r="F455" s="304"/>
      <c r="G455" s="263"/>
      <c r="H455" s="263"/>
    </row>
    <row r="456" spans="1:8" ht="12.75" customHeight="1">
      <c r="A456" s="336" t="s">
        <v>1022</v>
      </c>
      <c r="B456" s="258"/>
      <c r="C456" s="258"/>
      <c r="D456" s="258"/>
      <c r="E456" s="296"/>
      <c r="F456" s="300"/>
      <c r="G456" s="258"/>
      <c r="H456" s="258"/>
    </row>
    <row r="457" spans="1:8" ht="12.75" customHeight="1">
      <c r="A457" s="298" t="s">
        <v>956</v>
      </c>
      <c r="B457" s="258">
        <v>9803212</v>
      </c>
      <c r="C457" s="258">
        <v>7468982</v>
      </c>
      <c r="D457" s="258">
        <v>7544672</v>
      </c>
      <c r="E457" s="296">
        <v>76.96122454558771</v>
      </c>
      <c r="F457" s="300">
        <v>101.01339111541571</v>
      </c>
      <c r="G457" s="258">
        <v>819870</v>
      </c>
      <c r="H457" s="258">
        <v>819870</v>
      </c>
    </row>
    <row r="458" spans="1:8" ht="12.75" customHeight="1">
      <c r="A458" s="301" t="s">
        <v>957</v>
      </c>
      <c r="B458" s="263">
        <v>9737936</v>
      </c>
      <c r="C458" s="263">
        <v>7403706</v>
      </c>
      <c r="D458" s="263">
        <v>7403706</v>
      </c>
      <c r="E458" s="303">
        <v>76.02952001327591</v>
      </c>
      <c r="F458" s="304">
        <v>100</v>
      </c>
      <c r="G458" s="264">
        <v>819870</v>
      </c>
      <c r="H458" s="264">
        <v>819870</v>
      </c>
    </row>
    <row r="459" spans="1:8" ht="14.25" customHeight="1">
      <c r="A459" s="301" t="s">
        <v>958</v>
      </c>
      <c r="B459" s="263">
        <v>2024</v>
      </c>
      <c r="C459" s="263">
        <v>2024</v>
      </c>
      <c r="D459" s="263">
        <v>91361</v>
      </c>
      <c r="E459" s="303">
        <v>4513.883399209486</v>
      </c>
      <c r="F459" s="304">
        <v>4513.883399209486</v>
      </c>
      <c r="G459" s="264">
        <v>0</v>
      </c>
      <c r="H459" s="264">
        <v>0</v>
      </c>
    </row>
    <row r="460" spans="1:8" ht="14.25" customHeight="1">
      <c r="A460" s="301" t="s">
        <v>959</v>
      </c>
      <c r="B460" s="263">
        <v>63252</v>
      </c>
      <c r="C460" s="263">
        <v>63252</v>
      </c>
      <c r="D460" s="263">
        <v>49605</v>
      </c>
      <c r="E460" s="303">
        <v>78.42439764750522</v>
      </c>
      <c r="F460" s="304">
        <v>78.42439764750522</v>
      </c>
      <c r="G460" s="264">
        <v>0</v>
      </c>
      <c r="H460" s="264">
        <v>0</v>
      </c>
    </row>
    <row r="461" spans="1:8" ht="12.75" customHeight="1">
      <c r="A461" s="330" t="s">
        <v>985</v>
      </c>
      <c r="B461" s="258">
        <v>9808392</v>
      </c>
      <c r="C461" s="258">
        <v>7474162</v>
      </c>
      <c r="D461" s="258">
        <v>7446776</v>
      </c>
      <c r="E461" s="296">
        <v>75.92249575669487</v>
      </c>
      <c r="F461" s="300">
        <v>99.63359103000442</v>
      </c>
      <c r="G461" s="258">
        <v>819870</v>
      </c>
      <c r="H461" s="258">
        <v>827960</v>
      </c>
    </row>
    <row r="462" spans="1:8" ht="12.75" customHeight="1">
      <c r="A462" s="310" t="s">
        <v>987</v>
      </c>
      <c r="B462" s="263">
        <v>9800392</v>
      </c>
      <c r="C462" s="263">
        <v>7468162</v>
      </c>
      <c r="D462" s="263">
        <v>7441076</v>
      </c>
      <c r="E462" s="303">
        <v>75.92630988638005</v>
      </c>
      <c r="F462" s="304">
        <v>99.63731370583552</v>
      </c>
      <c r="G462" s="263">
        <v>819870</v>
      </c>
      <c r="H462" s="263">
        <v>826264</v>
      </c>
    </row>
    <row r="463" spans="1:8" ht="12.75" customHeight="1">
      <c r="A463" s="310" t="s">
        <v>962</v>
      </c>
      <c r="B463" s="263">
        <v>391409</v>
      </c>
      <c r="C463" s="263">
        <v>313777</v>
      </c>
      <c r="D463" s="263">
        <v>288931</v>
      </c>
      <c r="E463" s="303">
        <v>73.8181799600929</v>
      </c>
      <c r="F463" s="304">
        <v>92.08163759612718</v>
      </c>
      <c r="G463" s="264">
        <v>22300</v>
      </c>
      <c r="H463" s="264">
        <v>28303</v>
      </c>
    </row>
    <row r="464" spans="1:13" s="318" customFormat="1" ht="12.75" customHeight="1">
      <c r="A464" s="312" t="s">
        <v>963</v>
      </c>
      <c r="B464" s="88">
        <v>157588</v>
      </c>
      <c r="C464" s="88">
        <v>118904</v>
      </c>
      <c r="D464" s="88">
        <v>118599</v>
      </c>
      <c r="E464" s="314">
        <v>75.25890296215448</v>
      </c>
      <c r="F464" s="315">
        <v>99.7434905469959</v>
      </c>
      <c r="G464" s="313">
        <v>11100</v>
      </c>
      <c r="H464" s="313">
        <v>16515</v>
      </c>
      <c r="J464" s="319"/>
      <c r="K464" s="319"/>
      <c r="L464" s="319"/>
      <c r="M464" s="319"/>
    </row>
    <row r="465" spans="1:8" ht="12.75" customHeight="1">
      <c r="A465" s="310" t="s">
        <v>965</v>
      </c>
      <c r="B465" s="263">
        <v>9408983</v>
      </c>
      <c r="C465" s="263">
        <v>7154385</v>
      </c>
      <c r="D465" s="263">
        <v>7152145</v>
      </c>
      <c r="E465" s="303">
        <v>76.01400703986818</v>
      </c>
      <c r="F465" s="304">
        <v>99.96869053035307</v>
      </c>
      <c r="G465" s="264">
        <v>797570</v>
      </c>
      <c r="H465" s="264">
        <v>797961</v>
      </c>
    </row>
    <row r="466" spans="1:8" ht="24.75" customHeight="1">
      <c r="A466" s="266" t="s">
        <v>968</v>
      </c>
      <c r="B466" s="263">
        <v>9408983</v>
      </c>
      <c r="C466" s="263">
        <v>7154385</v>
      </c>
      <c r="D466" s="263">
        <v>7152145</v>
      </c>
      <c r="E466" s="303">
        <v>76.01400703986818</v>
      </c>
      <c r="F466" s="304">
        <v>99.96869053035307</v>
      </c>
      <c r="G466" s="264">
        <v>797570</v>
      </c>
      <c r="H466" s="264">
        <v>797961</v>
      </c>
    </row>
    <row r="467" spans="1:8" ht="12.75" customHeight="1">
      <c r="A467" s="310" t="s">
        <v>971</v>
      </c>
      <c r="B467" s="263">
        <v>8000</v>
      </c>
      <c r="C467" s="263">
        <v>6000</v>
      </c>
      <c r="D467" s="263">
        <v>5700</v>
      </c>
      <c r="E467" s="303">
        <v>71.25</v>
      </c>
      <c r="F467" s="304">
        <v>95</v>
      </c>
      <c r="G467" s="263">
        <v>0</v>
      </c>
      <c r="H467" s="263">
        <v>1696</v>
      </c>
    </row>
    <row r="468" spans="1:9" ht="12.75" customHeight="1">
      <c r="A468" s="310" t="s">
        <v>972</v>
      </c>
      <c r="B468" s="263">
        <v>8000</v>
      </c>
      <c r="C468" s="263">
        <v>6000</v>
      </c>
      <c r="D468" s="263">
        <v>5700</v>
      </c>
      <c r="E468" s="303">
        <v>71.25</v>
      </c>
      <c r="F468" s="304">
        <v>95</v>
      </c>
      <c r="G468" s="264">
        <v>0</v>
      </c>
      <c r="H468" s="264">
        <v>1696</v>
      </c>
      <c r="I468" s="340"/>
    </row>
    <row r="469" spans="1:9" ht="12.75" customHeight="1">
      <c r="A469" s="330" t="s">
        <v>975</v>
      </c>
      <c r="B469" s="263">
        <v>-5180</v>
      </c>
      <c r="C469" s="263">
        <v>-5180</v>
      </c>
      <c r="D469" s="263">
        <v>97896</v>
      </c>
      <c r="E469" s="324" t="s">
        <v>545</v>
      </c>
      <c r="F469" s="324" t="s">
        <v>545</v>
      </c>
      <c r="G469" s="264">
        <v>0</v>
      </c>
      <c r="H469" s="264">
        <v>-8090</v>
      </c>
      <c r="I469" s="326"/>
    </row>
    <row r="470" spans="1:9" ht="41.25" customHeight="1">
      <c r="A470" s="328" t="s">
        <v>979</v>
      </c>
      <c r="B470" s="263">
        <v>5180</v>
      </c>
      <c r="C470" s="248">
        <v>5180</v>
      </c>
      <c r="D470" s="248">
        <v>5180</v>
      </c>
      <c r="E470" s="324" t="s">
        <v>545</v>
      </c>
      <c r="F470" s="324" t="s">
        <v>545</v>
      </c>
      <c r="G470" s="264">
        <v>0</v>
      </c>
      <c r="H470" s="264">
        <v>0</v>
      </c>
      <c r="I470" s="326"/>
    </row>
    <row r="471" spans="1:9" ht="12.75" customHeight="1">
      <c r="A471" s="310"/>
      <c r="B471" s="263"/>
      <c r="C471" s="263"/>
      <c r="D471" s="263"/>
      <c r="E471" s="303"/>
      <c r="F471" s="304"/>
      <c r="G471" s="263"/>
      <c r="H471" s="263"/>
      <c r="I471" s="326"/>
    </row>
    <row r="472" spans="1:8" ht="12.75" customHeight="1">
      <c r="A472" s="337" t="s">
        <v>1023</v>
      </c>
      <c r="B472" s="263"/>
      <c r="C472" s="263"/>
      <c r="D472" s="263"/>
      <c r="E472" s="296"/>
      <c r="F472" s="300"/>
      <c r="G472" s="263"/>
      <c r="H472" s="263"/>
    </row>
    <row r="473" spans="1:8" ht="12.75" customHeight="1">
      <c r="A473" s="298" t="s">
        <v>956</v>
      </c>
      <c r="B473" s="258">
        <v>227299</v>
      </c>
      <c r="C473" s="258">
        <v>164201</v>
      </c>
      <c r="D473" s="258">
        <v>164201</v>
      </c>
      <c r="E473" s="296">
        <v>72.24008904570631</v>
      </c>
      <c r="F473" s="300">
        <v>100</v>
      </c>
      <c r="G473" s="258">
        <v>21630</v>
      </c>
      <c r="H473" s="258">
        <v>21630</v>
      </c>
    </row>
    <row r="474" spans="1:8" ht="12.75" customHeight="1">
      <c r="A474" s="301" t="s">
        <v>957</v>
      </c>
      <c r="B474" s="263">
        <v>227299</v>
      </c>
      <c r="C474" s="263">
        <v>164201</v>
      </c>
      <c r="D474" s="263">
        <v>164201</v>
      </c>
      <c r="E474" s="303">
        <v>72.24008904570631</v>
      </c>
      <c r="F474" s="304">
        <v>100</v>
      </c>
      <c r="G474" s="264">
        <v>21630</v>
      </c>
      <c r="H474" s="264">
        <v>21630</v>
      </c>
    </row>
    <row r="475" spans="1:8" ht="12.75" customHeight="1">
      <c r="A475" s="330" t="s">
        <v>985</v>
      </c>
      <c r="B475" s="258">
        <v>227299</v>
      </c>
      <c r="C475" s="258">
        <v>164201</v>
      </c>
      <c r="D475" s="258">
        <v>162796</v>
      </c>
      <c r="E475" s="296">
        <v>71.62196050136605</v>
      </c>
      <c r="F475" s="300">
        <v>99.14434138647145</v>
      </c>
      <c r="G475" s="258">
        <v>21630</v>
      </c>
      <c r="H475" s="258">
        <v>21630</v>
      </c>
    </row>
    <row r="476" spans="1:8" ht="12.75" customHeight="1">
      <c r="A476" s="310" t="s">
        <v>987</v>
      </c>
      <c r="B476" s="263">
        <v>219399</v>
      </c>
      <c r="C476" s="263">
        <v>156301</v>
      </c>
      <c r="D476" s="263">
        <v>156283</v>
      </c>
      <c r="E476" s="303">
        <v>71.23232102242946</v>
      </c>
      <c r="F476" s="304">
        <v>99.9884837589011</v>
      </c>
      <c r="G476" s="263">
        <v>21630</v>
      </c>
      <c r="H476" s="263">
        <v>21630</v>
      </c>
    </row>
    <row r="477" spans="1:8" ht="12.75" customHeight="1">
      <c r="A477" s="310" t="s">
        <v>962</v>
      </c>
      <c r="B477" s="263">
        <v>218964</v>
      </c>
      <c r="C477" s="263">
        <v>155866</v>
      </c>
      <c r="D477" s="263">
        <v>155866</v>
      </c>
      <c r="E477" s="303">
        <v>71.18339087703914</v>
      </c>
      <c r="F477" s="304">
        <v>100</v>
      </c>
      <c r="G477" s="264">
        <v>21630</v>
      </c>
      <c r="H477" s="264">
        <v>21630</v>
      </c>
    </row>
    <row r="478" spans="1:8" ht="12.75" customHeight="1">
      <c r="A478" s="312" t="s">
        <v>963</v>
      </c>
      <c r="B478" s="88">
        <v>116951</v>
      </c>
      <c r="C478" s="88">
        <v>81397</v>
      </c>
      <c r="D478" s="88">
        <v>81397</v>
      </c>
      <c r="E478" s="314">
        <v>69.59923386717513</v>
      </c>
      <c r="F478" s="315">
        <v>100</v>
      </c>
      <c r="G478" s="313">
        <v>8279</v>
      </c>
      <c r="H478" s="313">
        <v>8279</v>
      </c>
    </row>
    <row r="479" spans="1:8" ht="12.75" customHeight="1">
      <c r="A479" s="310" t="s">
        <v>965</v>
      </c>
      <c r="B479" s="263">
        <v>435</v>
      </c>
      <c r="C479" s="263">
        <v>435</v>
      </c>
      <c r="D479" s="263">
        <v>417</v>
      </c>
      <c r="E479" s="303">
        <v>95.86206896551724</v>
      </c>
      <c r="F479" s="304">
        <v>95.86206896551724</v>
      </c>
      <c r="G479" s="264">
        <v>0</v>
      </c>
      <c r="H479" s="264">
        <v>0</v>
      </c>
    </row>
    <row r="480" spans="1:8" ht="12.75" customHeight="1">
      <c r="A480" s="266" t="s">
        <v>970</v>
      </c>
      <c r="B480" s="263">
        <v>435</v>
      </c>
      <c r="C480" s="263">
        <v>435</v>
      </c>
      <c r="D480" s="263">
        <v>417</v>
      </c>
      <c r="E480" s="303">
        <v>95.86206896551724</v>
      </c>
      <c r="F480" s="304">
        <v>95.86206896551724</v>
      </c>
      <c r="G480" s="264">
        <v>0</v>
      </c>
      <c r="H480" s="264">
        <v>0</v>
      </c>
    </row>
    <row r="481" spans="1:8" ht="12.75" customHeight="1">
      <c r="A481" s="310" t="s">
        <v>971</v>
      </c>
      <c r="B481" s="263">
        <v>7900</v>
      </c>
      <c r="C481" s="263">
        <v>7900</v>
      </c>
      <c r="D481" s="263">
        <v>6513</v>
      </c>
      <c r="E481" s="303">
        <v>82.44303797468355</v>
      </c>
      <c r="F481" s="304">
        <v>82.44303797468355</v>
      </c>
      <c r="G481" s="264">
        <v>0</v>
      </c>
      <c r="H481" s="264">
        <v>0</v>
      </c>
    </row>
    <row r="482" spans="1:8" ht="12.75" customHeight="1">
      <c r="A482" s="310" t="s">
        <v>972</v>
      </c>
      <c r="B482" s="263">
        <v>7900</v>
      </c>
      <c r="C482" s="263">
        <v>7900</v>
      </c>
      <c r="D482" s="263">
        <v>6513</v>
      </c>
      <c r="E482" s="303">
        <v>82.44303797468355</v>
      </c>
      <c r="F482" s="304">
        <v>82.44303797468355</v>
      </c>
      <c r="G482" s="264">
        <v>0</v>
      </c>
      <c r="H482" s="264">
        <v>0</v>
      </c>
    </row>
    <row r="483" spans="1:8" ht="12.75" customHeight="1">
      <c r="A483" s="310"/>
      <c r="B483" s="263"/>
      <c r="C483" s="263"/>
      <c r="D483" s="263"/>
      <c r="E483" s="303"/>
      <c r="F483" s="304"/>
      <c r="G483" s="263"/>
      <c r="H483" s="263"/>
    </row>
    <row r="484" spans="1:8" ht="25.5" customHeight="1">
      <c r="A484" s="337" t="s">
        <v>1024</v>
      </c>
      <c r="B484" s="263"/>
      <c r="C484" s="263"/>
      <c r="D484" s="263"/>
      <c r="E484" s="303"/>
      <c r="F484" s="304"/>
      <c r="G484" s="263"/>
      <c r="H484" s="263"/>
    </row>
    <row r="485" spans="1:9" ht="12.75" customHeight="1">
      <c r="A485" s="298" t="s">
        <v>956</v>
      </c>
      <c r="B485" s="258">
        <v>2933735</v>
      </c>
      <c r="C485" s="258">
        <v>2393527</v>
      </c>
      <c r="D485" s="258">
        <v>2393527</v>
      </c>
      <c r="E485" s="303">
        <v>81.58633959781643</v>
      </c>
      <c r="F485" s="304">
        <v>100</v>
      </c>
      <c r="G485" s="258">
        <v>400415</v>
      </c>
      <c r="H485" s="258">
        <v>400415</v>
      </c>
      <c r="I485" s="306"/>
    </row>
    <row r="486" spans="1:8" ht="12.75" customHeight="1">
      <c r="A486" s="301" t="s">
        <v>957</v>
      </c>
      <c r="B486" s="263">
        <v>2933735</v>
      </c>
      <c r="C486" s="263">
        <v>2393527</v>
      </c>
      <c r="D486" s="263">
        <v>2393527</v>
      </c>
      <c r="E486" s="303">
        <v>81.58633959781643</v>
      </c>
      <c r="F486" s="304">
        <v>100</v>
      </c>
      <c r="G486" s="264">
        <v>400415</v>
      </c>
      <c r="H486" s="264">
        <v>400415</v>
      </c>
    </row>
    <row r="487" spans="1:13" s="306" customFormat="1" ht="12.75" customHeight="1">
      <c r="A487" s="330" t="s">
        <v>985</v>
      </c>
      <c r="B487" s="258">
        <v>2933735</v>
      </c>
      <c r="C487" s="258">
        <v>2393527</v>
      </c>
      <c r="D487" s="258">
        <v>1566821</v>
      </c>
      <c r="E487" s="296">
        <v>53.40703914975279</v>
      </c>
      <c r="F487" s="300">
        <v>65.46076146205996</v>
      </c>
      <c r="G487" s="258">
        <v>400415</v>
      </c>
      <c r="H487" s="258">
        <v>219276</v>
      </c>
      <c r="I487" s="338"/>
      <c r="J487" s="307"/>
      <c r="K487" s="307"/>
      <c r="L487" s="307"/>
      <c r="M487" s="307"/>
    </row>
    <row r="488" spans="1:8" ht="12.75" customHeight="1">
      <c r="A488" s="310" t="s">
        <v>987</v>
      </c>
      <c r="B488" s="263">
        <v>1049009</v>
      </c>
      <c r="C488" s="263">
        <v>777840</v>
      </c>
      <c r="D488" s="263">
        <v>665312</v>
      </c>
      <c r="E488" s="303">
        <v>63.42290676247772</v>
      </c>
      <c r="F488" s="304">
        <v>85.53327162398436</v>
      </c>
      <c r="G488" s="263">
        <v>87950</v>
      </c>
      <c r="H488" s="263">
        <v>116050</v>
      </c>
    </row>
    <row r="489" spans="1:8" ht="12.75" customHeight="1">
      <c r="A489" s="310" t="s">
        <v>962</v>
      </c>
      <c r="B489" s="263">
        <v>1049009</v>
      </c>
      <c r="C489" s="263">
        <v>777840</v>
      </c>
      <c r="D489" s="263">
        <v>665312</v>
      </c>
      <c r="E489" s="303">
        <v>63.42290676247772</v>
      </c>
      <c r="F489" s="304">
        <v>85.53327162398436</v>
      </c>
      <c r="G489" s="264">
        <v>87950</v>
      </c>
      <c r="H489" s="264">
        <v>116050</v>
      </c>
    </row>
    <row r="490" spans="1:13" s="318" customFormat="1" ht="12.75" customHeight="1">
      <c r="A490" s="312" t="s">
        <v>963</v>
      </c>
      <c r="B490" s="88">
        <v>486420</v>
      </c>
      <c r="C490" s="88">
        <v>361540</v>
      </c>
      <c r="D490" s="88">
        <v>302303</v>
      </c>
      <c r="E490" s="314">
        <v>62.14855474692652</v>
      </c>
      <c r="F490" s="315">
        <v>83.61536759418044</v>
      </c>
      <c r="G490" s="313">
        <v>42380</v>
      </c>
      <c r="H490" s="313">
        <v>50006</v>
      </c>
      <c r="J490" s="319"/>
      <c r="K490" s="319"/>
      <c r="L490" s="319"/>
      <c r="M490" s="319"/>
    </row>
    <row r="491" spans="1:8" ht="12.75" customHeight="1">
      <c r="A491" s="310" t="s">
        <v>971</v>
      </c>
      <c r="B491" s="263">
        <v>1884726</v>
      </c>
      <c r="C491" s="263">
        <v>1615687</v>
      </c>
      <c r="D491" s="263">
        <v>901509</v>
      </c>
      <c r="E491" s="303">
        <v>47.83236396165809</v>
      </c>
      <c r="F491" s="304">
        <v>55.79725528521304</v>
      </c>
      <c r="G491" s="263">
        <v>312465</v>
      </c>
      <c r="H491" s="263">
        <v>103226</v>
      </c>
    </row>
    <row r="492" spans="1:8" ht="12.75" customHeight="1">
      <c r="A492" s="310" t="s">
        <v>972</v>
      </c>
      <c r="B492" s="263">
        <v>53600</v>
      </c>
      <c r="C492" s="263">
        <v>53600</v>
      </c>
      <c r="D492" s="263">
        <v>31019</v>
      </c>
      <c r="E492" s="303">
        <v>57.87126865671641</v>
      </c>
      <c r="F492" s="304">
        <v>57.87126865671641</v>
      </c>
      <c r="G492" s="264">
        <v>0</v>
      </c>
      <c r="H492" s="264">
        <v>1399</v>
      </c>
    </row>
    <row r="493" spans="1:8" ht="12.75" customHeight="1">
      <c r="A493" s="310" t="s">
        <v>973</v>
      </c>
      <c r="B493" s="263">
        <v>1831126</v>
      </c>
      <c r="C493" s="263">
        <v>1562087</v>
      </c>
      <c r="D493" s="263">
        <v>870490</v>
      </c>
      <c r="E493" s="303">
        <v>47.53850909221976</v>
      </c>
      <c r="F493" s="304">
        <v>55.726089519981926</v>
      </c>
      <c r="G493" s="264">
        <v>312465</v>
      </c>
      <c r="H493" s="264">
        <v>101827</v>
      </c>
    </row>
    <row r="494" spans="1:8" ht="12.75" customHeight="1">
      <c r="A494" s="310"/>
      <c r="B494" s="263"/>
      <c r="C494" s="263"/>
      <c r="D494" s="263"/>
      <c r="E494" s="303"/>
      <c r="F494" s="304"/>
      <c r="G494" s="263"/>
      <c r="H494" s="263"/>
    </row>
    <row r="495" spans="1:8" ht="25.5" customHeight="1">
      <c r="A495" s="337" t="s">
        <v>1025</v>
      </c>
      <c r="B495" s="263"/>
      <c r="C495" s="263"/>
      <c r="D495" s="263"/>
      <c r="E495" s="303"/>
      <c r="F495" s="304"/>
      <c r="G495" s="263"/>
      <c r="H495" s="263"/>
    </row>
    <row r="496" spans="1:8" ht="12.75" customHeight="1">
      <c r="A496" s="298" t="s">
        <v>956</v>
      </c>
      <c r="B496" s="258">
        <v>22916392</v>
      </c>
      <c r="C496" s="258">
        <v>14556118</v>
      </c>
      <c r="D496" s="258">
        <v>14188267</v>
      </c>
      <c r="E496" s="296">
        <v>61.913179875784984</v>
      </c>
      <c r="F496" s="300">
        <v>97.47287704043069</v>
      </c>
      <c r="G496" s="258">
        <v>2415306</v>
      </c>
      <c r="H496" s="258">
        <v>2486048</v>
      </c>
    </row>
    <row r="497" spans="1:8" ht="12.75">
      <c r="A497" s="301" t="s">
        <v>957</v>
      </c>
      <c r="B497" s="263">
        <v>21366288</v>
      </c>
      <c r="C497" s="263">
        <v>13146012</v>
      </c>
      <c r="D497" s="263">
        <v>13146012</v>
      </c>
      <c r="E497" s="303">
        <v>61.52688759039474</v>
      </c>
      <c r="F497" s="304">
        <v>100</v>
      </c>
      <c r="G497" s="264">
        <v>2403806</v>
      </c>
      <c r="H497" s="264">
        <v>2403806</v>
      </c>
    </row>
    <row r="498" spans="1:8" ht="14.25" customHeight="1">
      <c r="A498" s="301" t="s">
        <v>958</v>
      </c>
      <c r="B498" s="263">
        <v>100000</v>
      </c>
      <c r="C498" s="263">
        <v>71000</v>
      </c>
      <c r="D498" s="263">
        <v>82569</v>
      </c>
      <c r="E498" s="303">
        <v>82.569</v>
      </c>
      <c r="F498" s="304">
        <v>116.2943661971831</v>
      </c>
      <c r="G498" s="264">
        <v>8000</v>
      </c>
      <c r="H498" s="264">
        <v>13128</v>
      </c>
    </row>
    <row r="499" spans="1:8" ht="14.25" customHeight="1">
      <c r="A499" s="301" t="s">
        <v>959</v>
      </c>
      <c r="B499" s="263">
        <v>1450104</v>
      </c>
      <c r="C499" s="263">
        <v>1339106</v>
      </c>
      <c r="D499" s="263">
        <v>959686</v>
      </c>
      <c r="E499" s="303">
        <v>0</v>
      </c>
      <c r="F499" s="304">
        <v>71.66617131130769</v>
      </c>
      <c r="G499" s="264">
        <v>3500</v>
      </c>
      <c r="H499" s="264">
        <v>69114</v>
      </c>
    </row>
    <row r="500" spans="1:8" ht="12.75" customHeight="1">
      <c r="A500" s="330" t="s">
        <v>985</v>
      </c>
      <c r="B500" s="258">
        <v>22961350</v>
      </c>
      <c r="C500" s="258">
        <v>14605570</v>
      </c>
      <c r="D500" s="258">
        <v>7842378</v>
      </c>
      <c r="E500" s="296">
        <v>34.15469038188086</v>
      </c>
      <c r="F500" s="300">
        <v>53.69443301425415</v>
      </c>
      <c r="G500" s="258">
        <v>2453506</v>
      </c>
      <c r="H500" s="258">
        <v>1880463</v>
      </c>
    </row>
    <row r="501" spans="1:8" ht="12.75" customHeight="1">
      <c r="A501" s="310" t="s">
        <v>987</v>
      </c>
      <c r="B501" s="263">
        <v>22095556</v>
      </c>
      <c r="C501" s="263">
        <v>13993519</v>
      </c>
      <c r="D501" s="263">
        <v>7519030</v>
      </c>
      <c r="E501" s="303">
        <v>34.02960305683188</v>
      </c>
      <c r="F501" s="304">
        <v>53.732231327945456</v>
      </c>
      <c r="G501" s="263">
        <v>2307563</v>
      </c>
      <c r="H501" s="263">
        <v>1728558</v>
      </c>
    </row>
    <row r="502" spans="1:8" ht="12.75" customHeight="1">
      <c r="A502" s="310" t="s">
        <v>962</v>
      </c>
      <c r="B502" s="263">
        <v>5361842</v>
      </c>
      <c r="C502" s="263">
        <v>4043310</v>
      </c>
      <c r="D502" s="263">
        <v>3294772</v>
      </c>
      <c r="E502" s="303">
        <v>61.44850967260878</v>
      </c>
      <c r="F502" s="304">
        <v>81.48699951277543</v>
      </c>
      <c r="G502" s="264">
        <v>406184</v>
      </c>
      <c r="H502" s="264">
        <v>407257</v>
      </c>
    </row>
    <row r="503" spans="1:13" s="318" customFormat="1" ht="12.75" customHeight="1">
      <c r="A503" s="312" t="s">
        <v>963</v>
      </c>
      <c r="B503" s="88">
        <v>2378691</v>
      </c>
      <c r="C503" s="88">
        <v>1712668</v>
      </c>
      <c r="D503" s="88">
        <v>1495891</v>
      </c>
      <c r="E503" s="314">
        <v>62.887150958237115</v>
      </c>
      <c r="F503" s="315">
        <v>87.34273075692428</v>
      </c>
      <c r="G503" s="313">
        <v>202819</v>
      </c>
      <c r="H503" s="313">
        <v>180781</v>
      </c>
      <c r="J503" s="319"/>
      <c r="K503" s="319"/>
      <c r="L503" s="319"/>
      <c r="M503" s="319"/>
    </row>
    <row r="504" spans="1:8" ht="12.75" customHeight="1">
      <c r="A504" s="310" t="s">
        <v>965</v>
      </c>
      <c r="B504" s="263">
        <v>16733714</v>
      </c>
      <c r="C504" s="263">
        <v>9950209</v>
      </c>
      <c r="D504" s="263">
        <v>4224258</v>
      </c>
      <c r="E504" s="303">
        <v>25.24399544536258</v>
      </c>
      <c r="F504" s="304">
        <v>42.453962524807274</v>
      </c>
      <c r="G504" s="264">
        <v>1901379</v>
      </c>
      <c r="H504" s="264">
        <v>1321301</v>
      </c>
    </row>
    <row r="505" spans="1:8" ht="12.75" customHeight="1">
      <c r="A505" s="317" t="s">
        <v>967</v>
      </c>
      <c r="B505" s="88">
        <v>2800000</v>
      </c>
      <c r="C505" s="320" t="s">
        <v>545</v>
      </c>
      <c r="D505" s="88">
        <v>2051483</v>
      </c>
      <c r="E505" s="314">
        <v>73.26724999999999</v>
      </c>
      <c r="F505" s="321" t="s">
        <v>545</v>
      </c>
      <c r="G505" s="320" t="s">
        <v>545</v>
      </c>
      <c r="H505" s="313">
        <v>604375</v>
      </c>
    </row>
    <row r="506" spans="1:8" ht="12.75" customHeight="1">
      <c r="A506" s="317" t="s">
        <v>967</v>
      </c>
      <c r="B506" s="88">
        <v>5000000</v>
      </c>
      <c r="C506" s="320" t="s">
        <v>545</v>
      </c>
      <c r="D506" s="88">
        <v>657468</v>
      </c>
      <c r="E506" s="314">
        <v>13.149359999999998</v>
      </c>
      <c r="F506" s="321" t="s">
        <v>545</v>
      </c>
      <c r="G506" s="320" t="s">
        <v>545</v>
      </c>
      <c r="H506" s="313">
        <v>199250</v>
      </c>
    </row>
    <row r="507" spans="1:8" ht="24.75" customHeight="1">
      <c r="A507" s="266" t="s">
        <v>968</v>
      </c>
      <c r="B507" s="263">
        <v>4088773</v>
      </c>
      <c r="C507" s="263">
        <v>3318949</v>
      </c>
      <c r="D507" s="263">
        <v>1384333</v>
      </c>
      <c r="E507" s="303">
        <v>33.85692969504544</v>
      </c>
      <c r="F507" s="304">
        <v>41.70998108136039</v>
      </c>
      <c r="G507" s="264">
        <v>422879</v>
      </c>
      <c r="H507" s="264">
        <v>416378</v>
      </c>
    </row>
    <row r="508" spans="1:8" ht="12.75" customHeight="1">
      <c r="A508" s="266" t="s">
        <v>970</v>
      </c>
      <c r="B508" s="263">
        <v>135539</v>
      </c>
      <c r="C508" s="263">
        <v>135539</v>
      </c>
      <c r="D508" s="263">
        <v>130974</v>
      </c>
      <c r="E508" s="303">
        <v>96.63196570728721</v>
      </c>
      <c r="F508" s="304">
        <v>96.63196570728721</v>
      </c>
      <c r="G508" s="264">
        <v>0</v>
      </c>
      <c r="H508" s="264">
        <v>101298</v>
      </c>
    </row>
    <row r="509" spans="1:8" ht="12.75" customHeight="1">
      <c r="A509" s="310" t="s">
        <v>971</v>
      </c>
      <c r="B509" s="263">
        <v>865794</v>
      </c>
      <c r="C509" s="263">
        <v>612051</v>
      </c>
      <c r="D509" s="263">
        <v>323348</v>
      </c>
      <c r="E509" s="303">
        <v>37.34699016163198</v>
      </c>
      <c r="F509" s="304">
        <v>52.830238003042226</v>
      </c>
      <c r="G509" s="264">
        <v>145943</v>
      </c>
      <c r="H509" s="264">
        <v>151905</v>
      </c>
    </row>
    <row r="510" spans="1:8" ht="12.75">
      <c r="A510" s="310" t="s">
        <v>972</v>
      </c>
      <c r="B510" s="263">
        <v>865794</v>
      </c>
      <c r="C510" s="263">
        <v>612051</v>
      </c>
      <c r="D510" s="263">
        <v>323348</v>
      </c>
      <c r="E510" s="303">
        <v>37.34699016163198</v>
      </c>
      <c r="F510" s="304">
        <v>52.830238003042226</v>
      </c>
      <c r="G510" s="264">
        <v>145943</v>
      </c>
      <c r="H510" s="264">
        <v>151905</v>
      </c>
    </row>
    <row r="511" spans="1:8" ht="12.75">
      <c r="A511" s="330" t="s">
        <v>975</v>
      </c>
      <c r="B511" s="263">
        <v>-44958</v>
      </c>
      <c r="C511" s="263">
        <v>-49452</v>
      </c>
      <c r="D511" s="263">
        <v>6345889</v>
      </c>
      <c r="E511" s="324" t="s">
        <v>545</v>
      </c>
      <c r="F511" s="325" t="s">
        <v>545</v>
      </c>
      <c r="G511" s="264">
        <v>-38200</v>
      </c>
      <c r="H511" s="264">
        <v>605585</v>
      </c>
    </row>
    <row r="512" spans="1:8" ht="38.25">
      <c r="A512" s="328" t="s">
        <v>979</v>
      </c>
      <c r="B512" s="263">
        <v>44958</v>
      </c>
      <c r="C512" s="263">
        <v>49452</v>
      </c>
      <c r="D512" s="263">
        <v>49452</v>
      </c>
      <c r="E512" s="324" t="s">
        <v>545</v>
      </c>
      <c r="F512" s="325" t="s">
        <v>545</v>
      </c>
      <c r="G512" s="264">
        <v>38200</v>
      </c>
      <c r="H512" s="264">
        <v>38200</v>
      </c>
    </row>
    <row r="513" spans="1:8" ht="12.75">
      <c r="A513" s="328"/>
      <c r="B513" s="263"/>
      <c r="C513" s="263"/>
      <c r="D513" s="263"/>
      <c r="E513" s="324"/>
      <c r="F513" s="325"/>
      <c r="G513" s="263"/>
      <c r="H513" s="263"/>
    </row>
    <row r="514" spans="1:8" ht="12.75" customHeight="1">
      <c r="A514" s="337" t="s">
        <v>1026</v>
      </c>
      <c r="B514" s="263"/>
      <c r="C514" s="263"/>
      <c r="D514" s="263"/>
      <c r="E514" s="303"/>
      <c r="F514" s="304"/>
      <c r="G514" s="263"/>
      <c r="H514" s="263"/>
    </row>
    <row r="515" spans="1:8" ht="12.75" customHeight="1">
      <c r="A515" s="298" t="s">
        <v>956</v>
      </c>
      <c r="B515" s="294">
        <v>182825526</v>
      </c>
      <c r="C515" s="294">
        <v>139765370</v>
      </c>
      <c r="D515" s="294">
        <v>139765370</v>
      </c>
      <c r="E515" s="296">
        <v>76.44740483339291</v>
      </c>
      <c r="F515" s="300">
        <v>100</v>
      </c>
      <c r="G515" s="294">
        <v>8638501</v>
      </c>
      <c r="H515" s="294">
        <v>8638501</v>
      </c>
    </row>
    <row r="516" spans="1:8" ht="12.75" customHeight="1">
      <c r="A516" s="301" t="s">
        <v>957</v>
      </c>
      <c r="B516" s="260">
        <v>182825526</v>
      </c>
      <c r="C516" s="260">
        <v>139765370</v>
      </c>
      <c r="D516" s="260">
        <v>139765370</v>
      </c>
      <c r="E516" s="303">
        <v>76.44740483339291</v>
      </c>
      <c r="F516" s="304">
        <v>100</v>
      </c>
      <c r="G516" s="264">
        <v>8638501</v>
      </c>
      <c r="H516" s="264">
        <v>8638501</v>
      </c>
    </row>
    <row r="517" spans="1:8" ht="12.75" customHeight="1">
      <c r="A517" s="330" t="s">
        <v>985</v>
      </c>
      <c r="B517" s="258">
        <v>182825526</v>
      </c>
      <c r="C517" s="258">
        <v>139765370</v>
      </c>
      <c r="D517" s="258">
        <v>138684814</v>
      </c>
      <c r="E517" s="296">
        <v>75.85637357881852</v>
      </c>
      <c r="F517" s="300">
        <v>99.22687858945316</v>
      </c>
      <c r="G517" s="258">
        <v>8638501</v>
      </c>
      <c r="H517" s="258">
        <v>8805787</v>
      </c>
    </row>
    <row r="518" spans="1:8" ht="12.75" customHeight="1">
      <c r="A518" s="310" t="s">
        <v>987</v>
      </c>
      <c r="B518" s="263">
        <v>174652452</v>
      </c>
      <c r="C518" s="263">
        <v>131592296</v>
      </c>
      <c r="D518" s="263">
        <v>130511740</v>
      </c>
      <c r="E518" s="303">
        <v>74.72654320364194</v>
      </c>
      <c r="F518" s="304">
        <v>99.17886074424904</v>
      </c>
      <c r="G518" s="263">
        <v>8638501</v>
      </c>
      <c r="H518" s="263">
        <v>8805787</v>
      </c>
    </row>
    <row r="519" spans="1:8" ht="12.75" customHeight="1">
      <c r="A519" s="310" t="s">
        <v>965</v>
      </c>
      <c r="B519" s="263">
        <v>174652452</v>
      </c>
      <c r="C519" s="263">
        <v>131592296</v>
      </c>
      <c r="D519" s="263">
        <v>130511740</v>
      </c>
      <c r="E519" s="303">
        <v>74.72654320364194</v>
      </c>
      <c r="F519" s="304">
        <v>99.17886074424904</v>
      </c>
      <c r="G519" s="264">
        <v>8638501</v>
      </c>
      <c r="H519" s="264">
        <v>8805787</v>
      </c>
    </row>
    <row r="520" spans="1:13" s="318" customFormat="1" ht="11.25" customHeight="1">
      <c r="A520" s="317" t="s">
        <v>967</v>
      </c>
      <c r="B520" s="88">
        <v>174652452</v>
      </c>
      <c r="C520" s="320" t="s">
        <v>545</v>
      </c>
      <c r="D520" s="88">
        <v>130511740</v>
      </c>
      <c r="E520" s="314">
        <v>74.72654320364194</v>
      </c>
      <c r="F520" s="321" t="s">
        <v>545</v>
      </c>
      <c r="G520" s="320" t="s">
        <v>545</v>
      </c>
      <c r="H520" s="313">
        <v>8805787</v>
      </c>
      <c r="J520" s="319"/>
      <c r="K520" s="319"/>
      <c r="L520" s="319"/>
      <c r="M520" s="319"/>
    </row>
    <row r="521" spans="1:8" ht="12.75">
      <c r="A521" s="310" t="s">
        <v>971</v>
      </c>
      <c r="B521" s="263">
        <v>8173074</v>
      </c>
      <c r="C521" s="263">
        <v>8173074</v>
      </c>
      <c r="D521" s="263">
        <v>8173074</v>
      </c>
      <c r="E521" s="303">
        <v>100</v>
      </c>
      <c r="F521" s="304">
        <v>100</v>
      </c>
      <c r="G521" s="264">
        <v>0</v>
      </c>
      <c r="H521" s="264">
        <v>0</v>
      </c>
    </row>
    <row r="522" spans="1:8" ht="12.75">
      <c r="A522" s="310" t="s">
        <v>973</v>
      </c>
      <c r="B522" s="263">
        <v>8173074</v>
      </c>
      <c r="C522" s="263">
        <v>8173074</v>
      </c>
      <c r="D522" s="263">
        <v>8173074</v>
      </c>
      <c r="E522" s="303">
        <v>100</v>
      </c>
      <c r="F522" s="304">
        <v>100</v>
      </c>
      <c r="G522" s="264">
        <v>0</v>
      </c>
      <c r="H522" s="264">
        <v>0</v>
      </c>
    </row>
    <row r="523" spans="1:13" s="318" customFormat="1" ht="12.75">
      <c r="A523" s="317" t="s">
        <v>967</v>
      </c>
      <c r="B523" s="88">
        <v>8173074</v>
      </c>
      <c r="C523" s="88">
        <v>8173074</v>
      </c>
      <c r="D523" s="88">
        <v>8173074</v>
      </c>
      <c r="E523" s="314">
        <v>100</v>
      </c>
      <c r="F523" s="315">
        <v>100</v>
      </c>
      <c r="G523" s="313">
        <v>0</v>
      </c>
      <c r="H523" s="313">
        <v>0</v>
      </c>
      <c r="J523" s="319"/>
      <c r="K523" s="319"/>
      <c r="L523" s="319"/>
      <c r="M523" s="319"/>
    </row>
    <row r="524" spans="1:13" s="318" customFormat="1" ht="12.75">
      <c r="A524" s="317"/>
      <c r="B524" s="88"/>
      <c r="C524" s="320"/>
      <c r="D524" s="88"/>
      <c r="E524" s="314"/>
      <c r="F524" s="321"/>
      <c r="G524" s="320"/>
      <c r="H524" s="88"/>
      <c r="J524" s="319"/>
      <c r="K524" s="319"/>
      <c r="L524" s="319"/>
      <c r="M524" s="319"/>
    </row>
    <row r="525" spans="1:8" ht="12.75" customHeight="1">
      <c r="A525" s="337" t="s">
        <v>1027</v>
      </c>
      <c r="B525" s="263"/>
      <c r="C525" s="263"/>
      <c r="D525" s="263"/>
      <c r="E525" s="296"/>
      <c r="F525" s="300"/>
      <c r="G525" s="263"/>
      <c r="H525" s="263"/>
    </row>
    <row r="526" spans="1:8" ht="12.75" customHeight="1">
      <c r="A526" s="298" t="s">
        <v>956</v>
      </c>
      <c r="B526" s="258">
        <v>7677897</v>
      </c>
      <c r="C526" s="258">
        <v>6565921</v>
      </c>
      <c r="D526" s="258">
        <v>6565921</v>
      </c>
      <c r="E526" s="296">
        <v>85.51718002989621</v>
      </c>
      <c r="F526" s="300">
        <v>100</v>
      </c>
      <c r="G526" s="258">
        <v>669653</v>
      </c>
      <c r="H526" s="258">
        <v>669653</v>
      </c>
    </row>
    <row r="527" spans="1:8" ht="12.75" customHeight="1">
      <c r="A527" s="301" t="s">
        <v>957</v>
      </c>
      <c r="B527" s="263">
        <v>7677897</v>
      </c>
      <c r="C527" s="263">
        <v>6565921</v>
      </c>
      <c r="D527" s="263">
        <v>6565921</v>
      </c>
      <c r="E527" s="303">
        <v>85.51718002989621</v>
      </c>
      <c r="F527" s="304">
        <v>100</v>
      </c>
      <c r="G527" s="264">
        <v>669653</v>
      </c>
      <c r="H527" s="264">
        <v>669653</v>
      </c>
    </row>
    <row r="528" spans="1:8" ht="12.75" customHeight="1">
      <c r="A528" s="330" t="s">
        <v>985</v>
      </c>
      <c r="B528" s="258">
        <v>7677897</v>
      </c>
      <c r="C528" s="258">
        <v>6565921</v>
      </c>
      <c r="D528" s="258">
        <v>6365921</v>
      </c>
      <c r="E528" s="296">
        <v>82.91230007383533</v>
      </c>
      <c r="F528" s="300">
        <v>96.95396883392291</v>
      </c>
      <c r="G528" s="258">
        <v>669653</v>
      </c>
      <c r="H528" s="258">
        <v>669653</v>
      </c>
    </row>
    <row r="529" spans="1:8" ht="12.75" customHeight="1">
      <c r="A529" s="310" t="s">
        <v>987</v>
      </c>
      <c r="B529" s="263">
        <v>7677897</v>
      </c>
      <c r="C529" s="263">
        <v>6565921</v>
      </c>
      <c r="D529" s="263">
        <v>6365921</v>
      </c>
      <c r="E529" s="303">
        <v>82.91230007383533</v>
      </c>
      <c r="F529" s="304">
        <v>96.95396883392291</v>
      </c>
      <c r="G529" s="263">
        <v>669653</v>
      </c>
      <c r="H529" s="263">
        <v>669653</v>
      </c>
    </row>
    <row r="530" spans="1:8" ht="13.5" customHeight="1">
      <c r="A530" s="310" t="s">
        <v>965</v>
      </c>
      <c r="B530" s="263">
        <v>7677897</v>
      </c>
      <c r="C530" s="263">
        <v>6565921</v>
      </c>
      <c r="D530" s="263">
        <v>6365921</v>
      </c>
      <c r="E530" s="303">
        <v>82.91230007383533</v>
      </c>
      <c r="F530" s="304">
        <v>96.95396883392291</v>
      </c>
      <c r="G530" s="264">
        <v>669653</v>
      </c>
      <c r="H530" s="264">
        <v>669653</v>
      </c>
    </row>
    <row r="531" spans="1:8" ht="13.5" customHeight="1">
      <c r="A531" s="317" t="s">
        <v>967</v>
      </c>
      <c r="B531" s="88">
        <v>7427897</v>
      </c>
      <c r="C531" s="320" t="s">
        <v>545</v>
      </c>
      <c r="D531" s="88">
        <v>6178423</v>
      </c>
      <c r="E531" s="314">
        <v>83.17863050605037</v>
      </c>
      <c r="F531" s="321" t="s">
        <v>545</v>
      </c>
      <c r="G531" s="320" t="s">
        <v>545</v>
      </c>
      <c r="H531" s="313">
        <v>648819</v>
      </c>
    </row>
    <row r="532" spans="1:8" ht="24" customHeight="1">
      <c r="A532" s="266" t="s">
        <v>968</v>
      </c>
      <c r="B532" s="263">
        <v>250000</v>
      </c>
      <c r="C532" s="263">
        <v>187498</v>
      </c>
      <c r="D532" s="263">
        <v>187498</v>
      </c>
      <c r="E532" s="303">
        <v>74.9992</v>
      </c>
      <c r="F532" s="304">
        <v>100</v>
      </c>
      <c r="G532" s="264">
        <v>20834</v>
      </c>
      <c r="H532" s="264">
        <v>20834</v>
      </c>
    </row>
    <row r="533" spans="1:13" s="318" customFormat="1" ht="12.75" customHeight="1">
      <c r="A533" s="317" t="s">
        <v>967</v>
      </c>
      <c r="B533" s="88">
        <v>250000</v>
      </c>
      <c r="C533" s="320" t="s">
        <v>545</v>
      </c>
      <c r="D533" s="88">
        <v>187498</v>
      </c>
      <c r="E533" s="314">
        <v>74.9992</v>
      </c>
      <c r="F533" s="321" t="s">
        <v>545</v>
      </c>
      <c r="G533" s="320" t="s">
        <v>545</v>
      </c>
      <c r="H533" s="313">
        <v>20834</v>
      </c>
      <c r="J533" s="319"/>
      <c r="K533" s="319"/>
      <c r="L533" s="319"/>
      <c r="M533" s="319"/>
    </row>
    <row r="534" spans="1:13" s="318" customFormat="1" ht="12.75" customHeight="1">
      <c r="A534" s="317"/>
      <c r="B534" s="88"/>
      <c r="C534" s="320"/>
      <c r="D534" s="263"/>
      <c r="E534" s="314"/>
      <c r="F534" s="321"/>
      <c r="G534" s="320"/>
      <c r="H534" s="88"/>
      <c r="J534" s="319"/>
      <c r="K534" s="319"/>
      <c r="L534" s="319"/>
      <c r="M534" s="319"/>
    </row>
    <row r="535" spans="1:8" ht="27.75" customHeight="1" hidden="1">
      <c r="A535" s="337" t="s">
        <v>1028</v>
      </c>
      <c r="B535" s="263"/>
      <c r="C535" s="263"/>
      <c r="D535" s="263"/>
      <c r="E535" s="303"/>
      <c r="F535" s="304"/>
      <c r="G535" s="263"/>
      <c r="H535" s="263"/>
    </row>
    <row r="536" spans="1:13" s="306" customFormat="1" ht="12.75" customHeight="1" hidden="1">
      <c r="A536" s="298" t="s">
        <v>956</v>
      </c>
      <c r="B536" s="258">
        <v>0</v>
      </c>
      <c r="C536" s="258">
        <v>0</v>
      </c>
      <c r="D536" s="258">
        <v>0</v>
      </c>
      <c r="E536" s="296" t="e">
        <v>#DIV/0!</v>
      </c>
      <c r="F536" s="300">
        <v>0</v>
      </c>
      <c r="G536" s="258">
        <v>0</v>
      </c>
      <c r="H536" s="258">
        <v>0</v>
      </c>
      <c r="J536" s="307"/>
      <c r="K536" s="307"/>
      <c r="L536" s="307"/>
      <c r="M536" s="307"/>
    </row>
    <row r="537" spans="1:8" ht="12" customHeight="1" hidden="1">
      <c r="A537" s="301" t="s">
        <v>957</v>
      </c>
      <c r="B537" s="263">
        <v>0</v>
      </c>
      <c r="C537" s="263">
        <v>0</v>
      </c>
      <c r="D537" s="263">
        <v>0</v>
      </c>
      <c r="E537" s="303" t="e">
        <v>#DIV/0!</v>
      </c>
      <c r="F537" s="304">
        <v>0</v>
      </c>
      <c r="G537" s="264">
        <v>0</v>
      </c>
      <c r="H537" s="264">
        <v>0</v>
      </c>
    </row>
    <row r="538" spans="1:13" s="306" customFormat="1" ht="13.5" customHeight="1" hidden="1">
      <c r="A538" s="330" t="s">
        <v>985</v>
      </c>
      <c r="B538" s="258">
        <v>0</v>
      </c>
      <c r="C538" s="258">
        <v>0</v>
      </c>
      <c r="D538" s="258">
        <v>0</v>
      </c>
      <c r="E538" s="296" t="e">
        <v>#DIV/0!</v>
      </c>
      <c r="F538" s="300">
        <v>0</v>
      </c>
      <c r="G538" s="258">
        <v>0</v>
      </c>
      <c r="H538" s="258">
        <v>0</v>
      </c>
      <c r="J538" s="307"/>
      <c r="K538" s="307"/>
      <c r="L538" s="307"/>
      <c r="M538" s="307"/>
    </row>
    <row r="539" spans="1:9" ht="12.75" customHeight="1" hidden="1">
      <c r="A539" s="310" t="s">
        <v>987</v>
      </c>
      <c r="B539" s="263">
        <v>0</v>
      </c>
      <c r="C539" s="263">
        <v>0</v>
      </c>
      <c r="D539" s="263">
        <v>0</v>
      </c>
      <c r="E539" s="303" t="e">
        <v>#DIV/0!</v>
      </c>
      <c r="F539" s="304">
        <v>0</v>
      </c>
      <c r="G539" s="263">
        <v>0</v>
      </c>
      <c r="H539" s="263">
        <v>0</v>
      </c>
      <c r="I539" s="341"/>
    </row>
    <row r="540" spans="1:9" ht="12.75" customHeight="1" hidden="1">
      <c r="A540" s="310" t="s">
        <v>965</v>
      </c>
      <c r="B540" s="263">
        <v>0</v>
      </c>
      <c r="C540" s="263">
        <v>0</v>
      </c>
      <c r="D540" s="263">
        <v>0</v>
      </c>
      <c r="E540" s="303" t="e">
        <v>#DIV/0!</v>
      </c>
      <c r="F540" s="304">
        <v>0</v>
      </c>
      <c r="G540" s="264">
        <v>0</v>
      </c>
      <c r="H540" s="264">
        <v>0</v>
      </c>
      <c r="I540" s="341"/>
    </row>
    <row r="541" spans="1:9" ht="12.75" customHeight="1" hidden="1">
      <c r="A541" s="310"/>
      <c r="B541" s="263"/>
      <c r="C541" s="263"/>
      <c r="D541" s="263"/>
      <c r="E541" s="303"/>
      <c r="F541" s="304"/>
      <c r="G541" s="263"/>
      <c r="H541" s="263"/>
      <c r="I541" s="341"/>
    </row>
    <row r="542" spans="1:9" ht="37.5" customHeight="1">
      <c r="A542" s="337" t="s">
        <v>1029</v>
      </c>
      <c r="B542" s="328"/>
      <c r="C542" s="328"/>
      <c r="D542" s="328"/>
      <c r="E542" s="303"/>
      <c r="F542" s="304"/>
      <c r="G542" s="263"/>
      <c r="H542" s="263"/>
      <c r="I542" s="341"/>
    </row>
    <row r="543" spans="1:13" s="306" customFormat="1" ht="12.75" customHeight="1">
      <c r="A543" s="298" t="s">
        <v>956</v>
      </c>
      <c r="B543" s="258">
        <v>1000000</v>
      </c>
      <c r="C543" s="335">
        <v>0</v>
      </c>
      <c r="D543" s="335">
        <v>0</v>
      </c>
      <c r="E543" s="296">
        <v>0</v>
      </c>
      <c r="F543" s="300">
        <v>0</v>
      </c>
      <c r="G543" s="335">
        <v>0</v>
      </c>
      <c r="H543" s="335">
        <v>0</v>
      </c>
      <c r="I543" s="342"/>
      <c r="J543" s="307"/>
      <c r="K543" s="307"/>
      <c r="L543" s="307"/>
      <c r="M543" s="307"/>
    </row>
    <row r="544" spans="1:9" ht="12.75" customHeight="1">
      <c r="A544" s="301" t="s">
        <v>957</v>
      </c>
      <c r="B544" s="263">
        <v>1000000</v>
      </c>
      <c r="C544" s="343">
        <v>0</v>
      </c>
      <c r="D544" s="343">
        <v>0</v>
      </c>
      <c r="E544" s="303">
        <v>0</v>
      </c>
      <c r="F544" s="304">
        <v>0</v>
      </c>
      <c r="G544" s="264">
        <v>0</v>
      </c>
      <c r="H544" s="264">
        <v>0</v>
      </c>
      <c r="I544" s="341"/>
    </row>
    <row r="545" spans="1:13" s="306" customFormat="1" ht="12" customHeight="1">
      <c r="A545" s="330" t="s">
        <v>985</v>
      </c>
      <c r="B545" s="258">
        <v>1000000</v>
      </c>
      <c r="C545" s="333">
        <v>0</v>
      </c>
      <c r="D545" s="333">
        <v>0</v>
      </c>
      <c r="E545" s="296">
        <v>0</v>
      </c>
      <c r="F545" s="300">
        <v>0</v>
      </c>
      <c r="G545" s="333">
        <v>0</v>
      </c>
      <c r="H545" s="333">
        <v>0</v>
      </c>
      <c r="I545" s="342"/>
      <c r="J545" s="307"/>
      <c r="K545" s="307"/>
      <c r="L545" s="307"/>
      <c r="M545" s="307"/>
    </row>
    <row r="546" spans="1:9" ht="11.25" customHeight="1">
      <c r="A546" s="310" t="s">
        <v>987</v>
      </c>
      <c r="B546" s="263">
        <v>1000000</v>
      </c>
      <c r="C546" s="328">
        <v>0</v>
      </c>
      <c r="D546" s="328">
        <v>0</v>
      </c>
      <c r="E546" s="303">
        <v>0</v>
      </c>
      <c r="F546" s="304">
        <v>0</v>
      </c>
      <c r="G546" s="344">
        <v>0</v>
      </c>
      <c r="H546" s="344">
        <v>0</v>
      </c>
      <c r="I546" s="341"/>
    </row>
    <row r="547" spans="1:9" ht="11.25" customHeight="1">
      <c r="A547" s="310" t="s">
        <v>965</v>
      </c>
      <c r="B547" s="263">
        <v>1000000</v>
      </c>
      <c r="C547" s="328">
        <v>0</v>
      </c>
      <c r="D547" s="328">
        <v>0</v>
      </c>
      <c r="E547" s="303">
        <v>0</v>
      </c>
      <c r="F547" s="304">
        <v>0</v>
      </c>
      <c r="G547" s="264">
        <v>0</v>
      </c>
      <c r="H547" s="264">
        <v>0</v>
      </c>
      <c r="I547" s="341"/>
    </row>
    <row r="548" spans="1:9" ht="14.25" customHeight="1" hidden="1">
      <c r="A548" s="310"/>
      <c r="B548" s="263"/>
      <c r="C548" s="328"/>
      <c r="D548" s="328"/>
      <c r="E548" s="303"/>
      <c r="F548" s="304"/>
      <c r="G548" s="263"/>
      <c r="H548" s="263"/>
      <c r="I548" s="341"/>
    </row>
    <row r="549" spans="1:9" ht="27" customHeight="1" hidden="1">
      <c r="A549" s="337" t="s">
        <v>1030</v>
      </c>
      <c r="B549" s="322"/>
      <c r="C549" s="322"/>
      <c r="D549" s="322"/>
      <c r="E549" s="303"/>
      <c r="F549" s="304"/>
      <c r="G549" s="263"/>
      <c r="H549" s="263"/>
      <c r="I549" s="341"/>
    </row>
    <row r="550" spans="1:13" s="306" customFormat="1" ht="12.75" customHeight="1" hidden="1">
      <c r="A550" s="298" t="s">
        <v>956</v>
      </c>
      <c r="B550" s="258">
        <v>0</v>
      </c>
      <c r="C550" s="333">
        <v>0</v>
      </c>
      <c r="D550" s="333">
        <v>0</v>
      </c>
      <c r="E550" s="296" t="e">
        <v>#DIV/0!</v>
      </c>
      <c r="F550" s="300">
        <v>0</v>
      </c>
      <c r="G550" s="333">
        <v>0</v>
      </c>
      <c r="H550" s="333">
        <v>0</v>
      </c>
      <c r="I550" s="342"/>
      <c r="J550" s="307"/>
      <c r="K550" s="307"/>
      <c r="L550" s="307"/>
      <c r="M550" s="307"/>
    </row>
    <row r="551" spans="1:9" ht="12" customHeight="1" hidden="1">
      <c r="A551" s="301" t="s">
        <v>957</v>
      </c>
      <c r="B551" s="263">
        <v>0</v>
      </c>
      <c r="C551" s="322">
        <v>0</v>
      </c>
      <c r="D551" s="322">
        <v>0</v>
      </c>
      <c r="E551" s="303" t="e">
        <v>#DIV/0!</v>
      </c>
      <c r="F551" s="304">
        <v>0</v>
      </c>
      <c r="G551" s="264">
        <v>0</v>
      </c>
      <c r="H551" s="264">
        <v>0</v>
      </c>
      <c r="I551" s="341"/>
    </row>
    <row r="552" spans="1:13" s="306" customFormat="1" ht="12" customHeight="1" hidden="1">
      <c r="A552" s="330" t="s">
        <v>985</v>
      </c>
      <c r="B552" s="258">
        <v>0</v>
      </c>
      <c r="C552" s="333">
        <v>0</v>
      </c>
      <c r="D552" s="333">
        <v>0</v>
      </c>
      <c r="E552" s="296" t="e">
        <v>#DIV/0!</v>
      </c>
      <c r="F552" s="300">
        <v>0</v>
      </c>
      <c r="G552" s="333">
        <v>0</v>
      </c>
      <c r="H552" s="333">
        <v>0</v>
      </c>
      <c r="I552" s="342"/>
      <c r="J552" s="307"/>
      <c r="K552" s="307"/>
      <c r="L552" s="307"/>
      <c r="M552" s="307"/>
    </row>
    <row r="553" spans="1:9" ht="12.75" customHeight="1" hidden="1">
      <c r="A553" s="310" t="s">
        <v>987</v>
      </c>
      <c r="B553" s="263">
        <v>0</v>
      </c>
      <c r="C553" s="322">
        <v>0</v>
      </c>
      <c r="D553" s="322">
        <v>0</v>
      </c>
      <c r="E553" s="303" t="e">
        <v>#DIV/0!</v>
      </c>
      <c r="F553" s="304">
        <v>0</v>
      </c>
      <c r="G553" s="322">
        <v>0</v>
      </c>
      <c r="H553" s="322">
        <v>0</v>
      </c>
      <c r="I553" s="341"/>
    </row>
    <row r="554" spans="1:9" ht="12.75" customHeight="1" hidden="1">
      <c r="A554" s="310" t="s">
        <v>965</v>
      </c>
      <c r="B554" s="263">
        <v>0</v>
      </c>
      <c r="C554" s="322">
        <v>0</v>
      </c>
      <c r="D554" s="322">
        <v>0</v>
      </c>
      <c r="E554" s="303" t="e">
        <v>#DIV/0!</v>
      </c>
      <c r="F554" s="304">
        <v>0</v>
      </c>
      <c r="G554" s="264">
        <v>0</v>
      </c>
      <c r="H554" s="264">
        <v>0</v>
      </c>
      <c r="I554" s="341"/>
    </row>
    <row r="555" spans="1:9" ht="15" customHeight="1">
      <c r="A555" s="322"/>
      <c r="B555" s="263"/>
      <c r="C555" s="322"/>
      <c r="D555" s="322"/>
      <c r="E555" s="303"/>
      <c r="F555" s="304"/>
      <c r="G555" s="264"/>
      <c r="H555" s="264"/>
      <c r="I555" s="341"/>
    </row>
    <row r="556" spans="1:9" ht="12" customHeight="1">
      <c r="A556" s="345" t="s">
        <v>1031</v>
      </c>
      <c r="B556" s="263"/>
      <c r="C556" s="322"/>
      <c r="D556" s="322"/>
      <c r="E556" s="303"/>
      <c r="F556" s="304"/>
      <c r="G556" s="264"/>
      <c r="H556" s="264"/>
      <c r="I556" s="341"/>
    </row>
    <row r="557" spans="1:9" ht="53.25" customHeight="1">
      <c r="A557" s="346" t="s">
        <v>1032</v>
      </c>
      <c r="B557" s="263"/>
      <c r="C557" s="322"/>
      <c r="D557" s="322"/>
      <c r="E557" s="303"/>
      <c r="F557" s="304"/>
      <c r="G557" s="264"/>
      <c r="H557" s="264"/>
      <c r="I557" s="341"/>
    </row>
    <row r="558" spans="1:13" ht="12.75" customHeight="1">
      <c r="A558" s="347" t="s">
        <v>956</v>
      </c>
      <c r="B558" s="88">
        <v>83440914</v>
      </c>
      <c r="C558" s="88">
        <v>57226144</v>
      </c>
      <c r="D558" s="88">
        <v>57089822</v>
      </c>
      <c r="E558" s="314">
        <v>68.41945906776621</v>
      </c>
      <c r="F558" s="315">
        <v>99.76178370501427</v>
      </c>
      <c r="G558" s="88">
        <v>6932307</v>
      </c>
      <c r="H558" s="88">
        <v>6932307</v>
      </c>
      <c r="I558" s="341"/>
      <c r="K558" s="326"/>
      <c r="L558" s="326"/>
      <c r="M558" s="326"/>
    </row>
    <row r="559" spans="1:13" ht="12.75" customHeight="1">
      <c r="A559" s="347" t="s">
        <v>957</v>
      </c>
      <c r="B559" s="88">
        <v>83171148</v>
      </c>
      <c r="C559" s="88">
        <v>57226144</v>
      </c>
      <c r="D559" s="88">
        <v>57089822</v>
      </c>
      <c r="E559" s="314">
        <v>68.64137789705632</v>
      </c>
      <c r="F559" s="315">
        <v>99.76178370501427</v>
      </c>
      <c r="G559" s="313">
        <v>6932307</v>
      </c>
      <c r="H559" s="313">
        <v>6932307</v>
      </c>
      <c r="I559" s="341"/>
      <c r="K559" s="326"/>
      <c r="L559" s="326"/>
      <c r="M559" s="326"/>
    </row>
    <row r="560" spans="1:13" ht="12.75" customHeight="1">
      <c r="A560" s="347" t="s">
        <v>959</v>
      </c>
      <c r="B560" s="88">
        <v>269766</v>
      </c>
      <c r="C560" s="88">
        <v>0</v>
      </c>
      <c r="D560" s="88">
        <v>0</v>
      </c>
      <c r="E560" s="314">
        <v>0</v>
      </c>
      <c r="F560" s="315">
        <v>0</v>
      </c>
      <c r="G560" s="313">
        <v>0</v>
      </c>
      <c r="H560" s="313">
        <v>0</v>
      </c>
      <c r="I560" s="341"/>
      <c r="K560" s="326"/>
      <c r="L560" s="326"/>
      <c r="M560" s="326"/>
    </row>
    <row r="561" spans="1:13" ht="12.75" customHeight="1">
      <c r="A561" s="312" t="s">
        <v>985</v>
      </c>
      <c r="B561" s="88">
        <v>83440914</v>
      </c>
      <c r="C561" s="88">
        <v>57226144</v>
      </c>
      <c r="D561" s="88">
        <v>26662208</v>
      </c>
      <c r="E561" s="314">
        <v>31.953398784677745</v>
      </c>
      <c r="F561" s="315">
        <v>46.590956748719606</v>
      </c>
      <c r="G561" s="88">
        <v>6932307</v>
      </c>
      <c r="H561" s="88">
        <v>3885214</v>
      </c>
      <c r="I561" s="341"/>
      <c r="K561" s="326"/>
      <c r="L561" s="326"/>
      <c r="M561" s="326"/>
    </row>
    <row r="562" spans="1:13" ht="12.75" customHeight="1">
      <c r="A562" s="312" t="s">
        <v>987</v>
      </c>
      <c r="B562" s="88">
        <v>52498342</v>
      </c>
      <c r="C562" s="88">
        <v>31513218</v>
      </c>
      <c r="D562" s="88">
        <v>15604866</v>
      </c>
      <c r="E562" s="314">
        <v>29.724493013512692</v>
      </c>
      <c r="F562" s="315">
        <v>49.51847824617594</v>
      </c>
      <c r="G562" s="88">
        <v>2293454</v>
      </c>
      <c r="H562" s="88">
        <v>3721930</v>
      </c>
      <c r="I562" s="341"/>
      <c r="K562" s="326"/>
      <c r="L562" s="326"/>
      <c r="M562" s="326"/>
    </row>
    <row r="563" spans="1:13" ht="12.75" customHeight="1">
      <c r="A563" s="312" t="s">
        <v>962</v>
      </c>
      <c r="B563" s="88">
        <v>22843664</v>
      </c>
      <c r="C563" s="88">
        <v>15933667</v>
      </c>
      <c r="D563" s="88">
        <v>12214581</v>
      </c>
      <c r="E563" s="314">
        <v>53.47032332466456</v>
      </c>
      <c r="F563" s="315">
        <v>76.65894486184504</v>
      </c>
      <c r="G563" s="313">
        <v>1569074</v>
      </c>
      <c r="H563" s="313">
        <v>3230983</v>
      </c>
      <c r="I563" s="341"/>
      <c r="K563" s="326"/>
      <c r="L563" s="326"/>
      <c r="M563" s="326"/>
    </row>
    <row r="564" spans="1:13" ht="12.75" customHeight="1">
      <c r="A564" s="312" t="s">
        <v>965</v>
      </c>
      <c r="B564" s="88">
        <v>29654678</v>
      </c>
      <c r="C564" s="88">
        <v>15579551</v>
      </c>
      <c r="D564" s="88">
        <v>3390285</v>
      </c>
      <c r="E564" s="314">
        <v>11.432546999835912</v>
      </c>
      <c r="F564" s="315">
        <v>21.761121357091742</v>
      </c>
      <c r="G564" s="313">
        <v>724380</v>
      </c>
      <c r="H564" s="313">
        <v>490947</v>
      </c>
      <c r="I564" s="341"/>
      <c r="K564" s="326"/>
      <c r="L564" s="326"/>
      <c r="M564" s="326"/>
    </row>
    <row r="565" spans="1:13" ht="12.75" customHeight="1">
      <c r="A565" s="312" t="s">
        <v>971</v>
      </c>
      <c r="B565" s="88">
        <v>30942572</v>
      </c>
      <c r="C565" s="88">
        <v>25712926</v>
      </c>
      <c r="D565" s="88">
        <v>11057342</v>
      </c>
      <c r="E565" s="314">
        <v>35.73504490835474</v>
      </c>
      <c r="F565" s="315">
        <v>43.00304835007886</v>
      </c>
      <c r="G565" s="88">
        <v>4638853</v>
      </c>
      <c r="H565" s="88">
        <v>163284</v>
      </c>
      <c r="I565" s="341"/>
      <c r="K565" s="326"/>
      <c r="L565" s="326"/>
      <c r="M565" s="326"/>
    </row>
    <row r="566" spans="1:13" ht="12" customHeight="1">
      <c r="A566" s="312" t="s">
        <v>972</v>
      </c>
      <c r="B566" s="88">
        <v>10058758</v>
      </c>
      <c r="C566" s="88">
        <v>6426911</v>
      </c>
      <c r="D566" s="88">
        <v>254110</v>
      </c>
      <c r="E566" s="314">
        <v>2.5262562236808956</v>
      </c>
      <c r="F566" s="315">
        <v>3.9538434560553273</v>
      </c>
      <c r="G566" s="313">
        <v>638853</v>
      </c>
      <c r="H566" s="313">
        <v>35452</v>
      </c>
      <c r="I566" s="341"/>
      <c r="K566" s="326"/>
      <c r="L566" s="326"/>
      <c r="M566" s="326"/>
    </row>
    <row r="567" spans="1:13" ht="12.75" customHeight="1">
      <c r="A567" s="312" t="s">
        <v>973</v>
      </c>
      <c r="B567" s="88">
        <v>20883814</v>
      </c>
      <c r="C567" s="88">
        <v>19286015</v>
      </c>
      <c r="D567" s="88">
        <v>10803232</v>
      </c>
      <c r="E567" s="314">
        <v>51.73016767914137</v>
      </c>
      <c r="F567" s="315">
        <v>56.01588508564367</v>
      </c>
      <c r="G567" s="313">
        <v>4000000</v>
      </c>
      <c r="H567" s="313">
        <v>127832</v>
      </c>
      <c r="I567" s="341"/>
      <c r="K567" s="326"/>
      <c r="L567" s="326"/>
      <c r="M567" s="326"/>
    </row>
    <row r="568" spans="1:9" ht="12.75" customHeight="1">
      <c r="A568" s="312"/>
      <c r="B568" s="88"/>
      <c r="C568" s="88"/>
      <c r="D568" s="88"/>
      <c r="E568" s="314"/>
      <c r="F568" s="315"/>
      <c r="G568" s="313"/>
      <c r="H568" s="313"/>
      <c r="I568" s="341"/>
    </row>
    <row r="569" spans="1:9" ht="25.5" customHeight="1">
      <c r="A569" s="346" t="s">
        <v>1033</v>
      </c>
      <c r="B569" s="88"/>
      <c r="C569" s="88"/>
      <c r="D569" s="88"/>
      <c r="E569" s="314"/>
      <c r="F569" s="315"/>
      <c r="G569" s="313"/>
      <c r="H569" s="313"/>
      <c r="I569" s="341"/>
    </row>
    <row r="570" spans="1:13" ht="12.75" customHeight="1">
      <c r="A570" s="347" t="s">
        <v>956</v>
      </c>
      <c r="B570" s="88">
        <v>2786422</v>
      </c>
      <c r="C570" s="88">
        <v>2752871</v>
      </c>
      <c r="D570" s="88">
        <v>1515515</v>
      </c>
      <c r="E570" s="314">
        <v>54.389284896544744</v>
      </c>
      <c r="F570" s="315">
        <v>55.05216190660587</v>
      </c>
      <c r="G570" s="88">
        <v>37772</v>
      </c>
      <c r="H570" s="88">
        <v>106343</v>
      </c>
      <c r="I570" s="341"/>
      <c r="K570" s="326"/>
      <c r="L570" s="326"/>
      <c r="M570" s="326"/>
    </row>
    <row r="571" spans="1:13" ht="25.5">
      <c r="A571" s="317" t="s">
        <v>1034</v>
      </c>
      <c r="B571" s="88">
        <v>562071</v>
      </c>
      <c r="C571" s="88">
        <v>556330</v>
      </c>
      <c r="D571" s="88">
        <v>304969</v>
      </c>
      <c r="E571" s="314">
        <v>54.25809194923773</v>
      </c>
      <c r="F571" s="315">
        <v>54.81800370283825</v>
      </c>
      <c r="G571" s="313">
        <v>20313</v>
      </c>
      <c r="H571" s="313">
        <v>29481</v>
      </c>
      <c r="I571" s="102"/>
      <c r="K571" s="326"/>
      <c r="L571" s="326"/>
      <c r="M571" s="326"/>
    </row>
    <row r="572" spans="1:13" ht="12.75" customHeight="1">
      <c r="A572" s="347" t="s">
        <v>1035</v>
      </c>
      <c r="B572" s="88">
        <v>2224351</v>
      </c>
      <c r="C572" s="88">
        <v>2196541</v>
      </c>
      <c r="D572" s="88">
        <v>1210546</v>
      </c>
      <c r="E572" s="314">
        <v>54.42243602740755</v>
      </c>
      <c r="F572" s="315">
        <v>55.111468440607304</v>
      </c>
      <c r="G572" s="313">
        <v>17459</v>
      </c>
      <c r="H572" s="313">
        <v>76862</v>
      </c>
      <c r="I572" s="102"/>
      <c r="K572" s="326"/>
      <c r="L572" s="326"/>
      <c r="M572" s="326"/>
    </row>
    <row r="573" spans="1:13" ht="12.75" customHeight="1">
      <c r="A573" s="312" t="s">
        <v>985</v>
      </c>
      <c r="B573" s="88">
        <v>2786422</v>
      </c>
      <c r="C573" s="88">
        <v>2786422</v>
      </c>
      <c r="D573" s="88">
        <v>1515514</v>
      </c>
      <c r="E573" s="314">
        <v>54.38924900822633</v>
      </c>
      <c r="F573" s="315">
        <v>54.38924900822633</v>
      </c>
      <c r="G573" s="88">
        <v>0</v>
      </c>
      <c r="H573" s="88">
        <v>106342</v>
      </c>
      <c r="I573" s="102"/>
      <c r="K573" s="326"/>
      <c r="L573" s="326"/>
      <c r="M573" s="326"/>
    </row>
    <row r="574" spans="1:13" ht="12.75" customHeight="1">
      <c r="A574" s="312" t="s">
        <v>987</v>
      </c>
      <c r="B574" s="88">
        <v>2786422</v>
      </c>
      <c r="C574" s="88">
        <v>2786422</v>
      </c>
      <c r="D574" s="88">
        <v>1515514</v>
      </c>
      <c r="E574" s="314">
        <v>54.38924900822633</v>
      </c>
      <c r="F574" s="315">
        <v>54.38924900822633</v>
      </c>
      <c r="G574" s="88">
        <v>0</v>
      </c>
      <c r="H574" s="88">
        <v>106342</v>
      </c>
      <c r="I574" s="102"/>
      <c r="K574" s="326"/>
      <c r="L574" s="326"/>
      <c r="M574" s="326"/>
    </row>
    <row r="575" spans="1:13" ht="12.75" customHeight="1" hidden="1">
      <c r="A575" s="312" t="s">
        <v>962</v>
      </c>
      <c r="B575" s="88">
        <v>0</v>
      </c>
      <c r="C575" s="88">
        <v>0</v>
      </c>
      <c r="D575" s="88">
        <v>0</v>
      </c>
      <c r="E575" s="314">
        <v>0</v>
      </c>
      <c r="F575" s="315">
        <v>0</v>
      </c>
      <c r="G575" s="313">
        <v>0</v>
      </c>
      <c r="H575" s="313">
        <v>0</v>
      </c>
      <c r="I575" s="102"/>
      <c r="K575" s="326"/>
      <c r="L575" s="326"/>
      <c r="M575" s="326"/>
    </row>
    <row r="576" spans="1:13" ht="13.5" customHeight="1">
      <c r="A576" s="312" t="s">
        <v>965</v>
      </c>
      <c r="B576" s="88">
        <v>2786422</v>
      </c>
      <c r="C576" s="88">
        <v>2786422</v>
      </c>
      <c r="D576" s="88">
        <v>1515514</v>
      </c>
      <c r="E576" s="314">
        <v>54.38924900822633</v>
      </c>
      <c r="F576" s="315">
        <v>54.38924900822633</v>
      </c>
      <c r="G576" s="88">
        <v>0</v>
      </c>
      <c r="H576" s="88">
        <v>106342</v>
      </c>
      <c r="K576" s="326"/>
      <c r="L576" s="326"/>
      <c r="M576" s="326"/>
    </row>
    <row r="577" spans="1:13" ht="26.25" customHeight="1">
      <c r="A577" s="317" t="s">
        <v>1036</v>
      </c>
      <c r="B577" s="88">
        <v>562071</v>
      </c>
      <c r="C577" s="88">
        <v>562071</v>
      </c>
      <c r="D577" s="88">
        <v>304969</v>
      </c>
      <c r="E577" s="314">
        <v>54.25809194923773</v>
      </c>
      <c r="F577" s="315">
        <v>54.25809194923773</v>
      </c>
      <c r="G577" s="313">
        <v>0</v>
      </c>
      <c r="H577" s="313">
        <v>29481</v>
      </c>
      <c r="K577" s="326"/>
      <c r="L577" s="326"/>
      <c r="M577" s="326"/>
    </row>
    <row r="578" spans="1:13" ht="27.75" customHeight="1">
      <c r="A578" s="317" t="s">
        <v>1037</v>
      </c>
      <c r="B578" s="88">
        <v>2224351</v>
      </c>
      <c r="C578" s="88">
        <v>2224351</v>
      </c>
      <c r="D578" s="88">
        <v>1210545</v>
      </c>
      <c r="E578" s="314">
        <v>54.42239107047404</v>
      </c>
      <c r="F578" s="315">
        <v>54.42239107047404</v>
      </c>
      <c r="G578" s="313">
        <v>0</v>
      </c>
      <c r="H578" s="313">
        <v>76861</v>
      </c>
      <c r="K578" s="326"/>
      <c r="L578" s="326"/>
      <c r="M578" s="326"/>
    </row>
    <row r="579" spans="1:13" ht="13.5" customHeight="1">
      <c r="A579" s="312" t="s">
        <v>997</v>
      </c>
      <c r="B579" s="88">
        <v>-2208192</v>
      </c>
      <c r="C579" s="320" t="s">
        <v>545</v>
      </c>
      <c r="D579" s="88">
        <v>-1788962</v>
      </c>
      <c r="E579" s="314">
        <v>81.01478494623656</v>
      </c>
      <c r="F579" s="315">
        <v>0</v>
      </c>
      <c r="G579" s="320" t="s">
        <v>545</v>
      </c>
      <c r="H579" s="313">
        <v>-480265</v>
      </c>
      <c r="K579" s="326"/>
      <c r="L579" s="348"/>
      <c r="M579" s="326"/>
    </row>
    <row r="580" spans="1:13" ht="13.5" customHeight="1">
      <c r="A580" s="312" t="s">
        <v>1001</v>
      </c>
      <c r="B580" s="88">
        <v>263529</v>
      </c>
      <c r="C580" s="313">
        <v>221882</v>
      </c>
      <c r="D580" s="349">
        <v>55219</v>
      </c>
      <c r="E580" s="314">
        <v>20.95367113296829</v>
      </c>
      <c r="F580" s="315">
        <v>24.88665146339045</v>
      </c>
      <c r="G580" s="313">
        <v>13882</v>
      </c>
      <c r="H580" s="313">
        <v>2485</v>
      </c>
      <c r="K580" s="326"/>
      <c r="L580" s="311"/>
      <c r="M580" s="350"/>
    </row>
    <row r="581" spans="1:13" ht="13.5" customHeight="1">
      <c r="A581" s="351" t="s">
        <v>1002</v>
      </c>
      <c r="B581" s="88">
        <v>2471721</v>
      </c>
      <c r="C581" s="313">
        <v>1855800</v>
      </c>
      <c r="D581" s="88">
        <v>1844181</v>
      </c>
      <c r="E581" s="314">
        <v>74.61121218778332</v>
      </c>
      <c r="F581" s="315">
        <v>99.37390882638215</v>
      </c>
      <c r="G581" s="313">
        <v>206200</v>
      </c>
      <c r="H581" s="313">
        <v>482750</v>
      </c>
      <c r="K581" s="326"/>
      <c r="L581" s="311"/>
      <c r="M581" s="326"/>
    </row>
    <row r="582" spans="1:13" s="354" customFormat="1" ht="13.5" customHeight="1">
      <c r="A582" s="352"/>
      <c r="B582" s="353"/>
      <c r="E582" s="355"/>
      <c r="F582" s="356"/>
      <c r="G582" s="357"/>
      <c r="H582" s="357"/>
      <c r="J582" s="102"/>
      <c r="K582" s="102"/>
      <c r="L582" s="102"/>
      <c r="M582" s="102"/>
    </row>
    <row r="583" spans="1:9" ht="12.75" customHeight="1">
      <c r="A583" s="358"/>
      <c r="B583" s="326"/>
      <c r="C583" s="102"/>
      <c r="D583" s="102"/>
      <c r="E583" s="359"/>
      <c r="F583" s="360"/>
      <c r="G583" s="311"/>
      <c r="H583" s="311"/>
      <c r="I583" s="102"/>
    </row>
    <row r="584" ht="12.75" customHeight="1">
      <c r="A584" s="99"/>
    </row>
    <row r="585" spans="1:8" ht="15">
      <c r="A585" s="236" t="s">
        <v>941</v>
      </c>
      <c r="C585" s="272"/>
      <c r="D585" s="272"/>
      <c r="E585" s="361"/>
      <c r="F585" s="102"/>
      <c r="G585" s="250"/>
      <c r="H585" s="241" t="s">
        <v>583</v>
      </c>
    </row>
    <row r="586" spans="1:9" ht="15">
      <c r="A586" s="236"/>
      <c r="D586" s="273"/>
      <c r="E586" s="273"/>
      <c r="F586" s="273"/>
      <c r="G586" s="273"/>
      <c r="H586" s="362"/>
      <c r="I586" s="273"/>
    </row>
    <row r="587" spans="1:8" ht="17.25" customHeight="1">
      <c r="A587" s="363"/>
      <c r="E587" s="273"/>
      <c r="F587" s="284"/>
      <c r="G587" s="284"/>
      <c r="H587" s="284"/>
    </row>
    <row r="588" spans="1:8" ht="17.25" customHeight="1">
      <c r="A588" s="363"/>
      <c r="E588" s="273"/>
      <c r="F588" s="284"/>
      <c r="G588" s="284"/>
      <c r="H588" s="284"/>
    </row>
    <row r="589" spans="1:8" ht="17.25" customHeight="1">
      <c r="A589" s="250" t="s">
        <v>1038</v>
      </c>
      <c r="B589" s="364"/>
      <c r="C589" s="284"/>
      <c r="E589" s="284"/>
      <c r="F589" s="284"/>
      <c r="G589" s="284"/>
      <c r="H589" s="284"/>
    </row>
    <row r="590" spans="2:8" ht="17.25" customHeight="1">
      <c r="B590" s="318"/>
      <c r="C590" s="284"/>
      <c r="E590" s="284"/>
      <c r="F590" s="284"/>
      <c r="G590" s="284"/>
      <c r="H590" s="284"/>
    </row>
    <row r="591" spans="1:8" ht="17.25" customHeight="1">
      <c r="A591" s="363"/>
      <c r="B591" s="318"/>
      <c r="C591" s="284"/>
      <c r="E591" s="284"/>
      <c r="F591" s="284"/>
      <c r="G591" s="284"/>
      <c r="H591" s="284"/>
    </row>
    <row r="592" spans="1:8" ht="17.25" customHeight="1">
      <c r="A592" s="363"/>
      <c r="B592" s="318"/>
      <c r="C592" s="284"/>
      <c r="E592" s="284"/>
      <c r="F592" s="284"/>
      <c r="G592" s="284"/>
      <c r="H592" s="284"/>
    </row>
    <row r="594" spans="2:4" ht="17.25" customHeight="1">
      <c r="B594" s="365"/>
      <c r="C594" s="365"/>
      <c r="D594" s="365"/>
    </row>
    <row r="595" spans="2:4" ht="17.25" customHeight="1">
      <c r="B595" s="365"/>
      <c r="C595" s="365"/>
      <c r="D595" s="365"/>
    </row>
  </sheetData>
  <mergeCells count="8">
    <mergeCell ref="A4:H4"/>
    <mergeCell ref="A2:H2"/>
    <mergeCell ref="A1:H1"/>
    <mergeCell ref="A10:H10"/>
    <mergeCell ref="A6:H6"/>
    <mergeCell ref="A7:H7"/>
    <mergeCell ref="A8:H8"/>
    <mergeCell ref="A9:H9"/>
  </mergeCells>
  <printOptions horizontalCentered="1"/>
  <pageMargins left="0.71" right="0.35433070866141736" top="0.7874015748031497" bottom="0.7874015748031497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10" manualBreakCount="10">
    <brk id="60" max="7" man="1"/>
    <brk id="119" max="7" man="1"/>
    <brk id="171" max="7" man="1"/>
    <brk id="226" max="7" man="1"/>
    <brk id="285" max="7" man="1"/>
    <brk id="341" max="7" man="1"/>
    <brk id="402" max="7" man="1"/>
    <brk id="458" max="7" man="1"/>
    <brk id="510" max="7" man="1"/>
    <brk id="57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84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9.28125" style="368" customWidth="1"/>
    <col min="2" max="2" width="40.8515625" style="368" customWidth="1"/>
    <col min="3" max="3" width="14.140625" style="433" customWidth="1"/>
    <col min="4" max="5" width="13.28125" style="433" customWidth="1"/>
    <col min="6" max="6" width="6.57421875" style="433" customWidth="1"/>
    <col min="7" max="7" width="7.8515625" style="433" customWidth="1"/>
    <col min="8" max="8" width="11.57421875" style="433" customWidth="1"/>
    <col min="9" max="9" width="14.421875" style="433" customWidth="1"/>
    <col min="10" max="11" width="11.140625" style="368" bestFit="1" customWidth="1"/>
    <col min="12" max="16384" width="9.140625" style="368" customWidth="1"/>
  </cols>
  <sheetData>
    <row r="1" spans="1:57" ht="12.75">
      <c r="A1" s="1216" t="s">
        <v>528</v>
      </c>
      <c r="B1" s="1216"/>
      <c r="C1" s="1216"/>
      <c r="D1" s="1216"/>
      <c r="E1" s="1216"/>
      <c r="F1" s="1216"/>
      <c r="G1" s="1216"/>
      <c r="H1" s="1216"/>
      <c r="I1" s="121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</row>
    <row r="2" spans="1:57" ht="15" customHeight="1">
      <c r="A2" s="902" t="s">
        <v>529</v>
      </c>
      <c r="B2" s="902"/>
      <c r="C2" s="902"/>
      <c r="D2" s="902"/>
      <c r="E2" s="902"/>
      <c r="F2" s="902"/>
      <c r="G2" s="902"/>
      <c r="H2" s="902"/>
      <c r="I2" s="90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</row>
    <row r="3" spans="1:57" ht="3.75" customHeight="1">
      <c r="A3" s="869"/>
      <c r="B3" s="869"/>
      <c r="C3" s="869"/>
      <c r="D3" s="869"/>
      <c r="E3" s="869"/>
      <c r="F3" s="869"/>
      <c r="G3" s="869"/>
      <c r="H3" s="869"/>
      <c r="I3" s="869"/>
      <c r="J3" s="6"/>
      <c r="K3" s="6"/>
      <c r="L3" s="6"/>
      <c r="M3" s="6"/>
      <c r="N3" s="6"/>
      <c r="O3" s="6"/>
      <c r="P3" s="6"/>
      <c r="Q3" s="6"/>
      <c r="R3" s="6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</row>
    <row r="4" spans="1:19" s="367" customFormat="1" ht="12.75">
      <c r="A4" s="1214" t="s">
        <v>530</v>
      </c>
      <c r="B4" s="1214"/>
      <c r="C4" s="1214"/>
      <c r="D4" s="1214"/>
      <c r="E4" s="1214"/>
      <c r="F4" s="1214"/>
      <c r="G4" s="1214"/>
      <c r="H4" s="1214"/>
      <c r="I4" s="1214"/>
      <c r="J4" s="277"/>
      <c r="K4" s="277"/>
      <c r="L4" s="277"/>
      <c r="M4" s="277"/>
      <c r="N4" s="277"/>
      <c r="O4" s="277"/>
      <c r="P4" s="277"/>
      <c r="Q4" s="277"/>
      <c r="R4" s="277"/>
      <c r="S4" s="277"/>
    </row>
    <row r="5" spans="1:18" s="367" customFormat="1" ht="12.75">
      <c r="A5" s="102"/>
      <c r="B5" s="102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9" s="278" customFormat="1" ht="17.25" customHeight="1">
      <c r="A6" s="870" t="s">
        <v>531</v>
      </c>
      <c r="B6" s="870"/>
      <c r="C6" s="870"/>
      <c r="D6" s="870"/>
      <c r="E6" s="870"/>
      <c r="F6" s="870"/>
      <c r="G6" s="870"/>
      <c r="H6" s="870"/>
      <c r="I6" s="870"/>
      <c r="J6" s="369"/>
      <c r="K6" s="369"/>
      <c r="L6" s="369"/>
      <c r="M6" s="369"/>
      <c r="N6" s="369"/>
      <c r="O6" s="369"/>
      <c r="P6" s="369"/>
      <c r="Q6" s="369"/>
      <c r="R6" s="369"/>
      <c r="S6" s="369"/>
    </row>
    <row r="7" spans="1:19" s="278" customFormat="1" ht="17.25" customHeight="1">
      <c r="A7" s="1059" t="s">
        <v>1039</v>
      </c>
      <c r="B7" s="1059"/>
      <c r="C7" s="1059"/>
      <c r="D7" s="1059"/>
      <c r="E7" s="1059"/>
      <c r="F7" s="1059"/>
      <c r="G7" s="1059"/>
      <c r="H7" s="1059"/>
      <c r="I7" s="1059"/>
      <c r="J7" s="369"/>
      <c r="K7" s="369"/>
      <c r="L7" s="369"/>
      <c r="M7" s="369"/>
      <c r="N7" s="369"/>
      <c r="O7" s="369"/>
      <c r="P7" s="369"/>
      <c r="Q7" s="369"/>
      <c r="R7" s="369"/>
      <c r="S7" s="369"/>
    </row>
    <row r="8" spans="1:19" s="278" customFormat="1" ht="17.25" customHeight="1">
      <c r="A8" s="871" t="s">
        <v>683</v>
      </c>
      <c r="B8" s="871"/>
      <c r="C8" s="871"/>
      <c r="D8" s="871"/>
      <c r="E8" s="871"/>
      <c r="F8" s="871"/>
      <c r="G8" s="871"/>
      <c r="H8" s="871"/>
      <c r="I8" s="871"/>
      <c r="J8" s="369"/>
      <c r="K8" s="369"/>
      <c r="L8" s="369"/>
      <c r="M8" s="369"/>
      <c r="N8" s="369"/>
      <c r="O8" s="369"/>
      <c r="P8" s="369"/>
      <c r="Q8" s="369"/>
      <c r="R8" s="369"/>
      <c r="S8" s="369"/>
    </row>
    <row r="9" spans="1:17" s="375" customFormat="1" ht="12.75">
      <c r="A9" s="1217" t="s">
        <v>534</v>
      </c>
      <c r="B9" s="1217"/>
      <c r="C9" s="1217"/>
      <c r="D9" s="1217"/>
      <c r="E9" s="1217"/>
      <c r="F9" s="1217"/>
      <c r="G9" s="1217"/>
      <c r="H9" s="1217"/>
      <c r="I9" s="1217"/>
      <c r="J9" s="249"/>
      <c r="K9" s="249"/>
      <c r="L9" s="249"/>
      <c r="M9" s="249"/>
      <c r="N9" s="249"/>
      <c r="O9" s="249"/>
      <c r="P9" s="6"/>
      <c r="Q9" s="374"/>
    </row>
    <row r="10" spans="1:17" s="375" customFormat="1" ht="12.75">
      <c r="A10" s="287" t="s">
        <v>535</v>
      </c>
      <c r="B10" s="247"/>
      <c r="C10" s="247"/>
      <c r="D10" s="54"/>
      <c r="E10" s="247"/>
      <c r="F10" s="249"/>
      <c r="H10" s="289"/>
      <c r="I10" s="289" t="s">
        <v>949</v>
      </c>
      <c r="J10" s="289"/>
      <c r="K10" s="289"/>
      <c r="L10" s="288"/>
      <c r="M10" s="247"/>
      <c r="P10" s="6"/>
      <c r="Q10" s="374"/>
    </row>
    <row r="11" spans="1:9" ht="15.75">
      <c r="A11" s="238"/>
      <c r="B11" s="238"/>
      <c r="C11" s="376"/>
      <c r="D11" s="376"/>
      <c r="E11" s="376"/>
      <c r="F11" s="376"/>
      <c r="G11" s="376"/>
      <c r="H11" s="377"/>
      <c r="I11" s="376" t="s">
        <v>1040</v>
      </c>
    </row>
    <row r="12" spans="1:9" s="100" customFormat="1" ht="12.75">
      <c r="A12" s="378"/>
      <c r="B12" s="378"/>
      <c r="C12" s="376"/>
      <c r="D12" s="376"/>
      <c r="E12" s="376"/>
      <c r="F12" s="376"/>
      <c r="G12" s="376"/>
      <c r="H12" s="376"/>
      <c r="I12" s="376" t="s">
        <v>587</v>
      </c>
    </row>
    <row r="13" spans="1:9" s="100" customFormat="1" ht="114.75">
      <c r="A13" s="379" t="s">
        <v>1041</v>
      </c>
      <c r="B13" s="379" t="s">
        <v>588</v>
      </c>
      <c r="C13" s="379" t="s">
        <v>589</v>
      </c>
      <c r="D13" s="379" t="s">
        <v>951</v>
      </c>
      <c r="E13" s="379" t="s">
        <v>590</v>
      </c>
      <c r="F13" s="379" t="s">
        <v>1042</v>
      </c>
      <c r="G13" s="379" t="s">
        <v>1043</v>
      </c>
      <c r="H13" s="379" t="s">
        <v>954</v>
      </c>
      <c r="I13" s="379" t="s">
        <v>592</v>
      </c>
    </row>
    <row r="14" spans="1:9" s="100" customFormat="1" ht="12.75">
      <c r="A14" s="380">
        <v>1</v>
      </c>
      <c r="B14" s="379">
        <v>2</v>
      </c>
      <c r="C14" s="379">
        <v>3</v>
      </c>
      <c r="D14" s="379">
        <v>4</v>
      </c>
      <c r="E14" s="379">
        <v>5</v>
      </c>
      <c r="F14" s="379">
        <v>6</v>
      </c>
      <c r="G14" s="379">
        <v>7</v>
      </c>
      <c r="H14" s="379">
        <v>8</v>
      </c>
      <c r="I14" s="379">
        <v>9</v>
      </c>
    </row>
    <row r="15" spans="1:9" s="100" customFormat="1" ht="12.75">
      <c r="A15" s="381" t="s">
        <v>1044</v>
      </c>
      <c r="B15" s="382" t="s">
        <v>955</v>
      </c>
      <c r="C15" s="41">
        <v>2415480509</v>
      </c>
      <c r="D15" s="383" t="s">
        <v>545</v>
      </c>
      <c r="E15" s="41">
        <v>1698591652</v>
      </c>
      <c r="F15" s="384">
        <v>70.32106637462418</v>
      </c>
      <c r="G15" s="385" t="s">
        <v>545</v>
      </c>
      <c r="H15" s="386" t="s">
        <v>545</v>
      </c>
      <c r="I15" s="294">
        <v>199385856</v>
      </c>
    </row>
    <row r="16" spans="1:9" s="100" customFormat="1" ht="13.5" customHeight="1">
      <c r="A16" s="380"/>
      <c r="B16" s="211" t="s">
        <v>1045</v>
      </c>
      <c r="C16" s="41">
        <v>2593491941</v>
      </c>
      <c r="D16" s="41">
        <v>1859054414</v>
      </c>
      <c r="E16" s="41">
        <v>1811977576</v>
      </c>
      <c r="F16" s="384">
        <v>69.86632760853449</v>
      </c>
      <c r="G16" s="384">
        <v>97.46769983463217</v>
      </c>
      <c r="H16" s="41">
        <v>197561826</v>
      </c>
      <c r="I16" s="41">
        <v>211191433</v>
      </c>
    </row>
    <row r="17" spans="1:9" s="100" customFormat="1" ht="12.75" customHeight="1">
      <c r="A17" s="380"/>
      <c r="B17" s="211" t="s">
        <v>1046</v>
      </c>
      <c r="C17" s="80">
        <v>2242144649</v>
      </c>
      <c r="D17" s="80">
        <v>1615671294</v>
      </c>
      <c r="E17" s="80">
        <v>1615807616</v>
      </c>
      <c r="F17" s="78">
        <v>72.06527093248211</v>
      </c>
      <c r="G17" s="78">
        <v>100.00843748357147</v>
      </c>
      <c r="H17" s="80">
        <v>180143157</v>
      </c>
      <c r="I17" s="80">
        <v>180143157</v>
      </c>
    </row>
    <row r="18" spans="1:9" s="100" customFormat="1" ht="12.75" customHeight="1">
      <c r="A18" s="380"/>
      <c r="B18" s="211" t="s">
        <v>1047</v>
      </c>
      <c r="C18" s="80">
        <v>110687482</v>
      </c>
      <c r="D18" s="80">
        <v>81895375</v>
      </c>
      <c r="E18" s="80">
        <v>80555341</v>
      </c>
      <c r="F18" s="78">
        <v>72.77728207784146</v>
      </c>
      <c r="G18" s="78">
        <v>98.36372444719863</v>
      </c>
      <c r="H18" s="80">
        <v>9245268</v>
      </c>
      <c r="I18" s="80">
        <v>11578867</v>
      </c>
    </row>
    <row r="19" spans="1:9" s="100" customFormat="1" ht="12.75" customHeight="1">
      <c r="A19" s="380"/>
      <c r="B19" s="211" t="s">
        <v>1048</v>
      </c>
      <c r="C19" s="80">
        <v>240659810</v>
      </c>
      <c r="D19" s="80">
        <v>161487745</v>
      </c>
      <c r="E19" s="80">
        <v>115614619</v>
      </c>
      <c r="F19" s="78">
        <v>48.040684067688744</v>
      </c>
      <c r="G19" s="78">
        <v>71.59343205888472</v>
      </c>
      <c r="H19" s="80">
        <v>8173401</v>
      </c>
      <c r="I19" s="80">
        <v>19469409</v>
      </c>
    </row>
    <row r="20" spans="1:9" s="100" customFormat="1" ht="12.75" customHeight="1">
      <c r="A20" s="336" t="s">
        <v>1049</v>
      </c>
      <c r="B20" s="382" t="s">
        <v>1050</v>
      </c>
      <c r="C20" s="41">
        <v>2608559482</v>
      </c>
      <c r="D20" s="41">
        <v>1879711819</v>
      </c>
      <c r="E20" s="41">
        <v>1568070983</v>
      </c>
      <c r="F20" s="384">
        <v>60.11252546933488</v>
      </c>
      <c r="G20" s="384">
        <v>83.42081840152541</v>
      </c>
      <c r="H20" s="41">
        <v>211266849</v>
      </c>
      <c r="I20" s="41">
        <v>181816769</v>
      </c>
    </row>
    <row r="21" spans="1:9" s="100" customFormat="1" ht="12.75" customHeight="1">
      <c r="A21" s="322"/>
      <c r="B21" s="333" t="s">
        <v>45</v>
      </c>
      <c r="C21" s="41">
        <v>2207193163</v>
      </c>
      <c r="D21" s="41">
        <v>1595001391</v>
      </c>
      <c r="E21" s="41">
        <v>1399891025</v>
      </c>
      <c r="F21" s="384">
        <v>63.42403775378131</v>
      </c>
      <c r="G21" s="384">
        <v>87.76738584048044</v>
      </c>
      <c r="H21" s="41">
        <v>170477604</v>
      </c>
      <c r="I21" s="41">
        <v>155469835</v>
      </c>
    </row>
    <row r="22" spans="1:9" s="100" customFormat="1" ht="12.75" customHeight="1">
      <c r="A22" s="330">
        <v>1000</v>
      </c>
      <c r="B22" s="333" t="s">
        <v>1051</v>
      </c>
      <c r="C22" s="41">
        <v>900057445</v>
      </c>
      <c r="D22" s="41">
        <v>658625332</v>
      </c>
      <c r="E22" s="41">
        <v>599090733</v>
      </c>
      <c r="F22" s="384">
        <v>66.56138853448404</v>
      </c>
      <c r="G22" s="384">
        <v>90.96077904880828</v>
      </c>
      <c r="H22" s="294">
        <v>72737663</v>
      </c>
      <c r="I22" s="41">
        <v>67020705</v>
      </c>
    </row>
    <row r="23" spans="1:9" s="100" customFormat="1" ht="12.75" customHeight="1">
      <c r="A23" s="380">
        <v>1100</v>
      </c>
      <c r="B23" s="221" t="s">
        <v>1052</v>
      </c>
      <c r="C23" s="80">
        <v>397451250</v>
      </c>
      <c r="D23" s="80">
        <v>292037875</v>
      </c>
      <c r="E23" s="80">
        <v>276380133</v>
      </c>
      <c r="F23" s="78">
        <v>69.53812146772718</v>
      </c>
      <c r="G23" s="78">
        <v>94.6384550291636</v>
      </c>
      <c r="H23" s="80">
        <v>33230223</v>
      </c>
      <c r="I23" s="80">
        <v>29508519</v>
      </c>
    </row>
    <row r="24" spans="1:9" s="100" customFormat="1" ht="25.5" customHeight="1">
      <c r="A24" s="380">
        <v>1200</v>
      </c>
      <c r="B24" s="211" t="s">
        <v>1053</v>
      </c>
      <c r="C24" s="387" t="s">
        <v>545</v>
      </c>
      <c r="D24" s="387" t="s">
        <v>545</v>
      </c>
      <c r="E24" s="80">
        <v>63118388</v>
      </c>
      <c r="F24" s="387" t="s">
        <v>545</v>
      </c>
      <c r="G24" s="387" t="s">
        <v>545</v>
      </c>
      <c r="H24" s="387" t="s">
        <v>545</v>
      </c>
      <c r="I24" s="80">
        <v>6802901</v>
      </c>
    </row>
    <row r="25" spans="1:9" s="100" customFormat="1" ht="51" customHeight="1">
      <c r="A25" s="388" t="s">
        <v>1054</v>
      </c>
      <c r="B25" s="389" t="s">
        <v>1055</v>
      </c>
      <c r="C25" s="387" t="s">
        <v>545</v>
      </c>
      <c r="D25" s="387" t="s">
        <v>545</v>
      </c>
      <c r="E25" s="80">
        <v>239839117</v>
      </c>
      <c r="F25" s="387" t="s">
        <v>545</v>
      </c>
      <c r="G25" s="387" t="s">
        <v>545</v>
      </c>
      <c r="H25" s="387" t="s">
        <v>545</v>
      </c>
      <c r="I25" s="80">
        <v>27805446</v>
      </c>
    </row>
    <row r="26" spans="1:9" s="100" customFormat="1" ht="86.25" customHeight="1">
      <c r="A26" s="390" t="s">
        <v>1056</v>
      </c>
      <c r="B26" s="391" t="s">
        <v>1057</v>
      </c>
      <c r="C26" s="313">
        <v>19897108</v>
      </c>
      <c r="D26" s="313">
        <v>15933667</v>
      </c>
      <c r="E26" s="313">
        <v>12214585</v>
      </c>
      <c r="F26" s="94">
        <v>61.388745540306665</v>
      </c>
      <c r="G26" s="94">
        <v>76.65896996592184</v>
      </c>
      <c r="H26" s="313">
        <v>1569074</v>
      </c>
      <c r="I26" s="313">
        <v>3230982</v>
      </c>
    </row>
    <row r="27" spans="1:9" s="100" customFormat="1" ht="24.75" customHeight="1">
      <c r="A27" s="388" t="s">
        <v>1058</v>
      </c>
      <c r="B27" s="389" t="s">
        <v>1059</v>
      </c>
      <c r="C27" s="387" t="s">
        <v>545</v>
      </c>
      <c r="D27" s="387" t="s">
        <v>545</v>
      </c>
      <c r="E27" s="80">
        <v>12963463</v>
      </c>
      <c r="F27" s="392" t="s">
        <v>545</v>
      </c>
      <c r="G27" s="392" t="s">
        <v>545</v>
      </c>
      <c r="H27" s="387" t="s">
        <v>545</v>
      </c>
      <c r="I27" s="80">
        <v>1832339</v>
      </c>
    </row>
    <row r="28" spans="1:9" s="100" customFormat="1" ht="12.75" customHeight="1">
      <c r="A28" s="388">
        <v>1800</v>
      </c>
      <c r="B28" s="211" t="s">
        <v>0</v>
      </c>
      <c r="C28" s="387" t="s">
        <v>545</v>
      </c>
      <c r="D28" s="387" t="s">
        <v>545</v>
      </c>
      <c r="E28" s="80">
        <v>6789632</v>
      </c>
      <c r="F28" s="392" t="s">
        <v>545</v>
      </c>
      <c r="G28" s="392" t="s">
        <v>545</v>
      </c>
      <c r="H28" s="387" t="s">
        <v>545</v>
      </c>
      <c r="I28" s="80">
        <v>1071500</v>
      </c>
    </row>
    <row r="29" spans="1:9" s="100" customFormat="1" ht="14.25" customHeight="1">
      <c r="A29" s="330">
        <v>2000</v>
      </c>
      <c r="B29" s="330" t="s">
        <v>964</v>
      </c>
      <c r="C29" s="41">
        <v>64535310</v>
      </c>
      <c r="D29" s="41">
        <v>37755163</v>
      </c>
      <c r="E29" s="41">
        <v>37085923</v>
      </c>
      <c r="F29" s="384">
        <v>57.46609569242016</v>
      </c>
      <c r="G29" s="384">
        <v>98.22742124037445</v>
      </c>
      <c r="H29" s="294">
        <v>1700276</v>
      </c>
      <c r="I29" s="41">
        <v>1277888</v>
      </c>
    </row>
    <row r="30" spans="1:9" s="100" customFormat="1" ht="12.75" customHeight="1">
      <c r="A30" s="380"/>
      <c r="B30" s="211" t="s">
        <v>1</v>
      </c>
      <c r="C30" s="387" t="s">
        <v>545</v>
      </c>
      <c r="D30" s="387" t="s">
        <v>545</v>
      </c>
      <c r="E30" s="80">
        <v>19994684</v>
      </c>
      <c r="F30" s="387" t="s">
        <v>545</v>
      </c>
      <c r="G30" s="387" t="s">
        <v>545</v>
      </c>
      <c r="H30" s="387" t="s">
        <v>545</v>
      </c>
      <c r="I30" s="80">
        <v>198735</v>
      </c>
    </row>
    <row r="31" spans="1:9" s="100" customFormat="1" ht="12.75" customHeight="1">
      <c r="A31" s="380"/>
      <c r="B31" s="211" t="s">
        <v>2</v>
      </c>
      <c r="C31" s="387" t="s">
        <v>545</v>
      </c>
      <c r="D31" s="387" t="s">
        <v>545</v>
      </c>
      <c r="E31" s="80">
        <v>17091239</v>
      </c>
      <c r="F31" s="387" t="s">
        <v>545</v>
      </c>
      <c r="G31" s="387" t="s">
        <v>545</v>
      </c>
      <c r="H31" s="387" t="s">
        <v>545</v>
      </c>
      <c r="I31" s="80">
        <v>1079153</v>
      </c>
    </row>
    <row r="32" spans="1:10" s="100" customFormat="1" ht="12.75" customHeight="1">
      <c r="A32" s="330">
        <v>3000</v>
      </c>
      <c r="B32" s="330" t="s">
        <v>3</v>
      </c>
      <c r="C32" s="41">
        <v>1242600408</v>
      </c>
      <c r="D32" s="41">
        <v>898620896</v>
      </c>
      <c r="E32" s="41">
        <v>763714369</v>
      </c>
      <c r="F32" s="384">
        <v>61.46097845156993</v>
      </c>
      <c r="G32" s="384">
        <v>84.98738148639713</v>
      </c>
      <c r="H32" s="294">
        <v>96039665</v>
      </c>
      <c r="I32" s="41">
        <v>87171242</v>
      </c>
      <c r="J32" s="393"/>
    </row>
    <row r="33" spans="1:9" s="100" customFormat="1" ht="12.75" customHeight="1">
      <c r="A33" s="380">
        <v>3100</v>
      </c>
      <c r="B33" s="380" t="s">
        <v>4</v>
      </c>
      <c r="C33" s="387" t="s">
        <v>545</v>
      </c>
      <c r="D33" s="387" t="s">
        <v>545</v>
      </c>
      <c r="E33" s="80">
        <v>23020676</v>
      </c>
      <c r="F33" s="387" t="s">
        <v>545</v>
      </c>
      <c r="G33" s="387" t="s">
        <v>545</v>
      </c>
      <c r="H33" s="387" t="s">
        <v>545</v>
      </c>
      <c r="I33" s="80">
        <v>2354819</v>
      </c>
    </row>
    <row r="34" spans="1:9" s="397" customFormat="1" ht="24.75" customHeight="1">
      <c r="A34" s="394">
        <v>3124</v>
      </c>
      <c r="B34" s="395" t="s">
        <v>5</v>
      </c>
      <c r="C34" s="396" t="s">
        <v>545</v>
      </c>
      <c r="D34" s="396" t="s">
        <v>545</v>
      </c>
      <c r="E34" s="313">
        <v>15987</v>
      </c>
      <c r="F34" s="396" t="s">
        <v>545</v>
      </c>
      <c r="G34" s="396" t="s">
        <v>545</v>
      </c>
      <c r="H34" s="396" t="s">
        <v>545</v>
      </c>
      <c r="I34" s="313">
        <v>0</v>
      </c>
    </row>
    <row r="35" spans="1:11" s="100" customFormat="1" ht="12.75" customHeight="1">
      <c r="A35" s="380">
        <v>3200</v>
      </c>
      <c r="B35" s="380" t="s">
        <v>6</v>
      </c>
      <c r="C35" s="264">
        <v>226335073</v>
      </c>
      <c r="D35" s="387" t="s">
        <v>545</v>
      </c>
      <c r="E35" s="80">
        <v>157641588</v>
      </c>
      <c r="F35" s="396" t="s">
        <v>545</v>
      </c>
      <c r="G35" s="398" t="s">
        <v>545</v>
      </c>
      <c r="H35" s="398" t="s">
        <v>545</v>
      </c>
      <c r="I35" s="80">
        <v>12108536</v>
      </c>
      <c r="J35" s="399"/>
      <c r="K35" s="399"/>
    </row>
    <row r="36" spans="1:9" s="397" customFormat="1" ht="12.75" customHeight="1">
      <c r="A36" s="400">
        <v>3250</v>
      </c>
      <c r="B36" s="391" t="s">
        <v>7</v>
      </c>
      <c r="C36" s="313">
        <v>31534525</v>
      </c>
      <c r="D36" s="320" t="s">
        <v>545</v>
      </c>
      <c r="E36" s="313">
        <v>23783194</v>
      </c>
      <c r="F36" s="401">
        <v>75.4195409634361</v>
      </c>
      <c r="G36" s="320" t="s">
        <v>545</v>
      </c>
      <c r="H36" s="320" t="s">
        <v>545</v>
      </c>
      <c r="I36" s="313">
        <v>2760177</v>
      </c>
    </row>
    <row r="37" spans="1:9" s="397" customFormat="1" ht="12.75" customHeight="1">
      <c r="A37" s="400">
        <v>3280</v>
      </c>
      <c r="B37" s="391" t="s">
        <v>8</v>
      </c>
      <c r="C37" s="313">
        <v>11124654</v>
      </c>
      <c r="D37" s="320" t="s">
        <v>545</v>
      </c>
      <c r="E37" s="313">
        <v>0</v>
      </c>
      <c r="F37" s="401">
        <v>0</v>
      </c>
      <c r="G37" s="94">
        <v>0</v>
      </c>
      <c r="H37" s="320" t="s">
        <v>545</v>
      </c>
      <c r="I37" s="313">
        <v>0</v>
      </c>
    </row>
    <row r="38" spans="1:9" s="397" customFormat="1" ht="12.75" customHeight="1">
      <c r="A38" s="400">
        <v>3281</v>
      </c>
      <c r="B38" s="400" t="s">
        <v>9</v>
      </c>
      <c r="C38" s="313">
        <v>11124654</v>
      </c>
      <c r="D38" s="320" t="s">
        <v>545</v>
      </c>
      <c r="E38" s="313">
        <v>0</v>
      </c>
      <c r="F38" s="401">
        <v>0</v>
      </c>
      <c r="G38" s="94">
        <v>0</v>
      </c>
      <c r="H38" s="320" t="s">
        <v>545</v>
      </c>
      <c r="I38" s="313">
        <v>0</v>
      </c>
    </row>
    <row r="39" spans="1:9" s="397" customFormat="1" ht="12.75" customHeight="1">
      <c r="A39" s="400">
        <v>3282</v>
      </c>
      <c r="B39" s="400" t="s">
        <v>10</v>
      </c>
      <c r="C39" s="313" t="s">
        <v>545</v>
      </c>
      <c r="D39" s="320" t="s">
        <v>545</v>
      </c>
      <c r="E39" s="313">
        <v>0</v>
      </c>
      <c r="F39" s="94">
        <v>0</v>
      </c>
      <c r="G39" s="402" t="s">
        <v>545</v>
      </c>
      <c r="H39" s="320" t="s">
        <v>545</v>
      </c>
      <c r="I39" s="313">
        <v>0</v>
      </c>
    </row>
    <row r="40" spans="1:10" s="100" customFormat="1" ht="12.75" customHeight="1">
      <c r="A40" s="380">
        <v>3300</v>
      </c>
      <c r="B40" s="380" t="s">
        <v>11</v>
      </c>
      <c r="C40" s="80">
        <v>43609287</v>
      </c>
      <c r="D40" s="387" t="s">
        <v>545</v>
      </c>
      <c r="E40" s="80">
        <v>21253227</v>
      </c>
      <c r="F40" s="392" t="s">
        <v>545</v>
      </c>
      <c r="G40" s="392" t="s">
        <v>545</v>
      </c>
      <c r="H40" s="387" t="s">
        <v>545</v>
      </c>
      <c r="I40" s="80">
        <v>3470435</v>
      </c>
      <c r="J40" s="399"/>
    </row>
    <row r="41" spans="1:9" s="100" customFormat="1" ht="26.25" customHeight="1">
      <c r="A41" s="380">
        <v>3400</v>
      </c>
      <c r="B41" s="211" t="s">
        <v>12</v>
      </c>
      <c r="C41" s="80">
        <v>631628076</v>
      </c>
      <c r="D41" s="80">
        <v>440111644</v>
      </c>
      <c r="E41" s="80">
        <v>379446637</v>
      </c>
      <c r="F41" s="78">
        <v>60.07437785270331</v>
      </c>
      <c r="G41" s="78">
        <v>86.2159959121645</v>
      </c>
      <c r="H41" s="80">
        <v>43202975</v>
      </c>
      <c r="I41" s="80">
        <v>48056768</v>
      </c>
    </row>
    <row r="42" spans="1:9" s="397" customFormat="1" ht="12.75" customHeight="1">
      <c r="A42" s="400"/>
      <c r="B42" s="391" t="s">
        <v>13</v>
      </c>
      <c r="C42" s="313">
        <v>13946552</v>
      </c>
      <c r="D42" s="320" t="s">
        <v>545</v>
      </c>
      <c r="E42" s="313">
        <v>14906103</v>
      </c>
      <c r="F42" s="94">
        <v>106.88020236112841</v>
      </c>
      <c r="G42" s="402" t="s">
        <v>545</v>
      </c>
      <c r="H42" s="320" t="s">
        <v>545</v>
      </c>
      <c r="I42" s="313">
        <v>1652746</v>
      </c>
    </row>
    <row r="43" spans="1:9" s="100" customFormat="1" ht="12.75" customHeight="1">
      <c r="A43" s="380">
        <v>3500</v>
      </c>
      <c r="B43" s="211" t="s">
        <v>14</v>
      </c>
      <c r="C43" s="80">
        <v>125969046</v>
      </c>
      <c r="D43" s="80">
        <v>95239320</v>
      </c>
      <c r="E43" s="80">
        <v>92953737</v>
      </c>
      <c r="F43" s="78">
        <v>73.79093511591729</v>
      </c>
      <c r="G43" s="78">
        <v>97.60016871183038</v>
      </c>
      <c r="H43" s="80">
        <v>10460483</v>
      </c>
      <c r="I43" s="80">
        <v>9501038</v>
      </c>
    </row>
    <row r="44" spans="1:9" s="397" customFormat="1" ht="12.75" customHeight="1">
      <c r="A44" s="400"/>
      <c r="B44" s="391" t="s">
        <v>15</v>
      </c>
      <c r="C44" s="320" t="s">
        <v>545</v>
      </c>
      <c r="D44" s="320" t="s">
        <v>545</v>
      </c>
      <c r="E44" s="313">
        <v>4498554</v>
      </c>
      <c r="F44" s="402" t="s">
        <v>545</v>
      </c>
      <c r="G44" s="402" t="s">
        <v>545</v>
      </c>
      <c r="H44" s="320" t="s">
        <v>545</v>
      </c>
      <c r="I44" s="313">
        <v>516854</v>
      </c>
    </row>
    <row r="45" spans="1:9" s="397" customFormat="1" ht="12.75" customHeight="1">
      <c r="A45" s="400"/>
      <c r="B45" s="391" t="s">
        <v>16</v>
      </c>
      <c r="C45" s="320" t="s">
        <v>545</v>
      </c>
      <c r="D45" s="320" t="s">
        <v>545</v>
      </c>
      <c r="E45" s="313">
        <v>72837207</v>
      </c>
      <c r="F45" s="402" t="s">
        <v>545</v>
      </c>
      <c r="G45" s="402" t="s">
        <v>545</v>
      </c>
      <c r="H45" s="320" t="s">
        <v>545</v>
      </c>
      <c r="I45" s="313">
        <v>7470779</v>
      </c>
    </row>
    <row r="46" spans="1:9" s="397" customFormat="1" ht="12.75" customHeight="1">
      <c r="A46" s="400"/>
      <c r="B46" s="391" t="s">
        <v>17</v>
      </c>
      <c r="C46" s="320" t="s">
        <v>545</v>
      </c>
      <c r="D46" s="320" t="s">
        <v>545</v>
      </c>
      <c r="E46" s="313">
        <v>6008173</v>
      </c>
      <c r="F46" s="402" t="s">
        <v>545</v>
      </c>
      <c r="G46" s="402" t="s">
        <v>545</v>
      </c>
      <c r="H46" s="320" t="s">
        <v>545</v>
      </c>
      <c r="I46" s="313">
        <v>643937</v>
      </c>
    </row>
    <row r="47" spans="1:9" s="397" customFormat="1" ht="12.75" customHeight="1">
      <c r="A47" s="403"/>
      <c r="B47" s="391" t="s">
        <v>18</v>
      </c>
      <c r="C47" s="320" t="s">
        <v>545</v>
      </c>
      <c r="D47" s="320" t="s">
        <v>545</v>
      </c>
      <c r="E47" s="313">
        <v>9609803</v>
      </c>
      <c r="F47" s="402" t="s">
        <v>545</v>
      </c>
      <c r="G47" s="402" t="s">
        <v>545</v>
      </c>
      <c r="H47" s="320" t="s">
        <v>545</v>
      </c>
      <c r="I47" s="313">
        <v>869468</v>
      </c>
    </row>
    <row r="48" spans="1:9" s="100" customFormat="1" ht="12.75" customHeight="1">
      <c r="A48" s="404">
        <v>3600</v>
      </c>
      <c r="B48" s="211" t="s">
        <v>19</v>
      </c>
      <c r="C48" s="387" t="s">
        <v>545</v>
      </c>
      <c r="D48" s="387" t="s">
        <v>545</v>
      </c>
      <c r="E48" s="80">
        <v>78025722</v>
      </c>
      <c r="F48" s="392" t="s">
        <v>545</v>
      </c>
      <c r="G48" s="392" t="s">
        <v>545</v>
      </c>
      <c r="H48" s="387" t="s">
        <v>545</v>
      </c>
      <c r="I48" s="80">
        <v>10686949</v>
      </c>
    </row>
    <row r="49" spans="1:9" s="397" customFormat="1" ht="26.25" customHeight="1">
      <c r="A49" s="405"/>
      <c r="B49" s="395" t="s">
        <v>20</v>
      </c>
      <c r="C49" s="313">
        <v>8583178</v>
      </c>
      <c r="D49" s="313">
        <v>7094665</v>
      </c>
      <c r="E49" s="313">
        <v>6430740</v>
      </c>
      <c r="F49" s="94">
        <v>74.9225985992601</v>
      </c>
      <c r="G49" s="94">
        <v>90.6419119155027</v>
      </c>
      <c r="H49" s="313">
        <v>2611058</v>
      </c>
      <c r="I49" s="80">
        <v>2508356</v>
      </c>
    </row>
    <row r="50" spans="1:9" s="100" customFormat="1" ht="25.5" customHeight="1">
      <c r="A50" s="406">
        <v>3700</v>
      </c>
      <c r="B50" s="211" t="s">
        <v>21</v>
      </c>
      <c r="C50" s="80">
        <v>18457027</v>
      </c>
      <c r="D50" s="387" t="s">
        <v>545</v>
      </c>
      <c r="E50" s="80">
        <v>10288092</v>
      </c>
      <c r="F50" s="392" t="s">
        <v>545</v>
      </c>
      <c r="G50" s="392" t="s">
        <v>545</v>
      </c>
      <c r="H50" s="398" t="s">
        <v>545</v>
      </c>
      <c r="I50" s="80">
        <v>903746</v>
      </c>
    </row>
    <row r="51" spans="1:9" s="397" customFormat="1" ht="38.25" customHeight="1">
      <c r="A51" s="390">
        <v>3720</v>
      </c>
      <c r="B51" s="391" t="s">
        <v>22</v>
      </c>
      <c r="C51" s="313">
        <v>15670605</v>
      </c>
      <c r="D51" s="313">
        <v>10298627</v>
      </c>
      <c r="E51" s="313">
        <v>10288092</v>
      </c>
      <c r="F51" s="94">
        <v>65.65216850274767</v>
      </c>
      <c r="G51" s="94">
        <v>99.89770481055388</v>
      </c>
      <c r="H51" s="313">
        <v>904171</v>
      </c>
      <c r="I51" s="313">
        <v>903746</v>
      </c>
    </row>
    <row r="52" spans="1:9" s="397" customFormat="1" ht="39.75" customHeight="1">
      <c r="A52" s="390">
        <v>3740</v>
      </c>
      <c r="B52" s="391" t="s">
        <v>23</v>
      </c>
      <c r="C52" s="313">
        <v>2786422</v>
      </c>
      <c r="D52" s="320" t="s">
        <v>545</v>
      </c>
      <c r="E52" s="313">
        <v>1515514</v>
      </c>
      <c r="F52" s="94">
        <v>54.38924900822633</v>
      </c>
      <c r="G52" s="402" t="s">
        <v>545</v>
      </c>
      <c r="H52" s="320" t="s">
        <v>545</v>
      </c>
      <c r="I52" s="313">
        <v>106343</v>
      </c>
    </row>
    <row r="53" spans="1:9" s="100" customFormat="1" ht="12.75" customHeight="1">
      <c r="A53" s="380">
        <v>3900</v>
      </c>
      <c r="B53" s="211" t="s">
        <v>24</v>
      </c>
      <c r="C53" s="387" t="s">
        <v>545</v>
      </c>
      <c r="D53" s="387" t="s">
        <v>545</v>
      </c>
      <c r="E53" s="80">
        <v>1084690</v>
      </c>
      <c r="F53" s="392" t="s">
        <v>545</v>
      </c>
      <c r="G53" s="392" t="s">
        <v>545</v>
      </c>
      <c r="H53" s="387" t="s">
        <v>545</v>
      </c>
      <c r="I53" s="80">
        <v>88951</v>
      </c>
    </row>
    <row r="54" spans="1:9" s="397" customFormat="1" ht="39" customHeight="1">
      <c r="A54" s="390">
        <v>3921</v>
      </c>
      <c r="B54" s="391" t="s">
        <v>25</v>
      </c>
      <c r="C54" s="320" t="s">
        <v>545</v>
      </c>
      <c r="D54" s="320" t="s">
        <v>545</v>
      </c>
      <c r="E54" s="313">
        <v>959370</v>
      </c>
      <c r="F54" s="402" t="s">
        <v>545</v>
      </c>
      <c r="G54" s="402" t="s">
        <v>545</v>
      </c>
      <c r="H54" s="320" t="s">
        <v>545</v>
      </c>
      <c r="I54" s="313">
        <v>87150</v>
      </c>
    </row>
    <row r="55" spans="1:9" s="397" customFormat="1" ht="17.25" customHeight="1">
      <c r="A55" s="390">
        <v>3931</v>
      </c>
      <c r="B55" s="391" t="s">
        <v>26</v>
      </c>
      <c r="C55" s="320" t="s">
        <v>545</v>
      </c>
      <c r="D55" s="320" t="s">
        <v>545</v>
      </c>
      <c r="E55" s="313">
        <v>798543</v>
      </c>
      <c r="F55" s="402" t="s">
        <v>545</v>
      </c>
      <c r="G55" s="402" t="s">
        <v>545</v>
      </c>
      <c r="H55" s="320" t="s">
        <v>545</v>
      </c>
      <c r="I55" s="313">
        <v>222111</v>
      </c>
    </row>
    <row r="56" spans="1:9" s="397" customFormat="1" ht="25.5" customHeight="1">
      <c r="A56" s="390">
        <v>3940</v>
      </c>
      <c r="B56" s="391" t="s">
        <v>27</v>
      </c>
      <c r="C56" s="320" t="s">
        <v>545</v>
      </c>
      <c r="D56" s="320" t="s">
        <v>545</v>
      </c>
      <c r="E56" s="313">
        <v>0</v>
      </c>
      <c r="F56" s="402" t="s">
        <v>545</v>
      </c>
      <c r="G56" s="402" t="s">
        <v>545</v>
      </c>
      <c r="H56" s="320" t="s">
        <v>545</v>
      </c>
      <c r="I56" s="313">
        <v>0</v>
      </c>
    </row>
    <row r="57" spans="1:9" s="397" customFormat="1" ht="76.5">
      <c r="A57" s="390">
        <v>3960</v>
      </c>
      <c r="B57" s="391" t="s">
        <v>28</v>
      </c>
      <c r="C57" s="313">
        <v>24767230</v>
      </c>
      <c r="D57" s="313">
        <v>15579551</v>
      </c>
      <c r="E57" s="313">
        <v>2591742</v>
      </c>
      <c r="F57" s="94">
        <v>10.464399934913997</v>
      </c>
      <c r="G57" s="94">
        <v>16.635537185891945</v>
      </c>
      <c r="H57" s="313">
        <v>724380</v>
      </c>
      <c r="I57" s="313">
        <v>268835</v>
      </c>
    </row>
    <row r="58" spans="1:9" s="100" customFormat="1" ht="25.5" customHeight="1">
      <c r="A58" s="407"/>
      <c r="B58" s="335" t="s">
        <v>46</v>
      </c>
      <c r="C58" s="41">
        <v>401366319</v>
      </c>
      <c r="D58" s="41">
        <v>284710428</v>
      </c>
      <c r="E58" s="41">
        <v>168179958</v>
      </c>
      <c r="F58" s="384">
        <v>41.90186122717487</v>
      </c>
      <c r="G58" s="384">
        <v>59.07052972432748</v>
      </c>
      <c r="H58" s="41">
        <v>40789245</v>
      </c>
      <c r="I58" s="41">
        <v>26346934</v>
      </c>
    </row>
    <row r="59" spans="1:9" s="100" customFormat="1" ht="12.75" customHeight="1">
      <c r="A59" s="408" t="s">
        <v>29</v>
      </c>
      <c r="B59" s="409" t="s">
        <v>30</v>
      </c>
      <c r="C59" s="41">
        <v>154975330</v>
      </c>
      <c r="D59" s="41">
        <v>94239860</v>
      </c>
      <c r="E59" s="41">
        <v>58833272</v>
      </c>
      <c r="F59" s="384">
        <v>37.96299191619724</v>
      </c>
      <c r="G59" s="384">
        <v>62.42928629138456</v>
      </c>
      <c r="H59" s="294">
        <v>10101302</v>
      </c>
      <c r="I59" s="294">
        <v>13012173</v>
      </c>
    </row>
    <row r="60" spans="1:9" s="397" customFormat="1" ht="76.5">
      <c r="A60" s="410" t="s">
        <v>31</v>
      </c>
      <c r="B60" s="391" t="s">
        <v>32</v>
      </c>
      <c r="C60" s="313">
        <v>8723445</v>
      </c>
      <c r="D60" s="313">
        <v>6426911</v>
      </c>
      <c r="E60" s="313">
        <v>254110</v>
      </c>
      <c r="F60" s="94">
        <v>2.9129546870531082</v>
      </c>
      <c r="G60" s="94">
        <v>3.9538434560553273</v>
      </c>
      <c r="H60" s="313">
        <v>638853</v>
      </c>
      <c r="I60" s="313">
        <v>35452</v>
      </c>
    </row>
    <row r="61" spans="1:9" s="100" customFormat="1" ht="12" customHeight="1">
      <c r="A61" s="330">
        <v>7000</v>
      </c>
      <c r="B61" s="335" t="s">
        <v>33</v>
      </c>
      <c r="C61" s="294">
        <v>246390989</v>
      </c>
      <c r="D61" s="294">
        <v>190470568</v>
      </c>
      <c r="E61" s="294">
        <v>109346686</v>
      </c>
      <c r="F61" s="384">
        <v>44.379336453736954</v>
      </c>
      <c r="G61" s="384">
        <v>57.40870474014652</v>
      </c>
      <c r="H61" s="294">
        <v>30687943</v>
      </c>
      <c r="I61" s="294">
        <v>13334761</v>
      </c>
    </row>
    <row r="62" spans="1:9" s="397" customFormat="1" ht="76.5">
      <c r="A62" s="394">
        <v>7400</v>
      </c>
      <c r="B62" s="391" t="s">
        <v>34</v>
      </c>
      <c r="C62" s="313">
        <v>19422713</v>
      </c>
      <c r="D62" s="313">
        <v>19286015</v>
      </c>
      <c r="E62" s="313">
        <v>10803232</v>
      </c>
      <c r="F62" s="94">
        <v>55.62164255837998</v>
      </c>
      <c r="G62" s="94">
        <v>56.01588508564367</v>
      </c>
      <c r="H62" s="313">
        <v>4000000</v>
      </c>
      <c r="I62" s="313">
        <v>127831</v>
      </c>
    </row>
    <row r="63" spans="1:9" s="397" customFormat="1" ht="36.75" customHeight="1">
      <c r="A63" s="400">
        <v>7730</v>
      </c>
      <c r="B63" s="411" t="s">
        <v>35</v>
      </c>
      <c r="C63" s="313">
        <v>8173074</v>
      </c>
      <c r="D63" s="313">
        <v>8173074</v>
      </c>
      <c r="E63" s="313">
        <v>8173074</v>
      </c>
      <c r="F63" s="94">
        <v>100</v>
      </c>
      <c r="G63" s="94">
        <v>100</v>
      </c>
      <c r="H63" s="313">
        <v>0</v>
      </c>
      <c r="I63" s="313">
        <v>0</v>
      </c>
    </row>
    <row r="64" spans="1:9" s="100" customFormat="1" ht="30" customHeight="1">
      <c r="A64" s="412">
        <v>8000</v>
      </c>
      <c r="B64" s="413" t="s">
        <v>36</v>
      </c>
      <c r="C64" s="41">
        <v>42201205</v>
      </c>
      <c r="D64" s="383" t="s">
        <v>545</v>
      </c>
      <c r="E64" s="41">
        <v>8945874</v>
      </c>
      <c r="F64" s="392" t="s">
        <v>545</v>
      </c>
      <c r="G64" s="392" t="s">
        <v>545</v>
      </c>
      <c r="H64" s="383" t="s">
        <v>545</v>
      </c>
      <c r="I64" s="41">
        <v>-768030</v>
      </c>
    </row>
    <row r="65" spans="1:9" s="100" customFormat="1" ht="12.75" customHeight="1">
      <c r="A65" s="380">
        <v>8100</v>
      </c>
      <c r="B65" s="380" t="s">
        <v>37</v>
      </c>
      <c r="C65" s="80">
        <v>81040100</v>
      </c>
      <c r="D65" s="387" t="s">
        <v>545</v>
      </c>
      <c r="E65" s="80">
        <v>44713601</v>
      </c>
      <c r="F65" s="392" t="s">
        <v>545</v>
      </c>
      <c r="G65" s="392" t="s">
        <v>545</v>
      </c>
      <c r="H65" s="387" t="s">
        <v>545</v>
      </c>
      <c r="I65" s="80">
        <v>5284368</v>
      </c>
    </row>
    <row r="66" spans="1:9" s="100" customFormat="1" ht="12.75" customHeight="1">
      <c r="A66" s="380">
        <v>8200</v>
      </c>
      <c r="B66" s="414" t="s">
        <v>38</v>
      </c>
      <c r="C66" s="80">
        <v>38838895</v>
      </c>
      <c r="D66" s="387" t="s">
        <v>545</v>
      </c>
      <c r="E66" s="80">
        <v>35767727</v>
      </c>
      <c r="F66" s="392" t="s">
        <v>545</v>
      </c>
      <c r="G66" s="392" t="s">
        <v>545</v>
      </c>
      <c r="H66" s="387" t="s">
        <v>545</v>
      </c>
      <c r="I66" s="80">
        <v>6052398</v>
      </c>
    </row>
    <row r="67" spans="1:9" s="100" customFormat="1" ht="12.75" customHeight="1">
      <c r="A67" s="400"/>
      <c r="B67" s="412" t="s">
        <v>39</v>
      </c>
      <c r="C67" s="41">
        <v>-235280178</v>
      </c>
      <c r="D67" s="383" t="s">
        <v>545</v>
      </c>
      <c r="E67" s="41">
        <v>121574795</v>
      </c>
      <c r="F67" s="415" t="s">
        <v>545</v>
      </c>
      <c r="G67" s="415" t="s">
        <v>545</v>
      </c>
      <c r="H67" s="383" t="s">
        <v>545</v>
      </c>
      <c r="I67" s="41">
        <v>18337117</v>
      </c>
    </row>
    <row r="68" spans="1:9" s="100" customFormat="1" ht="12" customHeight="1">
      <c r="A68" s="380"/>
      <c r="B68" s="416" t="s">
        <v>40</v>
      </c>
      <c r="C68" s="41">
        <v>235280178</v>
      </c>
      <c r="D68" s="383" t="s">
        <v>545</v>
      </c>
      <c r="E68" s="41">
        <v>-121574795</v>
      </c>
      <c r="F68" s="415" t="s">
        <v>545</v>
      </c>
      <c r="G68" s="415" t="s">
        <v>545</v>
      </c>
      <c r="H68" s="383" t="s">
        <v>545</v>
      </c>
      <c r="I68" s="41">
        <v>-18337117</v>
      </c>
    </row>
    <row r="69" spans="1:9" s="100" customFormat="1" ht="24.75" customHeight="1">
      <c r="A69" s="380"/>
      <c r="B69" s="266" t="s">
        <v>41</v>
      </c>
      <c r="C69" s="264">
        <v>0</v>
      </c>
      <c r="D69" s="323" t="s">
        <v>545</v>
      </c>
      <c r="E69" s="264">
        <v>1050000</v>
      </c>
      <c r="F69" s="417" t="s">
        <v>545</v>
      </c>
      <c r="G69" s="417" t="s">
        <v>545</v>
      </c>
      <c r="H69" s="323" t="s">
        <v>545</v>
      </c>
      <c r="I69" s="80">
        <v>0</v>
      </c>
    </row>
    <row r="70" spans="1:9" s="100" customFormat="1" ht="12.75" customHeight="1">
      <c r="A70" s="380"/>
      <c r="B70" s="418" t="s">
        <v>42</v>
      </c>
      <c r="C70" s="80">
        <v>222684358</v>
      </c>
      <c r="D70" s="387" t="s">
        <v>545</v>
      </c>
      <c r="E70" s="80">
        <v>-141459951</v>
      </c>
      <c r="F70" s="392" t="s">
        <v>545</v>
      </c>
      <c r="G70" s="392" t="s">
        <v>545</v>
      </c>
      <c r="H70" s="419" t="s">
        <v>545</v>
      </c>
      <c r="I70" s="80">
        <v>-31798168</v>
      </c>
    </row>
    <row r="71" spans="1:9" s="100" customFormat="1" ht="39" customHeight="1">
      <c r="A71" s="380"/>
      <c r="B71" s="211" t="s">
        <v>43</v>
      </c>
      <c r="C71" s="80">
        <v>2297231</v>
      </c>
      <c r="D71" s="80">
        <v>2263945</v>
      </c>
      <c r="E71" s="80">
        <v>2263945</v>
      </c>
      <c r="F71" s="392" t="s">
        <v>545</v>
      </c>
      <c r="G71" s="392" t="s">
        <v>545</v>
      </c>
      <c r="H71" s="80">
        <v>77958</v>
      </c>
      <c r="I71" s="80">
        <v>77958</v>
      </c>
    </row>
    <row r="72" spans="1:9" s="100" customFormat="1" ht="29.25" customHeight="1">
      <c r="A72" s="380"/>
      <c r="B72" s="211" t="s">
        <v>44</v>
      </c>
      <c r="C72" s="80">
        <v>10298589</v>
      </c>
      <c r="D72" s="420">
        <v>16571211</v>
      </c>
      <c r="E72" s="420">
        <v>16571211</v>
      </c>
      <c r="F72" s="392" t="s">
        <v>545</v>
      </c>
      <c r="G72" s="392" t="s">
        <v>545</v>
      </c>
      <c r="H72" s="80">
        <v>13383093</v>
      </c>
      <c r="I72" s="80">
        <v>13383093</v>
      </c>
    </row>
    <row r="73" spans="1:9" s="424" customFormat="1" ht="14.25" customHeight="1" hidden="1">
      <c r="A73" s="421"/>
      <c r="B73" s="421"/>
      <c r="C73" s="422"/>
      <c r="D73" s="423"/>
      <c r="E73" s="423">
        <f>SUM(E44:E47)</f>
        <v>92953737</v>
      </c>
      <c r="F73" s="422"/>
      <c r="G73" s="422"/>
      <c r="H73" s="422"/>
      <c r="I73" s="422"/>
    </row>
    <row r="74" spans="1:9" s="100" customFormat="1" ht="12.75" customHeight="1">
      <c r="A74" s="102"/>
      <c r="B74" s="102"/>
      <c r="C74" s="425"/>
      <c r="D74" s="425"/>
      <c r="E74" s="425"/>
      <c r="F74" s="425"/>
      <c r="G74" s="425"/>
      <c r="H74" s="425"/>
      <c r="I74" s="425"/>
    </row>
    <row r="75" spans="1:9" s="100" customFormat="1" ht="12.75" customHeight="1">
      <c r="A75" s="102"/>
      <c r="B75" s="102"/>
      <c r="C75" s="425"/>
      <c r="D75" s="425"/>
      <c r="E75" s="425"/>
      <c r="F75" s="425"/>
      <c r="G75" s="425"/>
      <c r="H75" s="425"/>
      <c r="I75" s="425"/>
    </row>
    <row r="76" spans="1:9" s="100" customFormat="1" ht="12.75" customHeight="1">
      <c r="A76" s="102"/>
      <c r="B76" s="102"/>
      <c r="C76" s="425"/>
      <c r="D76" s="425"/>
      <c r="E76" s="425"/>
      <c r="F76" s="425"/>
      <c r="G76" s="425"/>
      <c r="H76" s="425"/>
      <c r="I76" s="425"/>
    </row>
    <row r="77" spans="1:9" ht="15">
      <c r="A77" s="236" t="s">
        <v>832</v>
      </c>
      <c r="C77" s="101"/>
      <c r="D77" s="101"/>
      <c r="E77" s="426"/>
      <c r="F77" s="427"/>
      <c r="G77" s="368"/>
      <c r="H77" s="102"/>
      <c r="I77" s="434" t="s">
        <v>583</v>
      </c>
    </row>
    <row r="78" spans="1:9" s="100" customFormat="1" ht="15">
      <c r="A78" s="236"/>
      <c r="C78" s="376"/>
      <c r="D78" s="376"/>
      <c r="E78" s="376"/>
      <c r="F78" s="376"/>
      <c r="G78" s="376"/>
      <c r="H78" s="236"/>
      <c r="I78" s="362"/>
    </row>
    <row r="79" spans="3:9" s="100" customFormat="1" ht="12.75">
      <c r="C79" s="376"/>
      <c r="D79" s="376"/>
      <c r="E79" s="376"/>
      <c r="F79" s="376"/>
      <c r="G79" s="428"/>
      <c r="H79" s="428"/>
      <c r="I79" s="428"/>
    </row>
    <row r="80" spans="1:9" ht="15.75">
      <c r="A80" s="429"/>
      <c r="B80" s="429"/>
      <c r="C80" s="376"/>
      <c r="D80" s="376"/>
      <c r="E80" s="376"/>
      <c r="F80" s="377"/>
      <c r="G80" s="376"/>
      <c r="H80" s="376"/>
      <c r="I80" s="376"/>
    </row>
    <row r="81" spans="1:9" ht="12.75">
      <c r="A81" s="429"/>
      <c r="B81" s="429"/>
      <c r="C81" s="376"/>
      <c r="D81" s="376"/>
      <c r="E81" s="376"/>
      <c r="F81" s="376"/>
      <c r="G81" s="376"/>
      <c r="H81" s="376"/>
      <c r="I81" s="376"/>
    </row>
    <row r="82" spans="1:9" ht="12.75">
      <c r="A82" s="430" t="s">
        <v>833</v>
      </c>
      <c r="B82" s="430"/>
      <c r="C82" s="376"/>
      <c r="D82" s="376"/>
      <c r="E82" s="376"/>
      <c r="F82" s="376"/>
      <c r="G82" s="376"/>
      <c r="H82" s="376"/>
      <c r="I82" s="376"/>
    </row>
    <row r="83" spans="1:9" ht="15.75">
      <c r="A83" s="378"/>
      <c r="C83" s="377"/>
      <c r="D83" s="377"/>
      <c r="E83" s="376"/>
      <c r="F83" s="377"/>
      <c r="G83" s="377"/>
      <c r="H83" s="431"/>
      <c r="I83" s="273"/>
    </row>
    <row r="84" spans="3:9" ht="12.75">
      <c r="C84" s="432"/>
      <c r="D84" s="248"/>
      <c r="E84" s="432"/>
      <c r="F84" s="273"/>
      <c r="G84" s="431"/>
      <c r="H84" s="431"/>
      <c r="I84" s="273"/>
    </row>
  </sheetData>
  <mergeCells count="8">
    <mergeCell ref="A6:I6"/>
    <mergeCell ref="A7:I7"/>
    <mergeCell ref="A8:I8"/>
    <mergeCell ref="A9:I9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7" r:id="rId1"/>
  <headerFooter alignWithMargins="0">
    <oddFooter>&amp;C&amp;P</oddFooter>
  </headerFooter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6"/>
  <sheetViews>
    <sheetView zoomScaleSheetLayoutView="100" workbookViewId="0" topLeftCell="A7">
      <selection activeCell="C16" sqref="C16"/>
    </sheetView>
  </sheetViews>
  <sheetFormatPr defaultColWidth="9.140625" defaultRowHeight="17.25" customHeight="1"/>
  <cols>
    <col min="1" max="1" width="17.00390625" style="250" customWidth="1"/>
    <col min="2" max="2" width="29.57421875" style="248" customWidth="1"/>
    <col min="3" max="3" width="12.28125" style="248" customWidth="1"/>
    <col min="4" max="4" width="12.8515625" style="248" customWidth="1"/>
    <col min="5" max="5" width="10.8515625" style="468" customWidth="1"/>
    <col min="6" max="6" width="12.57421875" style="248" customWidth="1"/>
    <col min="7" max="7" width="50.140625" style="102" customWidth="1"/>
    <col min="8" max="8" width="10.140625" style="102" customWidth="1"/>
    <col min="9" max="9" width="9.00390625" style="102" customWidth="1"/>
    <col min="10" max="10" width="7.140625" style="102" customWidth="1"/>
    <col min="11" max="11" width="10.140625" style="102" customWidth="1"/>
    <col min="12" max="12" width="8.7109375" style="102" customWidth="1"/>
    <col min="13" max="13" width="7.140625" style="102" customWidth="1"/>
    <col min="14" max="14" width="10.57421875" style="102" customWidth="1"/>
    <col min="15" max="15" width="8.8515625" style="102" customWidth="1"/>
    <col min="16" max="16" width="7.140625" style="102" customWidth="1"/>
    <col min="17" max="102" width="11.421875" style="102" customWidth="1"/>
    <col min="103" max="16384" width="11.421875" style="250" customWidth="1"/>
  </cols>
  <sheetData>
    <row r="1" spans="1:6" ht="17.25" customHeight="1">
      <c r="A1"/>
      <c r="B1" s="63"/>
      <c r="C1" s="63"/>
      <c r="D1" s="63"/>
      <c r="E1" s="63"/>
      <c r="F1" s="250"/>
    </row>
    <row r="2" spans="1:55" ht="12.75">
      <c r="A2" s="1203" t="s">
        <v>528</v>
      </c>
      <c r="B2" s="1203"/>
      <c r="C2" s="1203"/>
      <c r="D2" s="1203"/>
      <c r="E2" s="1203"/>
      <c r="F2" s="120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" customHeight="1">
      <c r="A3" s="1204" t="s">
        <v>529</v>
      </c>
      <c r="B3" s="1204"/>
      <c r="C3" s="1204"/>
      <c r="D3" s="1204"/>
      <c r="E3" s="1204"/>
      <c r="F3" s="120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3.75" customHeight="1">
      <c r="A4" s="7"/>
      <c r="B4" s="8"/>
      <c r="C4" s="9"/>
      <c r="D4" s="9"/>
      <c r="E4" s="7"/>
      <c r="F4" s="7"/>
      <c r="G4" s="6"/>
      <c r="H4" s="5"/>
      <c r="I4" s="5"/>
      <c r="J4" s="5"/>
      <c r="K4" s="6"/>
      <c r="L4" s="5"/>
      <c r="M4" s="5"/>
      <c r="N4" s="6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17" s="3" customFormat="1" ht="12.75">
      <c r="A5" s="1205" t="s">
        <v>530</v>
      </c>
      <c r="B5" s="1205"/>
      <c r="C5" s="1205"/>
      <c r="D5" s="1205"/>
      <c r="E5" s="1205"/>
      <c r="F5" s="120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6" s="3" customFormat="1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s="15" customFormat="1" ht="17.25" customHeight="1">
      <c r="A7" s="1206" t="s">
        <v>531</v>
      </c>
      <c r="B7" s="1206"/>
      <c r="C7" s="1206"/>
      <c r="D7" s="1206"/>
      <c r="E7" s="1206"/>
      <c r="F7" s="120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12" t="s">
        <v>47</v>
      </c>
      <c r="B8" s="1212"/>
      <c r="C8" s="1212"/>
      <c r="D8" s="1212"/>
      <c r="E8" s="1212"/>
      <c r="F8" s="12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5" customFormat="1" ht="17.25" customHeight="1">
      <c r="A9" s="1208" t="s">
        <v>683</v>
      </c>
      <c r="B9" s="1208"/>
      <c r="C9" s="1208"/>
      <c r="D9" s="1208"/>
      <c r="E9" s="1208"/>
      <c r="F9" s="120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5" s="19" customFormat="1" ht="12.75">
      <c r="A10" s="1209" t="s">
        <v>534</v>
      </c>
      <c r="B10" s="1209"/>
      <c r="C10" s="1209"/>
      <c r="D10" s="1209"/>
      <c r="E10" s="1209"/>
      <c r="F10" s="1209"/>
      <c r="G10" s="18"/>
      <c r="H10" s="18"/>
      <c r="I10" s="18"/>
      <c r="J10" s="18"/>
      <c r="K10" s="18"/>
      <c r="L10" s="18"/>
      <c r="M10" s="18"/>
      <c r="N10" s="5"/>
      <c r="O10" s="61"/>
    </row>
    <row r="11" spans="1:15" s="19" customFormat="1" ht="12.75">
      <c r="A11" s="23" t="s">
        <v>535</v>
      </c>
      <c r="B11" s="24"/>
      <c r="C11" s="20"/>
      <c r="D11" s="18"/>
      <c r="F11" s="21" t="s">
        <v>536</v>
      </c>
      <c r="G11" s="20"/>
      <c r="H11" s="21"/>
      <c r="I11" s="21"/>
      <c r="J11" s="22"/>
      <c r="K11" s="20"/>
      <c r="N11" s="5"/>
      <c r="O11" s="61"/>
    </row>
    <row r="12" spans="1:15" s="19" customFormat="1" ht="12.75">
      <c r="A12" s="23"/>
      <c r="B12" s="24"/>
      <c r="C12" s="20"/>
      <c r="D12" s="18"/>
      <c r="F12" s="62" t="s">
        <v>48</v>
      </c>
      <c r="G12" s="20"/>
      <c r="H12" s="21"/>
      <c r="I12" s="21"/>
      <c r="J12" s="22"/>
      <c r="K12" s="20"/>
      <c r="N12" s="5"/>
      <c r="O12" s="61"/>
    </row>
    <row r="13" spans="1:6" ht="17.25" customHeight="1">
      <c r="A13"/>
      <c r="B13" s="63"/>
      <c r="C13" s="63"/>
      <c r="D13" s="63"/>
      <c r="E13" s="63"/>
      <c r="F13" s="62" t="s">
        <v>587</v>
      </c>
    </row>
    <row r="14" spans="1:6" ht="49.5" customHeight="1">
      <c r="A14" s="67" t="s">
        <v>750</v>
      </c>
      <c r="B14" s="435" t="s">
        <v>538</v>
      </c>
      <c r="C14" s="67" t="s">
        <v>589</v>
      </c>
      <c r="D14" s="67" t="s">
        <v>590</v>
      </c>
      <c r="E14" s="67" t="s">
        <v>49</v>
      </c>
      <c r="F14" s="67" t="s">
        <v>592</v>
      </c>
    </row>
    <row r="15" spans="1:103" s="438" customFormat="1" ht="12.75">
      <c r="A15" s="435">
        <v>1</v>
      </c>
      <c r="B15" s="435">
        <v>2</v>
      </c>
      <c r="C15" s="67">
        <v>3</v>
      </c>
      <c r="D15" s="67">
        <v>4</v>
      </c>
      <c r="E15" s="67">
        <v>5</v>
      </c>
      <c r="F15" s="67">
        <v>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7"/>
    </row>
    <row r="16" spans="1:103" s="438" customFormat="1" ht="12.75">
      <c r="A16" s="439"/>
      <c r="B16" s="440" t="s">
        <v>960</v>
      </c>
      <c r="C16" s="441">
        <v>2608559482</v>
      </c>
      <c r="D16" s="441">
        <v>1577016857</v>
      </c>
      <c r="E16" s="442">
        <v>60.45546854047165</v>
      </c>
      <c r="F16" s="441">
        <v>181048739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7"/>
    </row>
    <row r="17" spans="1:103" s="438" customFormat="1" ht="12.75">
      <c r="A17" s="443" t="s">
        <v>50</v>
      </c>
      <c r="B17" s="196" t="s">
        <v>51</v>
      </c>
      <c r="C17" s="444">
        <v>279731672</v>
      </c>
      <c r="D17" s="444">
        <v>131960677</v>
      </c>
      <c r="E17" s="445">
        <v>47.17402075228721</v>
      </c>
      <c r="F17" s="444">
        <v>20137241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7"/>
    </row>
    <row r="18" spans="1:103" s="438" customFormat="1" ht="12.75">
      <c r="A18" s="443" t="s">
        <v>52</v>
      </c>
      <c r="B18" s="446" t="s">
        <v>53</v>
      </c>
      <c r="C18" s="444">
        <v>156312142</v>
      </c>
      <c r="D18" s="444">
        <v>94757658</v>
      </c>
      <c r="E18" s="445">
        <v>60.62079169767887</v>
      </c>
      <c r="F18" s="444">
        <v>12567354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7"/>
    </row>
    <row r="19" spans="1:103" s="438" customFormat="1" ht="30" customHeight="1">
      <c r="A19" s="443" t="s">
        <v>54</v>
      </c>
      <c r="B19" s="206" t="s">
        <v>55</v>
      </c>
      <c r="C19" s="444">
        <v>239529196</v>
      </c>
      <c r="D19" s="444">
        <v>155843155</v>
      </c>
      <c r="E19" s="445">
        <v>65.06227950600227</v>
      </c>
      <c r="F19" s="444">
        <v>16891775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7"/>
    </row>
    <row r="20" spans="1:103" s="447" customFormat="1" ht="12.75">
      <c r="A20" s="443" t="s">
        <v>56</v>
      </c>
      <c r="B20" s="446" t="s">
        <v>57</v>
      </c>
      <c r="C20" s="444">
        <v>206018359</v>
      </c>
      <c r="D20" s="444">
        <v>127608394</v>
      </c>
      <c r="E20" s="445">
        <v>61.9403021261809</v>
      </c>
      <c r="F20" s="444">
        <v>13537918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7"/>
    </row>
    <row r="21" spans="1:103" s="447" customFormat="1" ht="12.75">
      <c r="A21" s="443" t="s">
        <v>58</v>
      </c>
      <c r="B21" s="446" t="s">
        <v>59</v>
      </c>
      <c r="C21" s="444">
        <v>349473704</v>
      </c>
      <c r="D21" s="444">
        <v>247293081</v>
      </c>
      <c r="E21" s="445">
        <v>70.76157037554964</v>
      </c>
      <c r="F21" s="444">
        <v>32859914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7"/>
    </row>
    <row r="22" spans="1:103" s="436" customFormat="1" ht="28.5" customHeight="1">
      <c r="A22" s="443" t="s">
        <v>60</v>
      </c>
      <c r="B22" s="206" t="s">
        <v>61</v>
      </c>
      <c r="C22" s="444">
        <v>159536718</v>
      </c>
      <c r="D22" s="444">
        <v>116400461</v>
      </c>
      <c r="E22" s="445">
        <v>72.96154920273588</v>
      </c>
      <c r="F22" s="444">
        <v>12363432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CY22" s="437"/>
    </row>
    <row r="23" spans="1:103" s="436" customFormat="1" ht="66.75" customHeight="1">
      <c r="A23" s="443" t="s">
        <v>62</v>
      </c>
      <c r="B23" s="206" t="s">
        <v>63</v>
      </c>
      <c r="C23" s="444">
        <v>84355023</v>
      </c>
      <c r="D23" s="444">
        <v>28586172</v>
      </c>
      <c r="E23" s="445">
        <v>33.88793101271515</v>
      </c>
      <c r="F23" s="444">
        <v>4259071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CY23" s="437"/>
    </row>
    <row r="24" spans="1:103" s="436" customFormat="1" ht="12.75">
      <c r="A24" s="443" t="s">
        <v>64</v>
      </c>
      <c r="B24" s="446" t="s">
        <v>65</v>
      </c>
      <c r="C24" s="444">
        <v>50977280</v>
      </c>
      <c r="D24" s="444">
        <v>36409066</v>
      </c>
      <c r="E24" s="445">
        <v>71.42214335484357</v>
      </c>
      <c r="F24" s="444">
        <v>3659852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CY24" s="437"/>
    </row>
    <row r="25" spans="1:103" s="436" customFormat="1" ht="27" customHeight="1">
      <c r="A25" s="443" t="s">
        <v>66</v>
      </c>
      <c r="B25" s="206" t="s">
        <v>67</v>
      </c>
      <c r="C25" s="444">
        <v>11449889</v>
      </c>
      <c r="D25" s="444">
        <v>8606277</v>
      </c>
      <c r="E25" s="445">
        <v>75.16471993745965</v>
      </c>
      <c r="F25" s="444">
        <v>793110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CY25" s="437"/>
    </row>
    <row r="26" spans="1:103" s="436" customFormat="1" ht="27.75" customHeight="1">
      <c r="A26" s="443" t="s">
        <v>68</v>
      </c>
      <c r="B26" s="206" t="s">
        <v>69</v>
      </c>
      <c r="C26" s="444">
        <v>319362861</v>
      </c>
      <c r="D26" s="444">
        <v>137151330</v>
      </c>
      <c r="E26" s="445">
        <v>42.945297261725116</v>
      </c>
      <c r="F26" s="444">
        <v>13511659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CY26" s="437"/>
    </row>
    <row r="27" spans="1:103" s="436" customFormat="1" ht="36" customHeight="1">
      <c r="A27" s="443" t="s">
        <v>70</v>
      </c>
      <c r="B27" s="206" t="s">
        <v>71</v>
      </c>
      <c r="C27" s="444">
        <v>1134895</v>
      </c>
      <c r="D27" s="444">
        <v>796913</v>
      </c>
      <c r="E27" s="445">
        <v>70.21909515858296</v>
      </c>
      <c r="F27" s="444">
        <v>93853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CY27" s="437"/>
    </row>
    <row r="28" spans="1:103" s="436" customFormat="1" ht="12.75">
      <c r="A28" s="443" t="s">
        <v>72</v>
      </c>
      <c r="B28" s="446" t="s">
        <v>73</v>
      </c>
      <c r="C28" s="444">
        <v>300178376</v>
      </c>
      <c r="D28" s="444">
        <v>170650288</v>
      </c>
      <c r="E28" s="445">
        <v>56.84962730293404</v>
      </c>
      <c r="F28" s="444">
        <v>22962072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CY28" s="437"/>
    </row>
    <row r="29" spans="1:103" s="436" customFormat="1" ht="17.25" customHeight="1">
      <c r="A29" s="443" t="s">
        <v>74</v>
      </c>
      <c r="B29" s="446" t="s">
        <v>75</v>
      </c>
      <c r="C29" s="444">
        <v>87712257</v>
      </c>
      <c r="D29" s="444">
        <v>55278821</v>
      </c>
      <c r="E29" s="445">
        <v>63.02291480197574</v>
      </c>
      <c r="F29" s="444">
        <v>8824364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CY29" s="437"/>
    </row>
    <row r="30" spans="1:103" s="436" customFormat="1" ht="31.5" customHeight="1">
      <c r="A30" s="443" t="s">
        <v>76</v>
      </c>
      <c r="B30" s="206" t="s">
        <v>77</v>
      </c>
      <c r="C30" s="444">
        <v>362787110</v>
      </c>
      <c r="D30" s="444">
        <v>265674564</v>
      </c>
      <c r="E30" s="445">
        <v>73.23153350183803</v>
      </c>
      <c r="F30" s="444">
        <v>18587124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CY30" s="437"/>
    </row>
    <row r="31" spans="1:103" s="451" customFormat="1" ht="12.75" customHeight="1">
      <c r="A31" s="448"/>
      <c r="B31" s="146" t="s">
        <v>78</v>
      </c>
      <c r="C31" s="449">
        <v>42201205</v>
      </c>
      <c r="D31" s="88">
        <v>8945874</v>
      </c>
      <c r="E31" s="450" t="s">
        <v>545</v>
      </c>
      <c r="F31" s="444">
        <v>-768030</v>
      </c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CY31" s="452"/>
    </row>
    <row r="32" spans="1:103" s="436" customFormat="1" ht="12.75" customHeight="1">
      <c r="A32" s="50"/>
      <c r="B32" s="63"/>
      <c r="C32" s="453"/>
      <c r="D32" s="453"/>
      <c r="E32" s="454"/>
      <c r="F32" s="63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CY32" s="437"/>
    </row>
    <row r="33" spans="1:103" s="436" customFormat="1" ht="12.75" customHeight="1">
      <c r="A33" s="50"/>
      <c r="B33" s="63"/>
      <c r="C33" s="453"/>
      <c r="D33" s="453"/>
      <c r="E33" s="454"/>
      <c r="F33" s="63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CY33" s="437"/>
    </row>
    <row r="34" spans="1:103" s="436" customFormat="1" ht="12.75" customHeight="1">
      <c r="A34" s="50"/>
      <c r="B34" s="63"/>
      <c r="C34" s="453"/>
      <c r="D34" s="453"/>
      <c r="E34" s="454"/>
      <c r="F34" s="63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CY34" s="437"/>
    </row>
    <row r="35" spans="1:103" s="455" customFormat="1" ht="12.75" customHeight="1">
      <c r="A35" s="234" t="s">
        <v>79</v>
      </c>
      <c r="C35" s="456"/>
      <c r="D35" s="457"/>
      <c r="E35" s="235"/>
      <c r="F35" s="458" t="s">
        <v>583</v>
      </c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CY35" s="459"/>
    </row>
    <row r="36" spans="1:103" s="436" customFormat="1" ht="12.75" customHeight="1">
      <c r="A36" s="234"/>
      <c r="B36" s="63"/>
      <c r="C36" s="453"/>
      <c r="D36" s="453"/>
      <c r="E36" s="174"/>
      <c r="F36" s="460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CY36" s="437"/>
    </row>
    <row r="37" spans="1:103" s="436" customFormat="1" ht="12.75" customHeight="1">
      <c r="A37" s="50"/>
      <c r="B37" s="63"/>
      <c r="C37" s="453"/>
      <c r="D37" s="453"/>
      <c r="E37" s="454"/>
      <c r="F37" s="6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CY37" s="437"/>
    </row>
    <row r="38" spans="1:103" s="436" customFormat="1" ht="12.75" customHeight="1">
      <c r="A38" s="242"/>
      <c r="B38" s="461"/>
      <c r="C38" s="453"/>
      <c r="D38" s="453"/>
      <c r="E38" s="454"/>
      <c r="F38" s="63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CY38" s="437"/>
    </row>
    <row r="39" spans="1:103" s="436" customFormat="1" ht="12.75" customHeight="1">
      <c r="A39" s="243"/>
      <c r="B39" s="462"/>
      <c r="C39" s="14"/>
      <c r="D39" s="50"/>
      <c r="E39" s="14"/>
      <c r="F39" s="63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CY39" s="437"/>
    </row>
    <row r="40" spans="1:103" s="436" customFormat="1" ht="12.75" customHeight="1">
      <c r="A40" s="243" t="s">
        <v>80</v>
      </c>
      <c r="B40" s="463"/>
      <c r="C40" s="463"/>
      <c r="D40" s="463"/>
      <c r="E40" s="463"/>
      <c r="F40" s="464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CY40" s="437"/>
    </row>
    <row r="41" spans="1:103" s="436" customFormat="1" ht="12.75" customHeight="1">
      <c r="A41" s="465"/>
      <c r="B41" s="463"/>
      <c r="C41" s="463"/>
      <c r="D41" s="463"/>
      <c r="E41" s="463"/>
      <c r="F41" s="464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CY41" s="437"/>
    </row>
    <row r="42" spans="1:103" s="436" customFormat="1" ht="15.75">
      <c r="A42" s="466"/>
      <c r="B42" s="463"/>
      <c r="C42" s="463"/>
      <c r="D42" s="463"/>
      <c r="E42" s="463"/>
      <c r="F42" s="463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CY42" s="437"/>
    </row>
    <row r="43" spans="1:103" s="438" customFormat="1" ht="12.75">
      <c r="A43" s="465"/>
      <c r="B43" s="463"/>
      <c r="C43" s="463"/>
      <c r="D43" s="463"/>
      <c r="E43" s="463"/>
      <c r="F43" s="463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7"/>
    </row>
    <row r="44" spans="1:103" s="438" customFormat="1" ht="12.75">
      <c r="A44" s="465"/>
      <c r="B44" s="463"/>
      <c r="C44" s="463"/>
      <c r="D44" s="463"/>
      <c r="E44" s="463"/>
      <c r="F44" s="463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436"/>
      <c r="CT44" s="436"/>
      <c r="CU44" s="436"/>
      <c r="CV44" s="436"/>
      <c r="CW44" s="436"/>
      <c r="CX44" s="436"/>
      <c r="CY44" s="437"/>
    </row>
    <row r="45" spans="1:103" s="438" customFormat="1" ht="12.75">
      <c r="A45" s="465"/>
      <c r="B45" s="463"/>
      <c r="C45" s="463"/>
      <c r="D45" s="463"/>
      <c r="E45" s="463"/>
      <c r="F45" s="463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7"/>
    </row>
    <row r="46" spans="1:103" s="438" customFormat="1" ht="12.75">
      <c r="A46" s="465"/>
      <c r="B46" s="463"/>
      <c r="C46" s="463"/>
      <c r="D46" s="463"/>
      <c r="E46" s="463"/>
      <c r="F46" s="463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7"/>
    </row>
    <row r="47" spans="1:103" s="438" customFormat="1" ht="12.75">
      <c r="A47" s="465"/>
      <c r="B47" s="463"/>
      <c r="C47" s="463"/>
      <c r="D47" s="463"/>
      <c r="E47" s="463"/>
      <c r="F47" s="46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7"/>
    </row>
    <row r="48" spans="1:103" s="447" customFormat="1" ht="12.75">
      <c r="A48" s="465"/>
      <c r="B48" s="463"/>
      <c r="C48" s="463"/>
      <c r="D48" s="463"/>
      <c r="E48" s="463"/>
      <c r="F48" s="46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7"/>
    </row>
    <row r="49" spans="1:103" s="436" customFormat="1" ht="12.75">
      <c r="A49" s="465"/>
      <c r="B49" s="463"/>
      <c r="C49" s="463"/>
      <c r="D49" s="463"/>
      <c r="E49" s="463"/>
      <c r="F49" s="46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CY49" s="437"/>
    </row>
    <row r="50" spans="1:103" s="436" customFormat="1" ht="15.75">
      <c r="A50" s="466"/>
      <c r="B50" s="463"/>
      <c r="C50" s="463"/>
      <c r="D50" s="463"/>
      <c r="E50" s="463"/>
      <c r="F50" s="463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CY50" s="437"/>
    </row>
    <row r="51" spans="1:103" s="438" customFormat="1" ht="12.75">
      <c r="A51" s="465"/>
      <c r="B51" s="463"/>
      <c r="C51" s="463"/>
      <c r="D51" s="463"/>
      <c r="E51" s="463"/>
      <c r="F51" s="463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7"/>
    </row>
    <row r="52" spans="1:103" s="438" customFormat="1" ht="12.75">
      <c r="A52" s="465"/>
      <c r="B52" s="463"/>
      <c r="C52" s="463"/>
      <c r="D52" s="463"/>
      <c r="E52" s="463"/>
      <c r="F52" s="463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  <c r="CA52" s="436"/>
      <c r="CB52" s="436"/>
      <c r="CC52" s="436"/>
      <c r="CD52" s="436"/>
      <c r="CE52" s="436"/>
      <c r="CF52" s="436"/>
      <c r="CG52" s="436"/>
      <c r="CH52" s="436"/>
      <c r="CI52" s="436"/>
      <c r="CJ52" s="436"/>
      <c r="CK52" s="436"/>
      <c r="CL52" s="436"/>
      <c r="CM52" s="436"/>
      <c r="CN52" s="436"/>
      <c r="CO52" s="436"/>
      <c r="CP52" s="436"/>
      <c r="CQ52" s="436"/>
      <c r="CR52" s="436"/>
      <c r="CS52" s="436"/>
      <c r="CT52" s="436"/>
      <c r="CU52" s="436"/>
      <c r="CV52" s="436"/>
      <c r="CW52" s="436"/>
      <c r="CX52" s="436"/>
      <c r="CY52" s="437"/>
    </row>
    <row r="53" spans="1:103" s="438" customFormat="1" ht="12.75">
      <c r="A53" s="465"/>
      <c r="B53" s="463"/>
      <c r="C53" s="463"/>
      <c r="D53" s="463"/>
      <c r="E53" s="463"/>
      <c r="F53" s="463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7"/>
    </row>
    <row r="54" spans="1:103" s="438" customFormat="1" ht="12.75">
      <c r="A54" s="465"/>
      <c r="B54" s="463"/>
      <c r="C54" s="463"/>
      <c r="D54" s="463"/>
      <c r="E54" s="463"/>
      <c r="F54" s="463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/>
      <c r="CX54" s="436"/>
      <c r="CY54" s="437"/>
    </row>
    <row r="55" spans="1:103" s="438" customFormat="1" ht="12.75">
      <c r="A55" s="465"/>
      <c r="B55" s="463"/>
      <c r="C55" s="463"/>
      <c r="D55" s="463"/>
      <c r="E55" s="463"/>
      <c r="F55" s="463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7"/>
    </row>
    <row r="56" spans="1:103" s="447" customFormat="1" ht="12.75">
      <c r="A56" s="465"/>
      <c r="B56" s="463"/>
      <c r="C56" s="463"/>
      <c r="D56" s="463"/>
      <c r="E56" s="463"/>
      <c r="F56" s="463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7"/>
    </row>
    <row r="57" spans="1:103" s="447" customFormat="1" ht="12.75">
      <c r="A57" s="465"/>
      <c r="B57" s="463"/>
      <c r="C57" s="463"/>
      <c r="D57" s="463"/>
      <c r="E57" s="463"/>
      <c r="F57" s="463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7"/>
    </row>
    <row r="58" spans="1:103" s="436" customFormat="1" ht="12.75">
      <c r="A58" s="465"/>
      <c r="B58" s="463"/>
      <c r="C58" s="463"/>
      <c r="D58" s="463"/>
      <c r="E58" s="463"/>
      <c r="F58" s="46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CY58" s="437"/>
    </row>
    <row r="59" spans="1:103" s="436" customFormat="1" ht="12.75">
      <c r="A59" s="465"/>
      <c r="B59" s="463"/>
      <c r="C59" s="463"/>
      <c r="D59" s="463"/>
      <c r="E59" s="463"/>
      <c r="F59" s="46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CY59" s="437"/>
    </row>
    <row r="60" spans="1:6" ht="12" customHeight="1">
      <c r="A60" s="102"/>
      <c r="B60" s="311"/>
      <c r="C60" s="311"/>
      <c r="D60" s="311"/>
      <c r="E60" s="467"/>
      <c r="F60" s="311"/>
    </row>
    <row r="61" spans="1:6" ht="12" customHeight="1">
      <c r="A61" s="102"/>
      <c r="B61" s="311"/>
      <c r="C61" s="311"/>
      <c r="D61" s="311"/>
      <c r="E61" s="467"/>
      <c r="F61" s="311"/>
    </row>
    <row r="62" spans="1:6" ht="12" customHeight="1">
      <c r="A62" s="102"/>
      <c r="B62" s="311"/>
      <c r="C62" s="311"/>
      <c r="D62" s="311"/>
      <c r="E62" s="467"/>
      <c r="F62" s="311"/>
    </row>
    <row r="63" spans="1:6" ht="12" customHeight="1">
      <c r="A63" s="102"/>
      <c r="B63" s="311"/>
      <c r="C63" s="311"/>
      <c r="D63" s="311"/>
      <c r="E63" s="467"/>
      <c r="F63" s="311"/>
    </row>
    <row r="64" spans="1:6" ht="12" customHeight="1">
      <c r="A64" s="102"/>
      <c r="B64" s="311"/>
      <c r="C64" s="311"/>
      <c r="D64" s="311"/>
      <c r="E64" s="467"/>
      <c r="F64" s="311"/>
    </row>
    <row r="65" spans="1:6" ht="12" customHeight="1">
      <c r="A65" s="102"/>
      <c r="B65" s="311"/>
      <c r="C65" s="311"/>
      <c r="D65" s="311"/>
      <c r="E65" s="467"/>
      <c r="F65" s="311"/>
    </row>
    <row r="66" spans="1:6" ht="12" customHeight="1">
      <c r="A66" s="102"/>
      <c r="B66" s="311"/>
      <c r="C66" s="311"/>
      <c r="D66" s="311"/>
      <c r="E66" s="467"/>
      <c r="F66" s="311"/>
    </row>
    <row r="67" spans="1:6" ht="12" customHeight="1">
      <c r="A67" s="102"/>
      <c r="B67" s="311"/>
      <c r="C67" s="311"/>
      <c r="D67" s="311"/>
      <c r="E67" s="467"/>
      <c r="F67" s="311"/>
    </row>
    <row r="68" spans="1:6" ht="12" customHeight="1">
      <c r="A68" s="102"/>
      <c r="B68" s="311"/>
      <c r="C68" s="311"/>
      <c r="D68" s="311"/>
      <c r="E68" s="467"/>
      <c r="F68" s="311"/>
    </row>
    <row r="69" spans="1:6" ht="12" customHeight="1">
      <c r="A69" s="102"/>
      <c r="B69" s="311"/>
      <c r="C69" s="311"/>
      <c r="D69" s="311"/>
      <c r="E69" s="467"/>
      <c r="F69" s="311"/>
    </row>
    <row r="70" spans="1:6" ht="12" customHeight="1">
      <c r="A70" s="102"/>
      <c r="B70" s="311"/>
      <c r="C70" s="311"/>
      <c r="D70" s="311"/>
      <c r="E70" s="467"/>
      <c r="F70" s="311"/>
    </row>
    <row r="71" spans="1:6" ht="12" customHeight="1">
      <c r="A71" s="102"/>
      <c r="B71" s="311"/>
      <c r="C71" s="311"/>
      <c r="D71" s="311"/>
      <c r="E71" s="467"/>
      <c r="F71" s="311"/>
    </row>
    <row r="72" spans="1:6" ht="12" customHeight="1">
      <c r="A72" s="102"/>
      <c r="B72" s="311"/>
      <c r="C72" s="311"/>
      <c r="D72" s="311"/>
      <c r="E72" s="467"/>
      <c r="F72" s="311"/>
    </row>
    <row r="73" spans="1:6" ht="12" customHeight="1">
      <c r="A73" s="102"/>
      <c r="B73" s="311"/>
      <c r="C73" s="311"/>
      <c r="D73" s="311"/>
      <c r="E73" s="467"/>
      <c r="F73" s="311"/>
    </row>
    <row r="74" spans="1:6" ht="12" customHeight="1">
      <c r="A74" s="102"/>
      <c r="B74" s="311"/>
      <c r="C74" s="311"/>
      <c r="D74" s="311"/>
      <c r="E74" s="467"/>
      <c r="F74" s="311"/>
    </row>
    <row r="75" spans="1:6" ht="12" customHeight="1">
      <c r="A75" s="102"/>
      <c r="B75" s="311"/>
      <c r="C75" s="311"/>
      <c r="D75" s="311"/>
      <c r="E75" s="467"/>
      <c r="F75" s="311"/>
    </row>
    <row r="76" spans="1:6" ht="12" customHeight="1">
      <c r="A76" s="102"/>
      <c r="B76" s="311"/>
      <c r="C76" s="311"/>
      <c r="D76" s="311"/>
      <c r="E76" s="467"/>
      <c r="F76" s="311"/>
    </row>
    <row r="77" spans="1:6" ht="12" customHeight="1">
      <c r="A77" s="102"/>
      <c r="B77" s="311"/>
      <c r="C77" s="311"/>
      <c r="D77" s="311"/>
      <c r="E77" s="467"/>
      <c r="F77" s="311"/>
    </row>
    <row r="78" spans="1:6" ht="12" customHeight="1">
      <c r="A78" s="102"/>
      <c r="B78" s="311"/>
      <c r="C78" s="311"/>
      <c r="D78" s="311"/>
      <c r="E78" s="467"/>
      <c r="F78" s="311"/>
    </row>
    <row r="79" spans="1:6" ht="12" customHeight="1">
      <c r="A79" s="102"/>
      <c r="B79" s="311"/>
      <c r="C79" s="311"/>
      <c r="D79" s="311"/>
      <c r="E79" s="467"/>
      <c r="F79" s="311"/>
    </row>
    <row r="80" spans="1:6" ht="12" customHeight="1">
      <c r="A80" s="102"/>
      <c r="B80" s="311"/>
      <c r="C80" s="311"/>
      <c r="D80" s="311"/>
      <c r="E80" s="467"/>
      <c r="F80" s="311"/>
    </row>
    <row r="81" spans="1:6" ht="12" customHeight="1">
      <c r="A81" s="102"/>
      <c r="B81" s="311"/>
      <c r="C81" s="311"/>
      <c r="D81" s="311"/>
      <c r="E81" s="467"/>
      <c r="F81" s="311"/>
    </row>
    <row r="82" spans="1:6" ht="12" customHeight="1">
      <c r="A82" s="102"/>
      <c r="B82" s="311"/>
      <c r="C82" s="311"/>
      <c r="D82" s="311"/>
      <c r="E82" s="467"/>
      <c r="F82" s="311"/>
    </row>
    <row r="83" spans="1:6" ht="12" customHeight="1">
      <c r="A83" s="102"/>
      <c r="B83" s="311"/>
      <c r="C83" s="311"/>
      <c r="D83" s="311"/>
      <c r="E83" s="467"/>
      <c r="F83" s="311"/>
    </row>
    <row r="84" spans="1:6" ht="12" customHeight="1">
      <c r="A84" s="102"/>
      <c r="B84" s="311"/>
      <c r="C84" s="311"/>
      <c r="D84" s="311"/>
      <c r="E84" s="467"/>
      <c r="F84" s="311"/>
    </row>
    <row r="85" spans="1:6" ht="12" customHeight="1">
      <c r="A85" s="102"/>
      <c r="B85" s="311"/>
      <c r="C85" s="311"/>
      <c r="D85" s="311"/>
      <c r="E85" s="467"/>
      <c r="F85" s="311"/>
    </row>
    <row r="86" spans="1:6" ht="12" customHeight="1">
      <c r="A86" s="102"/>
      <c r="B86" s="311"/>
      <c r="C86" s="311"/>
      <c r="D86" s="311"/>
      <c r="E86" s="467"/>
      <c r="F86" s="311"/>
    </row>
    <row r="87" spans="1:6" ht="12" customHeight="1">
      <c r="A87" s="102"/>
      <c r="B87" s="311"/>
      <c r="C87" s="311"/>
      <c r="D87" s="311"/>
      <c r="E87" s="467"/>
      <c r="F87" s="311"/>
    </row>
    <row r="88" spans="1:6" ht="12" customHeight="1">
      <c r="A88" s="102"/>
      <c r="B88" s="311"/>
      <c r="C88" s="311"/>
      <c r="D88" s="311"/>
      <c r="E88" s="467"/>
      <c r="F88" s="311"/>
    </row>
    <row r="89" spans="1:6" ht="12" customHeight="1">
      <c r="A89" s="102"/>
      <c r="B89" s="311"/>
      <c r="C89" s="311"/>
      <c r="D89" s="311"/>
      <c r="E89" s="467"/>
      <c r="F89" s="311"/>
    </row>
    <row r="90" spans="1:6" ht="12" customHeight="1">
      <c r="A90" s="102"/>
      <c r="B90" s="311"/>
      <c r="C90" s="311"/>
      <c r="D90" s="311"/>
      <c r="E90" s="467"/>
      <c r="F90" s="311"/>
    </row>
    <row r="91" spans="1:6" ht="12" customHeight="1">
      <c r="A91" s="102"/>
      <c r="B91" s="311"/>
      <c r="C91" s="311"/>
      <c r="D91" s="311"/>
      <c r="E91" s="467"/>
      <c r="F91" s="311"/>
    </row>
    <row r="92" spans="1:6" ht="12" customHeight="1">
      <c r="A92" s="102"/>
      <c r="B92" s="311"/>
      <c r="C92" s="311"/>
      <c r="D92" s="311"/>
      <c r="E92" s="467"/>
      <c r="F92" s="311"/>
    </row>
    <row r="93" spans="1:6" ht="12" customHeight="1">
      <c r="A93" s="102"/>
      <c r="B93" s="311"/>
      <c r="C93" s="311"/>
      <c r="D93" s="311"/>
      <c r="E93" s="467"/>
      <c r="F93" s="311"/>
    </row>
    <row r="94" spans="1:6" ht="12" customHeight="1">
      <c r="A94" s="102"/>
      <c r="B94" s="311"/>
      <c r="C94" s="311"/>
      <c r="D94" s="311"/>
      <c r="E94" s="467"/>
      <c r="F94" s="311"/>
    </row>
    <row r="95" spans="1:6" ht="12" customHeight="1">
      <c r="A95" s="102"/>
      <c r="B95" s="311"/>
      <c r="C95" s="311"/>
      <c r="D95" s="311"/>
      <c r="E95" s="467"/>
      <c r="F95" s="311"/>
    </row>
    <row r="96" spans="1:6" ht="12" customHeight="1">
      <c r="A96" s="102"/>
      <c r="B96" s="311"/>
      <c r="C96" s="311"/>
      <c r="D96" s="311"/>
      <c r="E96" s="467"/>
      <c r="F96" s="311"/>
    </row>
    <row r="97" spans="1:6" ht="12" customHeight="1">
      <c r="A97" s="102"/>
      <c r="B97" s="311"/>
      <c r="C97" s="311"/>
      <c r="D97" s="311"/>
      <c r="E97" s="467"/>
      <c r="F97" s="311"/>
    </row>
    <row r="98" spans="1:6" ht="12" customHeight="1">
      <c r="A98" s="102"/>
      <c r="B98" s="311"/>
      <c r="C98" s="311"/>
      <c r="D98" s="311"/>
      <c r="E98" s="467"/>
      <c r="F98" s="311"/>
    </row>
    <row r="99" spans="1:6" ht="12" customHeight="1">
      <c r="A99" s="102"/>
      <c r="B99" s="311"/>
      <c r="C99" s="311"/>
      <c r="D99" s="311"/>
      <c r="E99" s="467"/>
      <c r="F99" s="311"/>
    </row>
    <row r="100" spans="1:6" ht="12" customHeight="1">
      <c r="A100" s="102"/>
      <c r="B100" s="311"/>
      <c r="C100" s="311"/>
      <c r="D100" s="311"/>
      <c r="E100" s="467"/>
      <c r="F100" s="311"/>
    </row>
    <row r="101" spans="1:6" ht="12" customHeight="1">
      <c r="A101" s="102"/>
      <c r="B101" s="311"/>
      <c r="C101" s="311"/>
      <c r="D101" s="311"/>
      <c r="E101" s="467"/>
      <c r="F101" s="311"/>
    </row>
    <row r="102" spans="1:6" ht="12" customHeight="1">
      <c r="A102" s="102"/>
      <c r="B102" s="311"/>
      <c r="C102" s="311"/>
      <c r="D102" s="311"/>
      <c r="E102" s="467"/>
      <c r="F102" s="311"/>
    </row>
    <row r="103" spans="1:6" ht="12" customHeight="1">
      <c r="A103" s="102"/>
      <c r="B103" s="311"/>
      <c r="C103" s="311"/>
      <c r="D103" s="311"/>
      <c r="E103" s="467"/>
      <c r="F103" s="311"/>
    </row>
    <row r="104" spans="1:6" ht="12" customHeight="1">
      <c r="A104" s="102"/>
      <c r="B104" s="311"/>
      <c r="C104" s="311"/>
      <c r="D104" s="311"/>
      <c r="E104" s="467"/>
      <c r="F104" s="311"/>
    </row>
    <row r="105" spans="1:6" ht="12" customHeight="1">
      <c r="A105" s="102"/>
      <c r="B105" s="311"/>
      <c r="C105" s="311"/>
      <c r="D105" s="311"/>
      <c r="E105" s="467"/>
      <c r="F105" s="311"/>
    </row>
    <row r="106" spans="1:6" ht="12" customHeight="1">
      <c r="A106" s="102"/>
      <c r="B106" s="311"/>
      <c r="C106" s="311"/>
      <c r="D106" s="311"/>
      <c r="E106" s="467"/>
      <c r="F106" s="311"/>
    </row>
    <row r="107" spans="1:6" ht="12" customHeight="1">
      <c r="A107" s="102"/>
      <c r="B107" s="311"/>
      <c r="C107" s="311"/>
      <c r="D107" s="311"/>
      <c r="E107" s="467"/>
      <c r="F107" s="311"/>
    </row>
    <row r="108" spans="1:6" ht="12" customHeight="1">
      <c r="A108" s="102"/>
      <c r="B108" s="311"/>
      <c r="C108" s="311"/>
      <c r="D108" s="311"/>
      <c r="E108" s="467"/>
      <c r="F108" s="311"/>
    </row>
    <row r="109" spans="1:6" ht="12" customHeight="1">
      <c r="A109" s="102"/>
      <c r="B109" s="311"/>
      <c r="C109" s="311"/>
      <c r="D109" s="311"/>
      <c r="E109" s="467"/>
      <c r="F109" s="311"/>
    </row>
    <row r="110" spans="1:6" ht="12" customHeight="1">
      <c r="A110" s="102"/>
      <c r="B110" s="311"/>
      <c r="C110" s="311"/>
      <c r="D110" s="311"/>
      <c r="E110" s="467"/>
      <c r="F110" s="311"/>
    </row>
    <row r="111" spans="1:6" ht="12" customHeight="1">
      <c r="A111" s="102"/>
      <c r="B111" s="311"/>
      <c r="C111" s="311"/>
      <c r="D111" s="311"/>
      <c r="E111" s="467"/>
      <c r="F111" s="311"/>
    </row>
    <row r="112" spans="1:6" ht="12" customHeight="1">
      <c r="A112" s="102"/>
      <c r="B112" s="311"/>
      <c r="C112" s="311"/>
      <c r="D112" s="311"/>
      <c r="E112" s="467"/>
      <c r="F112" s="311"/>
    </row>
    <row r="113" spans="1:6" ht="12" customHeight="1">
      <c r="A113" s="102"/>
      <c r="B113" s="311"/>
      <c r="C113" s="311"/>
      <c r="D113" s="311"/>
      <c r="E113" s="467"/>
      <c r="F113" s="311"/>
    </row>
    <row r="114" spans="1:6" ht="12" customHeight="1">
      <c r="A114" s="102"/>
      <c r="B114" s="311"/>
      <c r="C114" s="311"/>
      <c r="D114" s="311"/>
      <c r="E114" s="467"/>
      <c r="F114" s="311"/>
    </row>
    <row r="115" spans="1:6" ht="12" customHeight="1">
      <c r="A115" s="102"/>
      <c r="B115" s="311"/>
      <c r="C115" s="311"/>
      <c r="D115" s="311"/>
      <c r="E115" s="467"/>
      <c r="F115" s="311"/>
    </row>
    <row r="116" spans="1:6" ht="12" customHeight="1">
      <c r="A116" s="102"/>
      <c r="B116" s="311"/>
      <c r="C116" s="311"/>
      <c r="D116" s="311"/>
      <c r="E116" s="467"/>
      <c r="F116" s="311"/>
    </row>
    <row r="117" spans="1:6" ht="12" customHeight="1">
      <c r="A117" s="102"/>
      <c r="B117" s="311"/>
      <c r="C117" s="311"/>
      <c r="D117" s="311"/>
      <c r="E117" s="467"/>
      <c r="F117" s="311"/>
    </row>
    <row r="118" spans="1:6" ht="12" customHeight="1">
      <c r="A118" s="102"/>
      <c r="B118" s="311"/>
      <c r="C118" s="311"/>
      <c r="D118" s="311"/>
      <c r="E118" s="467"/>
      <c r="F118" s="311"/>
    </row>
    <row r="119" spans="1:6" ht="12" customHeight="1">
      <c r="A119" s="102"/>
      <c r="B119" s="311"/>
      <c r="C119" s="311"/>
      <c r="D119" s="311"/>
      <c r="E119" s="467"/>
      <c r="F119" s="311"/>
    </row>
    <row r="120" spans="1:6" ht="12" customHeight="1">
      <c r="A120" s="102"/>
      <c r="B120" s="311"/>
      <c r="C120" s="311"/>
      <c r="D120" s="311"/>
      <c r="E120" s="467"/>
      <c r="F120" s="311"/>
    </row>
    <row r="121" spans="1:6" ht="12" customHeight="1">
      <c r="A121" s="102"/>
      <c r="B121" s="311"/>
      <c r="C121" s="311"/>
      <c r="D121" s="311"/>
      <c r="E121" s="467"/>
      <c r="F121" s="311"/>
    </row>
    <row r="122" spans="1:6" ht="12" customHeight="1">
      <c r="A122" s="102"/>
      <c r="B122" s="311"/>
      <c r="C122" s="311"/>
      <c r="D122" s="311"/>
      <c r="E122" s="467"/>
      <c r="F122" s="311"/>
    </row>
    <row r="123" spans="1:6" ht="12" customHeight="1">
      <c r="A123" s="102"/>
      <c r="B123" s="311"/>
      <c r="C123" s="311"/>
      <c r="D123" s="311"/>
      <c r="E123" s="467"/>
      <c r="F123" s="311"/>
    </row>
    <row r="124" spans="1:6" ht="12" customHeight="1">
      <c r="A124" s="102"/>
      <c r="B124" s="311"/>
      <c r="C124" s="311"/>
      <c r="D124" s="311"/>
      <c r="E124" s="467"/>
      <c r="F124" s="311"/>
    </row>
    <row r="125" spans="1:6" ht="12" customHeight="1">
      <c r="A125" s="102"/>
      <c r="B125" s="311"/>
      <c r="C125" s="311"/>
      <c r="D125" s="311"/>
      <c r="E125" s="467"/>
      <c r="F125" s="311"/>
    </row>
    <row r="126" spans="1:6" ht="12" customHeight="1">
      <c r="A126" s="102"/>
      <c r="B126" s="311"/>
      <c r="C126" s="311"/>
      <c r="D126" s="311"/>
      <c r="E126" s="467"/>
      <c r="F126" s="311"/>
    </row>
    <row r="127" spans="1:6" ht="12" customHeight="1">
      <c r="A127" s="102"/>
      <c r="B127" s="311"/>
      <c r="C127" s="311"/>
      <c r="D127" s="311"/>
      <c r="E127" s="467"/>
      <c r="F127" s="311"/>
    </row>
    <row r="128" spans="1:6" ht="12" customHeight="1">
      <c r="A128" s="102"/>
      <c r="B128" s="311"/>
      <c r="C128" s="311"/>
      <c r="D128" s="311"/>
      <c r="E128" s="467"/>
      <c r="F128" s="311"/>
    </row>
    <row r="129" spans="1:6" ht="12" customHeight="1">
      <c r="A129" s="102"/>
      <c r="B129" s="311"/>
      <c r="C129" s="311"/>
      <c r="D129" s="311"/>
      <c r="E129" s="467"/>
      <c r="F129" s="311"/>
    </row>
    <row r="130" spans="1:6" ht="12" customHeight="1">
      <c r="A130" s="102"/>
      <c r="B130" s="311"/>
      <c r="C130" s="311"/>
      <c r="D130" s="311"/>
      <c r="E130" s="467"/>
      <c r="F130" s="311"/>
    </row>
    <row r="131" spans="1:6" ht="12" customHeight="1">
      <c r="A131" s="102"/>
      <c r="B131" s="311"/>
      <c r="C131" s="311"/>
      <c r="D131" s="311"/>
      <c r="E131" s="467"/>
      <c r="F131" s="311"/>
    </row>
    <row r="132" spans="1:6" ht="12" customHeight="1">
      <c r="A132" s="102"/>
      <c r="B132" s="311"/>
      <c r="C132" s="311"/>
      <c r="D132" s="311"/>
      <c r="E132" s="467"/>
      <c r="F132" s="311"/>
    </row>
    <row r="133" spans="1:6" ht="12" customHeight="1">
      <c r="A133" s="102"/>
      <c r="B133" s="311"/>
      <c r="C133" s="311"/>
      <c r="D133" s="311"/>
      <c r="E133" s="467"/>
      <c r="F133" s="311"/>
    </row>
    <row r="134" spans="1:6" ht="12" customHeight="1">
      <c r="A134" s="102"/>
      <c r="B134" s="311"/>
      <c r="C134" s="311"/>
      <c r="D134" s="311"/>
      <c r="E134" s="467"/>
      <c r="F134" s="311"/>
    </row>
    <row r="135" spans="1:6" ht="12" customHeight="1">
      <c r="A135" s="102"/>
      <c r="B135" s="311"/>
      <c r="C135" s="311"/>
      <c r="D135" s="311"/>
      <c r="E135" s="467"/>
      <c r="F135" s="311"/>
    </row>
    <row r="136" spans="1:6" ht="12" customHeight="1">
      <c r="A136" s="102"/>
      <c r="B136" s="311"/>
      <c r="C136" s="311"/>
      <c r="D136" s="311"/>
      <c r="E136" s="467"/>
      <c r="F136" s="311"/>
    </row>
    <row r="137" spans="1:6" ht="12" customHeight="1">
      <c r="A137" s="102"/>
      <c r="B137" s="311"/>
      <c r="C137" s="311"/>
      <c r="D137" s="311"/>
      <c r="E137" s="467"/>
      <c r="F137" s="311"/>
    </row>
    <row r="138" spans="1:6" ht="12" customHeight="1">
      <c r="A138" s="102"/>
      <c r="B138" s="311"/>
      <c r="C138" s="311"/>
      <c r="D138" s="311"/>
      <c r="E138" s="467"/>
      <c r="F138" s="311"/>
    </row>
    <row r="139" spans="1:6" ht="12" customHeight="1">
      <c r="A139" s="102"/>
      <c r="B139" s="311"/>
      <c r="C139" s="311"/>
      <c r="D139" s="311"/>
      <c r="E139" s="467"/>
      <c r="F139" s="311"/>
    </row>
    <row r="140" spans="1:6" ht="12" customHeight="1">
      <c r="A140" s="102"/>
      <c r="B140" s="311"/>
      <c r="C140" s="311"/>
      <c r="D140" s="311"/>
      <c r="E140" s="467"/>
      <c r="F140" s="311"/>
    </row>
    <row r="141" spans="1:6" ht="12" customHeight="1">
      <c r="A141" s="102"/>
      <c r="B141" s="311"/>
      <c r="C141" s="311"/>
      <c r="D141" s="311"/>
      <c r="E141" s="467"/>
      <c r="F141" s="311"/>
    </row>
    <row r="142" spans="1:6" ht="12" customHeight="1">
      <c r="A142" s="102"/>
      <c r="B142" s="311"/>
      <c r="C142" s="311"/>
      <c r="D142" s="311"/>
      <c r="E142" s="467"/>
      <c r="F142" s="311"/>
    </row>
    <row r="143" spans="1:6" ht="12" customHeight="1">
      <c r="A143" s="102"/>
      <c r="B143" s="311"/>
      <c r="C143" s="311"/>
      <c r="D143" s="311"/>
      <c r="E143" s="467"/>
      <c r="F143" s="311"/>
    </row>
    <row r="144" spans="1:6" ht="12" customHeight="1">
      <c r="A144" s="102"/>
      <c r="B144" s="311"/>
      <c r="C144" s="311"/>
      <c r="D144" s="311"/>
      <c r="E144" s="467"/>
      <c r="F144" s="311"/>
    </row>
    <row r="145" spans="1:6" ht="12" customHeight="1">
      <c r="A145" s="102"/>
      <c r="B145" s="311"/>
      <c r="C145" s="311"/>
      <c r="D145" s="311"/>
      <c r="E145" s="467"/>
      <c r="F145" s="311"/>
    </row>
    <row r="146" spans="1:6" ht="12" customHeight="1">
      <c r="A146" s="102"/>
      <c r="B146" s="311"/>
      <c r="C146" s="311"/>
      <c r="D146" s="311"/>
      <c r="E146" s="467"/>
      <c r="F146" s="311"/>
    </row>
    <row r="147" spans="1:6" ht="12" customHeight="1">
      <c r="A147" s="102"/>
      <c r="B147" s="311"/>
      <c r="C147" s="311"/>
      <c r="D147" s="311"/>
      <c r="E147" s="467"/>
      <c r="F147" s="311"/>
    </row>
    <row r="148" spans="1:6" ht="12" customHeight="1">
      <c r="A148" s="102"/>
      <c r="B148" s="311"/>
      <c r="C148" s="311"/>
      <c r="D148" s="311"/>
      <c r="E148" s="467"/>
      <c r="F148" s="311"/>
    </row>
    <row r="149" spans="1:6" ht="12" customHeight="1">
      <c r="A149" s="102"/>
      <c r="B149" s="311"/>
      <c r="C149" s="311"/>
      <c r="D149" s="311"/>
      <c r="E149" s="467"/>
      <c r="F149" s="311"/>
    </row>
    <row r="150" spans="1:6" ht="12" customHeight="1">
      <c r="A150" s="102"/>
      <c r="B150" s="311"/>
      <c r="C150" s="311"/>
      <c r="D150" s="311"/>
      <c r="E150" s="467"/>
      <c r="F150" s="311"/>
    </row>
    <row r="151" spans="1:6" ht="12" customHeight="1">
      <c r="A151" s="102"/>
      <c r="B151" s="311"/>
      <c r="C151" s="311"/>
      <c r="D151" s="311"/>
      <c r="E151" s="467"/>
      <c r="F151" s="311"/>
    </row>
    <row r="152" spans="1:6" ht="12" customHeight="1">
      <c r="A152" s="102"/>
      <c r="B152" s="311"/>
      <c r="C152" s="311"/>
      <c r="D152" s="311"/>
      <c r="E152" s="467"/>
      <c r="F152" s="311"/>
    </row>
    <row r="153" spans="1:6" ht="12" customHeight="1">
      <c r="A153" s="102"/>
      <c r="B153" s="311"/>
      <c r="C153" s="311"/>
      <c r="D153" s="311"/>
      <c r="E153" s="467"/>
      <c r="F153" s="311"/>
    </row>
    <row r="154" spans="1:6" ht="12" customHeight="1">
      <c r="A154" s="102"/>
      <c r="B154" s="311"/>
      <c r="C154" s="311"/>
      <c r="D154" s="311"/>
      <c r="E154" s="467"/>
      <c r="F154" s="311"/>
    </row>
    <row r="155" spans="1:6" ht="12" customHeight="1">
      <c r="A155" s="102"/>
      <c r="B155" s="311"/>
      <c r="C155" s="311"/>
      <c r="D155" s="311"/>
      <c r="E155" s="467"/>
      <c r="F155" s="311"/>
    </row>
    <row r="156" spans="1:6" ht="12" customHeight="1">
      <c r="A156" s="102"/>
      <c r="B156" s="311"/>
      <c r="C156" s="311"/>
      <c r="D156" s="311"/>
      <c r="E156" s="467"/>
      <c r="F156" s="311"/>
    </row>
    <row r="157" spans="1:6" ht="12" customHeight="1">
      <c r="A157" s="102"/>
      <c r="B157" s="311"/>
      <c r="C157" s="311"/>
      <c r="D157" s="311"/>
      <c r="E157" s="467"/>
      <c r="F157" s="311"/>
    </row>
    <row r="158" spans="1:6" ht="12" customHeight="1">
      <c r="A158" s="102"/>
      <c r="B158" s="311"/>
      <c r="C158" s="311"/>
      <c r="D158" s="311"/>
      <c r="E158" s="467"/>
      <c r="F158" s="311"/>
    </row>
    <row r="159" spans="1:6" ht="12" customHeight="1">
      <c r="A159" s="102"/>
      <c r="B159" s="311"/>
      <c r="C159" s="311"/>
      <c r="D159" s="311"/>
      <c r="E159" s="467"/>
      <c r="F159" s="311"/>
    </row>
    <row r="160" spans="1:6" ht="12" customHeight="1">
      <c r="A160" s="102"/>
      <c r="B160" s="311"/>
      <c r="C160" s="311"/>
      <c r="D160" s="311"/>
      <c r="E160" s="467"/>
      <c r="F160" s="311"/>
    </row>
    <row r="161" spans="1:6" ht="17.25" customHeight="1">
      <c r="A161" s="102"/>
      <c r="B161" s="311"/>
      <c r="C161" s="311"/>
      <c r="D161" s="311"/>
      <c r="E161" s="467"/>
      <c r="F161" s="311"/>
    </row>
    <row r="162" spans="1:6" ht="17.25" customHeight="1">
      <c r="A162" s="102"/>
      <c r="B162" s="311"/>
      <c r="C162" s="311"/>
      <c r="D162" s="311"/>
      <c r="E162" s="467"/>
      <c r="F162" s="311"/>
    </row>
    <row r="163" spans="1:6" ht="17.25" customHeight="1">
      <c r="A163" s="102"/>
      <c r="B163" s="311"/>
      <c r="C163" s="311"/>
      <c r="D163" s="311"/>
      <c r="E163" s="467"/>
      <c r="F163" s="311"/>
    </row>
    <row r="164" spans="1:6" ht="17.25" customHeight="1">
      <c r="A164" s="102"/>
      <c r="B164" s="311"/>
      <c r="C164" s="311"/>
      <c r="D164" s="311"/>
      <c r="E164" s="467"/>
      <c r="F164" s="311"/>
    </row>
    <row r="165" spans="1:6" ht="17.25" customHeight="1">
      <c r="A165" s="102"/>
      <c r="B165" s="311"/>
      <c r="C165" s="311"/>
      <c r="D165" s="311"/>
      <c r="E165" s="467"/>
      <c r="F165" s="311"/>
    </row>
    <row r="166" spans="1:6" ht="17.25" customHeight="1">
      <c r="A166" s="102"/>
      <c r="B166" s="311"/>
      <c r="C166" s="311"/>
      <c r="D166" s="311"/>
      <c r="E166" s="467"/>
      <c r="F166" s="311"/>
    </row>
    <row r="167" spans="1:6" ht="17.25" customHeight="1">
      <c r="A167" s="102"/>
      <c r="B167" s="311"/>
      <c r="C167" s="311"/>
      <c r="D167" s="311"/>
      <c r="E167" s="467"/>
      <c r="F167" s="311"/>
    </row>
    <row r="168" spans="1:6" ht="17.25" customHeight="1">
      <c r="A168" s="102"/>
      <c r="B168" s="311"/>
      <c r="C168" s="311"/>
      <c r="D168" s="311"/>
      <c r="E168" s="467"/>
      <c r="F168" s="311"/>
    </row>
    <row r="169" spans="1:6" ht="17.25" customHeight="1">
      <c r="A169" s="102"/>
      <c r="B169" s="311"/>
      <c r="C169" s="311"/>
      <c r="D169" s="311"/>
      <c r="E169" s="467"/>
      <c r="F169" s="311"/>
    </row>
    <row r="170" spans="1:6" ht="17.25" customHeight="1">
      <c r="A170" s="102"/>
      <c r="B170" s="311"/>
      <c r="C170" s="311"/>
      <c r="D170" s="311"/>
      <c r="E170" s="467"/>
      <c r="F170" s="311"/>
    </row>
    <row r="171" spans="1:6" ht="17.25" customHeight="1">
      <c r="A171" s="102"/>
      <c r="B171" s="311"/>
      <c r="C171" s="311"/>
      <c r="D171" s="311"/>
      <c r="E171" s="467"/>
      <c r="F171" s="311"/>
    </row>
    <row r="172" spans="1:6" ht="17.25" customHeight="1">
      <c r="A172" s="102"/>
      <c r="B172" s="311"/>
      <c r="C172" s="311"/>
      <c r="D172" s="311"/>
      <c r="E172" s="467"/>
      <c r="F172" s="311"/>
    </row>
    <row r="173" spans="1:6" ht="17.25" customHeight="1">
      <c r="A173" s="102"/>
      <c r="B173" s="311"/>
      <c r="C173" s="311"/>
      <c r="D173" s="311"/>
      <c r="E173" s="467"/>
      <c r="F173" s="311"/>
    </row>
    <row r="174" spans="1:6" ht="17.25" customHeight="1">
      <c r="A174" s="102"/>
      <c r="B174" s="311"/>
      <c r="C174" s="311"/>
      <c r="D174" s="311"/>
      <c r="E174" s="467"/>
      <c r="F174" s="311"/>
    </row>
    <row r="175" spans="1:6" ht="17.25" customHeight="1">
      <c r="A175" s="102"/>
      <c r="B175" s="311"/>
      <c r="C175" s="311"/>
      <c r="D175" s="311"/>
      <c r="E175" s="467"/>
      <c r="F175" s="311"/>
    </row>
    <row r="176" spans="1:6" ht="17.25" customHeight="1">
      <c r="A176" s="102"/>
      <c r="B176" s="311"/>
      <c r="C176" s="311"/>
      <c r="D176" s="311"/>
      <c r="E176" s="467"/>
      <c r="F176" s="311"/>
    </row>
    <row r="177" spans="1:6" ht="17.25" customHeight="1">
      <c r="A177" s="102"/>
      <c r="B177" s="311"/>
      <c r="C177" s="311"/>
      <c r="D177" s="311"/>
      <c r="E177" s="467"/>
      <c r="F177" s="311"/>
    </row>
    <row r="178" spans="1:6" ht="17.25" customHeight="1">
      <c r="A178" s="102"/>
      <c r="B178" s="311"/>
      <c r="C178" s="311"/>
      <c r="D178" s="311"/>
      <c r="E178" s="467"/>
      <c r="F178" s="311"/>
    </row>
    <row r="179" spans="1:6" ht="17.25" customHeight="1">
      <c r="A179" s="102"/>
      <c r="B179" s="311"/>
      <c r="C179" s="311"/>
      <c r="D179" s="311"/>
      <c r="E179" s="467"/>
      <c r="F179" s="311"/>
    </row>
    <row r="180" spans="1:6" ht="17.25" customHeight="1">
      <c r="A180" s="102"/>
      <c r="B180" s="311"/>
      <c r="C180" s="311"/>
      <c r="D180" s="311"/>
      <c r="E180" s="467"/>
      <c r="F180" s="311"/>
    </row>
    <row r="181" spans="1:6" ht="17.25" customHeight="1">
      <c r="A181" s="102"/>
      <c r="B181" s="311"/>
      <c r="C181" s="311"/>
      <c r="D181" s="311"/>
      <c r="E181" s="467"/>
      <c r="F181" s="311"/>
    </row>
    <row r="182" spans="1:6" ht="17.25" customHeight="1">
      <c r="A182" s="102"/>
      <c r="B182" s="311"/>
      <c r="C182" s="311"/>
      <c r="D182" s="311"/>
      <c r="E182" s="467"/>
      <c r="F182" s="311"/>
    </row>
    <row r="183" spans="1:6" ht="17.25" customHeight="1">
      <c r="A183" s="102"/>
      <c r="B183" s="311"/>
      <c r="C183" s="311"/>
      <c r="D183" s="311"/>
      <c r="E183" s="467"/>
      <c r="F183" s="311"/>
    </row>
    <row r="184" spans="1:6" ht="17.25" customHeight="1">
      <c r="A184" s="102"/>
      <c r="B184" s="311"/>
      <c r="C184" s="311"/>
      <c r="D184" s="311"/>
      <c r="E184" s="467"/>
      <c r="F184" s="311"/>
    </row>
    <row r="185" spans="1:6" ht="17.25" customHeight="1">
      <c r="A185" s="102"/>
      <c r="B185" s="311"/>
      <c r="C185" s="311"/>
      <c r="D185" s="311"/>
      <c r="E185" s="467"/>
      <c r="F185" s="311"/>
    </row>
    <row r="186" spans="1:6" ht="17.25" customHeight="1">
      <c r="A186" s="102"/>
      <c r="B186" s="311"/>
      <c r="C186" s="311"/>
      <c r="D186" s="311"/>
      <c r="E186" s="467"/>
      <c r="F186" s="311"/>
    </row>
    <row r="187" spans="1:6" ht="17.25" customHeight="1">
      <c r="A187" s="102"/>
      <c r="B187" s="311"/>
      <c r="C187" s="311"/>
      <c r="D187" s="311"/>
      <c r="E187" s="467"/>
      <c r="F187" s="311"/>
    </row>
    <row r="188" spans="1:6" ht="17.25" customHeight="1">
      <c r="A188" s="102"/>
      <c r="B188" s="311"/>
      <c r="C188" s="311"/>
      <c r="D188" s="311"/>
      <c r="E188" s="467"/>
      <c r="F188" s="311"/>
    </row>
    <row r="189" spans="1:6" ht="17.25" customHeight="1">
      <c r="A189" s="102"/>
      <c r="B189" s="311"/>
      <c r="C189" s="311"/>
      <c r="D189" s="311"/>
      <c r="E189" s="467"/>
      <c r="F189" s="311"/>
    </row>
    <row r="190" spans="1:6" ht="17.25" customHeight="1">
      <c r="A190" s="102"/>
      <c r="B190" s="311"/>
      <c r="C190" s="311"/>
      <c r="D190" s="311"/>
      <c r="E190" s="467"/>
      <c r="F190" s="311"/>
    </row>
    <row r="191" spans="1:6" ht="17.25" customHeight="1">
      <c r="A191" s="102"/>
      <c r="B191" s="311"/>
      <c r="C191" s="311"/>
      <c r="D191" s="311"/>
      <c r="E191" s="467"/>
      <c r="F191" s="311"/>
    </row>
    <row r="192" spans="1:6" ht="17.25" customHeight="1">
      <c r="A192" s="102"/>
      <c r="B192" s="311"/>
      <c r="C192" s="311"/>
      <c r="D192" s="311"/>
      <c r="E192" s="467"/>
      <c r="F192" s="311"/>
    </row>
    <row r="193" spans="1:6" ht="17.25" customHeight="1">
      <c r="A193" s="102"/>
      <c r="B193" s="311"/>
      <c r="C193" s="311"/>
      <c r="D193" s="311"/>
      <c r="E193" s="467"/>
      <c r="F193" s="311"/>
    </row>
    <row r="194" spans="1:6" ht="17.25" customHeight="1">
      <c r="A194" s="102"/>
      <c r="B194" s="311"/>
      <c r="C194" s="311"/>
      <c r="D194" s="311"/>
      <c r="E194" s="467"/>
      <c r="F194" s="311"/>
    </row>
    <row r="195" spans="1:6" ht="17.25" customHeight="1">
      <c r="A195" s="102"/>
      <c r="B195" s="311"/>
      <c r="C195" s="311"/>
      <c r="D195" s="311"/>
      <c r="E195" s="467"/>
      <c r="F195" s="311"/>
    </row>
    <row r="196" spans="1:6" ht="17.25" customHeight="1">
      <c r="A196" s="102"/>
      <c r="B196" s="311"/>
      <c r="C196" s="311"/>
      <c r="D196" s="311"/>
      <c r="E196" s="467"/>
      <c r="F196" s="311"/>
    </row>
    <row r="197" spans="1:6" ht="17.25" customHeight="1">
      <c r="A197" s="102"/>
      <c r="B197" s="311"/>
      <c r="C197" s="311"/>
      <c r="D197" s="311"/>
      <c r="E197" s="467"/>
      <c r="F197" s="311"/>
    </row>
    <row r="198" spans="1:6" ht="17.25" customHeight="1">
      <c r="A198" s="102"/>
      <c r="B198" s="311"/>
      <c r="C198" s="311"/>
      <c r="D198" s="311"/>
      <c r="E198" s="467"/>
      <c r="F198" s="311"/>
    </row>
    <row r="199" spans="1:6" ht="17.25" customHeight="1">
      <c r="A199" s="102"/>
      <c r="B199" s="311"/>
      <c r="C199" s="311"/>
      <c r="D199" s="311"/>
      <c r="E199" s="467"/>
      <c r="F199" s="311"/>
    </row>
    <row r="200" spans="1:6" ht="17.25" customHeight="1">
      <c r="A200" s="102"/>
      <c r="B200" s="311"/>
      <c r="C200" s="311"/>
      <c r="D200" s="311"/>
      <c r="E200" s="467"/>
      <c r="F200" s="311"/>
    </row>
    <row r="201" spans="1:6" ht="17.25" customHeight="1">
      <c r="A201" s="102"/>
      <c r="B201" s="311"/>
      <c r="C201" s="311"/>
      <c r="D201" s="311"/>
      <c r="E201" s="467"/>
      <c r="F201" s="311"/>
    </row>
    <row r="202" spans="1:6" ht="17.25" customHeight="1">
      <c r="A202" s="102"/>
      <c r="B202" s="311"/>
      <c r="C202" s="311"/>
      <c r="D202" s="311"/>
      <c r="E202" s="467"/>
      <c r="F202" s="311"/>
    </row>
    <row r="203" spans="1:6" ht="17.25" customHeight="1">
      <c r="A203" s="102"/>
      <c r="B203" s="311"/>
      <c r="C203" s="311"/>
      <c r="D203" s="311"/>
      <c r="E203" s="467"/>
      <c r="F203" s="311"/>
    </row>
    <row r="204" spans="1:6" ht="17.25" customHeight="1">
      <c r="A204" s="102"/>
      <c r="B204" s="311"/>
      <c r="C204" s="311"/>
      <c r="D204" s="311"/>
      <c r="E204" s="467"/>
      <c r="F204" s="311"/>
    </row>
    <row r="205" spans="1:6" ht="17.25" customHeight="1">
      <c r="A205" s="102"/>
      <c r="B205" s="311"/>
      <c r="C205" s="311"/>
      <c r="D205" s="311"/>
      <c r="E205" s="467"/>
      <c r="F205" s="311"/>
    </row>
    <row r="206" spans="1:6" ht="17.25" customHeight="1">
      <c r="A206" s="102"/>
      <c r="B206" s="311"/>
      <c r="C206" s="311"/>
      <c r="D206" s="311"/>
      <c r="E206" s="467"/>
      <c r="F206" s="311"/>
    </row>
    <row r="207" spans="1:6" ht="17.25" customHeight="1">
      <c r="A207" s="102"/>
      <c r="B207" s="311"/>
      <c r="C207" s="311"/>
      <c r="D207" s="311"/>
      <c r="E207" s="467"/>
      <c r="F207" s="311"/>
    </row>
    <row r="208" spans="1:6" ht="17.25" customHeight="1">
      <c r="A208" s="102"/>
      <c r="B208" s="311"/>
      <c r="C208" s="311"/>
      <c r="D208" s="311"/>
      <c r="E208" s="467"/>
      <c r="F208" s="311"/>
    </row>
    <row r="209" spans="1:6" ht="17.25" customHeight="1">
      <c r="A209" s="102"/>
      <c r="B209" s="311"/>
      <c r="C209" s="311"/>
      <c r="D209" s="311"/>
      <c r="E209" s="467"/>
      <c r="F209" s="311"/>
    </row>
    <row r="210" spans="1:6" ht="17.25" customHeight="1">
      <c r="A210" s="102"/>
      <c r="B210" s="311"/>
      <c r="C210" s="311"/>
      <c r="D210" s="311"/>
      <c r="E210" s="467"/>
      <c r="F210" s="311"/>
    </row>
    <row r="211" spans="1:6" ht="17.25" customHeight="1">
      <c r="A211" s="102"/>
      <c r="B211" s="311"/>
      <c r="C211" s="311"/>
      <c r="D211" s="311"/>
      <c r="E211" s="467"/>
      <c r="F211" s="311"/>
    </row>
    <row r="212" spans="1:6" ht="17.25" customHeight="1">
      <c r="A212" s="102"/>
      <c r="B212" s="311"/>
      <c r="C212" s="311"/>
      <c r="D212" s="311"/>
      <c r="E212" s="467"/>
      <c r="F212" s="311"/>
    </row>
    <row r="213" spans="1:6" ht="17.25" customHeight="1">
      <c r="A213" s="102"/>
      <c r="B213" s="311"/>
      <c r="C213" s="311"/>
      <c r="D213" s="311"/>
      <c r="E213" s="467"/>
      <c r="F213" s="311"/>
    </row>
    <row r="214" spans="1:6" ht="17.25" customHeight="1">
      <c r="A214" s="102"/>
      <c r="B214" s="311"/>
      <c r="C214" s="311"/>
      <c r="D214" s="311"/>
      <c r="E214" s="467"/>
      <c r="F214" s="311"/>
    </row>
    <row r="215" spans="1:6" ht="17.25" customHeight="1">
      <c r="A215" s="102"/>
      <c r="B215" s="311"/>
      <c r="C215" s="311"/>
      <c r="D215" s="311"/>
      <c r="E215" s="467"/>
      <c r="F215" s="311"/>
    </row>
    <row r="216" spans="1:6" ht="17.25" customHeight="1">
      <c r="A216" s="102"/>
      <c r="B216" s="311"/>
      <c r="C216" s="311"/>
      <c r="D216" s="311"/>
      <c r="E216" s="467"/>
      <c r="F216" s="311"/>
    </row>
    <row r="217" spans="1:6" ht="17.25" customHeight="1">
      <c r="A217" s="102"/>
      <c r="B217" s="311"/>
      <c r="C217" s="311"/>
      <c r="D217" s="311"/>
      <c r="E217" s="467"/>
      <c r="F217" s="311"/>
    </row>
    <row r="218" spans="1:6" ht="17.25" customHeight="1">
      <c r="A218" s="102"/>
      <c r="B218" s="311"/>
      <c r="C218" s="311"/>
      <c r="D218" s="311"/>
      <c r="E218" s="467"/>
      <c r="F218" s="311"/>
    </row>
    <row r="219" spans="1:6" ht="17.25" customHeight="1">
      <c r="A219" s="102"/>
      <c r="B219" s="311"/>
      <c r="C219" s="311"/>
      <c r="D219" s="311"/>
      <c r="E219" s="467"/>
      <c r="F219" s="311"/>
    </row>
    <row r="220" spans="1:6" ht="17.25" customHeight="1">
      <c r="A220" s="102"/>
      <c r="B220" s="311"/>
      <c r="C220" s="311"/>
      <c r="D220" s="311"/>
      <c r="E220" s="467"/>
      <c r="F220" s="311"/>
    </row>
    <row r="221" spans="1:6" ht="17.25" customHeight="1">
      <c r="A221" s="102"/>
      <c r="B221" s="311"/>
      <c r="C221" s="311"/>
      <c r="D221" s="311"/>
      <c r="E221" s="467"/>
      <c r="F221" s="311"/>
    </row>
    <row r="222" spans="1:6" ht="17.25" customHeight="1">
      <c r="A222" s="102"/>
      <c r="B222" s="311"/>
      <c r="C222" s="311"/>
      <c r="D222" s="311"/>
      <c r="E222" s="467"/>
      <c r="F222" s="311"/>
    </row>
    <row r="223" spans="1:6" ht="17.25" customHeight="1">
      <c r="A223" s="102"/>
      <c r="B223" s="311"/>
      <c r="C223" s="311"/>
      <c r="D223" s="311"/>
      <c r="E223" s="467"/>
      <c r="F223" s="311"/>
    </row>
    <row r="224" spans="1:6" ht="17.25" customHeight="1">
      <c r="A224" s="102"/>
      <c r="B224" s="311"/>
      <c r="C224" s="311"/>
      <c r="D224" s="311"/>
      <c r="E224" s="467"/>
      <c r="F224" s="311"/>
    </row>
    <row r="225" spans="1:6" ht="17.25" customHeight="1">
      <c r="A225" s="102"/>
      <c r="B225" s="311"/>
      <c r="C225" s="311"/>
      <c r="D225" s="311"/>
      <c r="E225" s="467"/>
      <c r="F225" s="311"/>
    </row>
    <row r="226" spans="1:6" ht="17.25" customHeight="1">
      <c r="A226" s="102"/>
      <c r="B226" s="311"/>
      <c r="C226" s="311"/>
      <c r="D226" s="311"/>
      <c r="E226" s="467"/>
      <c r="F226" s="311"/>
    </row>
    <row r="227" spans="1:6" ht="17.25" customHeight="1">
      <c r="A227" s="102"/>
      <c r="B227" s="311"/>
      <c r="C227" s="311"/>
      <c r="D227" s="311"/>
      <c r="E227" s="467"/>
      <c r="F227" s="311"/>
    </row>
    <row r="228" spans="1:6" ht="17.25" customHeight="1">
      <c r="A228" s="102"/>
      <c r="B228" s="311"/>
      <c r="C228" s="311"/>
      <c r="D228" s="311"/>
      <c r="E228" s="467"/>
      <c r="F228" s="311"/>
    </row>
    <row r="229" spans="1:6" ht="17.25" customHeight="1">
      <c r="A229" s="102"/>
      <c r="B229" s="311"/>
      <c r="C229" s="311"/>
      <c r="D229" s="311"/>
      <c r="E229" s="467"/>
      <c r="F229" s="311"/>
    </row>
    <row r="230" spans="1:6" ht="17.25" customHeight="1">
      <c r="A230" s="102"/>
      <c r="B230" s="311"/>
      <c r="C230" s="311"/>
      <c r="D230" s="311"/>
      <c r="E230" s="467"/>
      <c r="F230" s="311"/>
    </row>
    <row r="231" spans="1:6" ht="17.25" customHeight="1">
      <c r="A231" s="102"/>
      <c r="B231" s="311"/>
      <c r="C231" s="311"/>
      <c r="D231" s="311"/>
      <c r="E231" s="467"/>
      <c r="F231" s="311"/>
    </row>
    <row r="232" spans="1:6" ht="17.25" customHeight="1">
      <c r="A232" s="102"/>
      <c r="B232" s="311"/>
      <c r="C232" s="311"/>
      <c r="D232" s="311"/>
      <c r="E232" s="467"/>
      <c r="F232" s="311"/>
    </row>
    <row r="233" spans="1:6" ht="17.25" customHeight="1">
      <c r="A233" s="102"/>
      <c r="B233" s="311"/>
      <c r="C233" s="311"/>
      <c r="D233" s="311"/>
      <c r="E233" s="467"/>
      <c r="F233" s="311"/>
    </row>
    <row r="234" spans="1:6" ht="17.25" customHeight="1">
      <c r="A234" s="102"/>
      <c r="B234" s="311"/>
      <c r="C234" s="311"/>
      <c r="D234" s="311"/>
      <c r="E234" s="467"/>
      <c r="F234" s="311"/>
    </row>
    <row r="235" spans="1:6" ht="17.25" customHeight="1">
      <c r="A235" s="102"/>
      <c r="B235" s="311"/>
      <c r="C235" s="311"/>
      <c r="D235" s="311"/>
      <c r="E235" s="467"/>
      <c r="F235" s="311"/>
    </row>
    <row r="236" spans="1:6" ht="17.25" customHeight="1">
      <c r="A236" s="102"/>
      <c r="B236" s="311"/>
      <c r="C236" s="311"/>
      <c r="D236" s="311"/>
      <c r="E236" s="467"/>
      <c r="F236" s="311"/>
    </row>
    <row r="237" spans="1:6" ht="17.25" customHeight="1">
      <c r="A237" s="102"/>
      <c r="B237" s="311"/>
      <c r="C237" s="311"/>
      <c r="D237" s="311"/>
      <c r="E237" s="467"/>
      <c r="F237" s="311"/>
    </row>
    <row r="238" spans="1:6" ht="17.25" customHeight="1">
      <c r="A238" s="102"/>
      <c r="B238" s="311"/>
      <c r="C238" s="311"/>
      <c r="D238" s="311"/>
      <c r="E238" s="467"/>
      <c r="F238" s="311"/>
    </row>
    <row r="239" spans="1:6" ht="17.25" customHeight="1">
      <c r="A239" s="102"/>
      <c r="B239" s="311"/>
      <c r="C239" s="311"/>
      <c r="D239" s="311"/>
      <c r="E239" s="467"/>
      <c r="F239" s="311"/>
    </row>
    <row r="240" spans="1:6" ht="17.25" customHeight="1">
      <c r="A240" s="102"/>
      <c r="B240" s="311"/>
      <c r="C240" s="311"/>
      <c r="D240" s="311"/>
      <c r="E240" s="467"/>
      <c r="F240" s="311"/>
    </row>
    <row r="241" spans="1:6" ht="17.25" customHeight="1">
      <c r="A241" s="102"/>
      <c r="B241" s="311"/>
      <c r="C241" s="311"/>
      <c r="D241" s="311"/>
      <c r="E241" s="467"/>
      <c r="F241" s="311"/>
    </row>
    <row r="242" spans="1:6" ht="17.25" customHeight="1">
      <c r="A242" s="102"/>
      <c r="B242" s="311"/>
      <c r="C242" s="311"/>
      <c r="D242" s="311"/>
      <c r="E242" s="467"/>
      <c r="F242" s="311"/>
    </row>
    <row r="243" spans="1:6" ht="17.25" customHeight="1">
      <c r="A243" s="102"/>
      <c r="B243" s="311"/>
      <c r="C243" s="311"/>
      <c r="D243" s="311"/>
      <c r="E243" s="467"/>
      <c r="F243" s="311"/>
    </row>
    <row r="244" spans="1:6" ht="17.25" customHeight="1">
      <c r="A244" s="102"/>
      <c r="B244" s="311"/>
      <c r="C244" s="311"/>
      <c r="D244" s="311"/>
      <c r="E244" s="467"/>
      <c r="F244" s="311"/>
    </row>
    <row r="245" spans="1:6" ht="17.25" customHeight="1">
      <c r="A245" s="102"/>
      <c r="B245" s="311"/>
      <c r="C245" s="311"/>
      <c r="D245" s="311"/>
      <c r="E245" s="467"/>
      <c r="F245" s="311"/>
    </row>
    <row r="246" spans="1:6" ht="17.25" customHeight="1">
      <c r="A246" s="102"/>
      <c r="B246" s="311"/>
      <c r="C246" s="311"/>
      <c r="D246" s="311"/>
      <c r="E246" s="467"/>
      <c r="F246" s="311"/>
    </row>
    <row r="247" spans="1:6" ht="17.25" customHeight="1">
      <c r="A247" s="102"/>
      <c r="B247" s="311"/>
      <c r="C247" s="311"/>
      <c r="D247" s="311"/>
      <c r="E247" s="467"/>
      <c r="F247" s="311"/>
    </row>
    <row r="248" spans="1:6" ht="17.25" customHeight="1">
      <c r="A248" s="102"/>
      <c r="B248" s="311"/>
      <c r="C248" s="311"/>
      <c r="D248" s="311"/>
      <c r="E248" s="467"/>
      <c r="F248" s="311"/>
    </row>
    <row r="249" spans="1:6" ht="17.25" customHeight="1">
      <c r="A249" s="102"/>
      <c r="B249" s="311"/>
      <c r="C249" s="311"/>
      <c r="D249" s="311"/>
      <c r="E249" s="467"/>
      <c r="F249" s="311"/>
    </row>
    <row r="250" spans="1:6" ht="17.25" customHeight="1">
      <c r="A250" s="102"/>
      <c r="B250" s="311"/>
      <c r="C250" s="311"/>
      <c r="D250" s="311"/>
      <c r="E250" s="467"/>
      <c r="F250" s="311"/>
    </row>
    <row r="251" spans="1:6" ht="17.25" customHeight="1">
      <c r="A251" s="102"/>
      <c r="B251" s="311"/>
      <c r="C251" s="311"/>
      <c r="D251" s="311"/>
      <c r="E251" s="467"/>
      <c r="F251" s="311"/>
    </row>
    <row r="252" spans="1:6" ht="17.25" customHeight="1">
      <c r="A252" s="102"/>
      <c r="B252" s="311"/>
      <c r="C252" s="311"/>
      <c r="D252" s="311"/>
      <c r="E252" s="467"/>
      <c r="F252" s="311"/>
    </row>
    <row r="253" spans="1:6" ht="17.25" customHeight="1">
      <c r="A253" s="102"/>
      <c r="B253" s="311"/>
      <c r="C253" s="311"/>
      <c r="D253" s="311"/>
      <c r="E253" s="467"/>
      <c r="F253" s="311"/>
    </row>
    <row r="254" spans="1:6" ht="17.25" customHeight="1">
      <c r="A254" s="102"/>
      <c r="B254" s="311"/>
      <c r="C254" s="311"/>
      <c r="D254" s="311"/>
      <c r="E254" s="467"/>
      <c r="F254" s="311"/>
    </row>
    <row r="255" spans="1:6" ht="17.25" customHeight="1">
      <c r="A255" s="102"/>
      <c r="B255" s="311"/>
      <c r="C255" s="311"/>
      <c r="D255" s="311"/>
      <c r="E255" s="467"/>
      <c r="F255" s="311"/>
    </row>
    <row r="256" spans="1:6" ht="17.25" customHeight="1">
      <c r="A256" s="102"/>
      <c r="B256" s="311"/>
      <c r="C256" s="311"/>
      <c r="D256" s="311"/>
      <c r="E256" s="467"/>
      <c r="F256" s="311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7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6.421875" style="469" customWidth="1"/>
    <col min="2" max="2" width="40.140625" style="363" customWidth="1"/>
    <col min="3" max="3" width="11.7109375" style="248" customWidth="1"/>
    <col min="4" max="4" width="11.28125" style="248" customWidth="1"/>
    <col min="5" max="5" width="11.57421875" style="248" customWidth="1"/>
    <col min="6" max="7" width="10.7109375" style="472" customWidth="1"/>
    <col min="8" max="8" width="11.8515625" style="248" customWidth="1"/>
    <col min="9" max="9" width="13.7109375" style="248" customWidth="1"/>
    <col min="10" max="10" width="16.00390625" style="100" customWidth="1"/>
    <col min="11" max="11" width="16.57421875" style="100" customWidth="1"/>
    <col min="12" max="12" width="10.28125" style="100" customWidth="1"/>
    <col min="13" max="16384" width="9.140625" style="100" customWidth="1"/>
  </cols>
  <sheetData>
    <row r="1" spans="1:9" ht="12.75">
      <c r="A1" s="378"/>
      <c r="B1" s="378"/>
      <c r="C1" s="376"/>
      <c r="D1" s="376"/>
      <c r="E1" s="376"/>
      <c r="F1" s="376"/>
      <c r="G1" s="376"/>
      <c r="H1" s="376"/>
      <c r="I1" s="100"/>
    </row>
    <row r="2" spans="1:9" ht="12.75">
      <c r="A2" s="1216" t="s">
        <v>528</v>
      </c>
      <c r="B2" s="1216"/>
      <c r="C2" s="1216"/>
      <c r="D2" s="1216"/>
      <c r="E2" s="1216"/>
      <c r="F2" s="1216"/>
      <c r="G2" s="1216"/>
      <c r="H2" s="1216"/>
      <c r="I2" s="1216"/>
    </row>
    <row r="3" spans="1:9" ht="12.75">
      <c r="A3" s="902" t="s">
        <v>529</v>
      </c>
      <c r="B3" s="902"/>
      <c r="C3" s="902"/>
      <c r="D3" s="902"/>
      <c r="E3" s="902"/>
      <c r="F3" s="902"/>
      <c r="G3" s="902"/>
      <c r="H3" s="902"/>
      <c r="I3" s="902"/>
    </row>
    <row r="4" spans="1:9" ht="3" customHeight="1">
      <c r="A4" s="869"/>
      <c r="B4" s="869"/>
      <c r="C4" s="869"/>
      <c r="D4" s="869"/>
      <c r="E4" s="869"/>
      <c r="F4" s="869"/>
      <c r="G4" s="869"/>
      <c r="H4" s="869"/>
      <c r="I4" s="869"/>
    </row>
    <row r="5" spans="1:9" ht="12.75">
      <c r="A5" s="1214" t="s">
        <v>530</v>
      </c>
      <c r="B5" s="1214"/>
      <c r="C5" s="1214"/>
      <c r="D5" s="1214"/>
      <c r="E5" s="1214"/>
      <c r="F5" s="1214"/>
      <c r="G5" s="1214"/>
      <c r="H5" s="1214"/>
      <c r="I5" s="1214"/>
    </row>
    <row r="6" spans="1:9" ht="12.75">
      <c r="A6" s="102"/>
      <c r="B6" s="102"/>
      <c r="C6" s="246"/>
      <c r="D6" s="246"/>
      <c r="E6" s="246"/>
      <c r="F6" s="246"/>
      <c r="G6" s="246"/>
      <c r="H6" s="246"/>
      <c r="I6" s="246"/>
    </row>
    <row r="7" spans="1:9" ht="12.75">
      <c r="A7" s="870" t="s">
        <v>531</v>
      </c>
      <c r="B7" s="870"/>
      <c r="C7" s="870"/>
      <c r="D7" s="870"/>
      <c r="E7" s="870"/>
      <c r="F7" s="870"/>
      <c r="G7" s="870"/>
      <c r="H7" s="870"/>
      <c r="I7" s="870"/>
    </row>
    <row r="8" spans="3:9" ht="14.25" customHeight="1">
      <c r="C8" s="470"/>
      <c r="D8" s="286" t="s">
        <v>81</v>
      </c>
      <c r="E8" s="470"/>
      <c r="F8" s="471"/>
      <c r="G8" s="471"/>
      <c r="H8" s="470"/>
      <c r="I8" s="470"/>
    </row>
    <row r="9" spans="1:9" ht="15.75" customHeight="1">
      <c r="A9" s="871" t="s">
        <v>836</v>
      </c>
      <c r="B9" s="871"/>
      <c r="C9" s="871"/>
      <c r="D9" s="871"/>
      <c r="E9" s="871"/>
      <c r="F9" s="871"/>
      <c r="G9" s="871"/>
      <c r="H9" s="871"/>
      <c r="I9" s="871"/>
    </row>
    <row r="10" spans="1:9" ht="12.75">
      <c r="A10" s="1217" t="s">
        <v>534</v>
      </c>
      <c r="B10" s="1217"/>
      <c r="C10" s="1217"/>
      <c r="D10" s="1217"/>
      <c r="E10" s="1217"/>
      <c r="F10" s="1217"/>
      <c r="G10" s="1217"/>
      <c r="H10" s="1217"/>
      <c r="I10" s="1217"/>
    </row>
    <row r="11" spans="1:9" ht="12.75">
      <c r="A11" s="287" t="s">
        <v>535</v>
      </c>
      <c r="B11" s="247"/>
      <c r="C11" s="247"/>
      <c r="D11" s="54"/>
      <c r="E11" s="247"/>
      <c r="F11" s="249"/>
      <c r="G11" s="375"/>
      <c r="I11" s="289" t="s">
        <v>536</v>
      </c>
    </row>
    <row r="12" ht="18" customHeight="1">
      <c r="I12" s="248" t="s">
        <v>82</v>
      </c>
    </row>
    <row r="13" ht="12.75">
      <c r="I13" s="248" t="s">
        <v>83</v>
      </c>
    </row>
    <row r="14" spans="1:9" ht="76.5">
      <c r="A14" s="292" t="s">
        <v>84</v>
      </c>
      <c r="B14" s="292" t="s">
        <v>538</v>
      </c>
      <c r="C14" s="329" t="s">
        <v>589</v>
      </c>
      <c r="D14" s="329" t="s">
        <v>951</v>
      </c>
      <c r="E14" s="329" t="s">
        <v>590</v>
      </c>
      <c r="F14" s="473" t="s">
        <v>85</v>
      </c>
      <c r="G14" s="292" t="s">
        <v>86</v>
      </c>
      <c r="H14" s="329" t="s">
        <v>87</v>
      </c>
      <c r="I14" s="329" t="s">
        <v>592</v>
      </c>
    </row>
    <row r="15" spans="1:9" ht="12.75">
      <c r="A15" s="474">
        <v>1</v>
      </c>
      <c r="B15" s="475">
        <v>2</v>
      </c>
      <c r="C15" s="476">
        <v>3</v>
      </c>
      <c r="D15" s="477">
        <v>4</v>
      </c>
      <c r="E15" s="477">
        <v>5</v>
      </c>
      <c r="F15" s="477">
        <v>6</v>
      </c>
      <c r="G15" s="477">
        <v>7</v>
      </c>
      <c r="H15" s="477">
        <v>8</v>
      </c>
      <c r="I15" s="477">
        <v>9</v>
      </c>
    </row>
    <row r="16" spans="1:9" ht="16.5" customHeight="1">
      <c r="A16" s="478" t="s">
        <v>1044</v>
      </c>
      <c r="B16" s="382" t="s">
        <v>955</v>
      </c>
      <c r="C16" s="294">
        <v>859043586</v>
      </c>
      <c r="D16" s="294">
        <v>635663424</v>
      </c>
      <c r="E16" s="294">
        <v>695023158</v>
      </c>
      <c r="F16" s="479">
        <v>71.5</v>
      </c>
      <c r="G16" s="480">
        <v>109.33823337301219</v>
      </c>
      <c r="H16" s="294">
        <v>76198519</v>
      </c>
      <c r="I16" s="294">
        <v>80924262</v>
      </c>
    </row>
    <row r="17" spans="1:9" ht="12.75" customHeight="1">
      <c r="A17" s="481"/>
      <c r="B17" s="328" t="s">
        <v>1430</v>
      </c>
      <c r="C17" s="264">
        <v>858969896</v>
      </c>
      <c r="D17" s="264">
        <v>635596281</v>
      </c>
      <c r="E17" s="264">
        <v>694936566</v>
      </c>
      <c r="F17" s="479">
        <v>80.9034832578114</v>
      </c>
      <c r="G17" s="479">
        <v>109.33615988228225</v>
      </c>
      <c r="H17" s="264">
        <v>76196336</v>
      </c>
      <c r="I17" s="264">
        <v>80917550</v>
      </c>
    </row>
    <row r="18" spans="1:9" s="482" customFormat="1" ht="14.25" customHeight="1">
      <c r="A18" s="481"/>
      <c r="B18" s="328" t="s">
        <v>88</v>
      </c>
      <c r="C18" s="264">
        <v>15670605</v>
      </c>
      <c r="D18" s="264" t="s">
        <v>545</v>
      </c>
      <c r="E18" s="264">
        <v>10288092</v>
      </c>
      <c r="F18" s="479">
        <v>65.65216850274767</v>
      </c>
      <c r="G18" s="479" t="s">
        <v>545</v>
      </c>
      <c r="H18" s="264" t="s">
        <v>545</v>
      </c>
      <c r="I18" s="264">
        <v>903746</v>
      </c>
    </row>
    <row r="19" spans="1:9" ht="12.75">
      <c r="A19" s="481"/>
      <c r="B19" s="328" t="s">
        <v>89</v>
      </c>
      <c r="C19" s="264">
        <v>73690</v>
      </c>
      <c r="D19" s="264">
        <v>67143</v>
      </c>
      <c r="E19" s="264">
        <v>86592</v>
      </c>
      <c r="F19" s="479">
        <v>117.50848147645543</v>
      </c>
      <c r="G19" s="479">
        <v>128.9665341137572</v>
      </c>
      <c r="H19" s="264">
        <v>2183</v>
      </c>
      <c r="I19" s="264">
        <v>6712</v>
      </c>
    </row>
    <row r="20" spans="1:11" ht="18" customHeight="1">
      <c r="A20" s="336" t="s">
        <v>1049</v>
      </c>
      <c r="B20" s="382" t="s">
        <v>1050</v>
      </c>
      <c r="C20" s="294">
        <v>770316765</v>
      </c>
      <c r="D20" s="294">
        <v>595936864</v>
      </c>
      <c r="E20" s="294">
        <v>574309036</v>
      </c>
      <c r="F20" s="480">
        <v>74.55491845617563</v>
      </c>
      <c r="G20" s="480">
        <v>96.3707853454758</v>
      </c>
      <c r="H20" s="294">
        <v>62256020</v>
      </c>
      <c r="I20" s="294">
        <v>53808316</v>
      </c>
      <c r="J20" s="838"/>
      <c r="K20" s="839"/>
    </row>
    <row r="21" spans="1:11" ht="25.5">
      <c r="A21" s="322"/>
      <c r="B21" s="335" t="s">
        <v>1431</v>
      </c>
      <c r="C21" s="264">
        <v>767456901</v>
      </c>
      <c r="D21" s="264">
        <v>594015981</v>
      </c>
      <c r="E21" s="264">
        <v>572747813</v>
      </c>
      <c r="F21" s="479">
        <v>74.62931302770318</v>
      </c>
      <c r="G21" s="479">
        <v>96.41959666401635</v>
      </c>
      <c r="H21" s="264">
        <v>62043520</v>
      </c>
      <c r="I21" s="264">
        <v>53745779</v>
      </c>
      <c r="J21" s="483"/>
      <c r="K21" s="484"/>
    </row>
    <row r="22" spans="1:11" ht="12.75">
      <c r="A22" s="330">
        <v>1000</v>
      </c>
      <c r="B22" s="333" t="s">
        <v>1051</v>
      </c>
      <c r="C22" s="294">
        <v>22140692</v>
      </c>
      <c r="D22" s="294">
        <v>18883296</v>
      </c>
      <c r="E22" s="294">
        <v>18467384</v>
      </c>
      <c r="F22" s="480">
        <v>83.40924484203114</v>
      </c>
      <c r="G22" s="480">
        <v>97.79746078227022</v>
      </c>
      <c r="H22" s="294">
        <v>892379</v>
      </c>
      <c r="I22" s="294">
        <v>828893</v>
      </c>
      <c r="J22" s="485"/>
      <c r="K22" s="486"/>
    </row>
    <row r="23" spans="1:9" ht="12.75">
      <c r="A23" s="481">
        <v>1100</v>
      </c>
      <c r="B23" s="328" t="s">
        <v>90</v>
      </c>
      <c r="C23" s="264">
        <v>5074551</v>
      </c>
      <c r="D23" s="264">
        <v>3833964</v>
      </c>
      <c r="E23" s="264">
        <v>3670343</v>
      </c>
      <c r="F23" s="479">
        <v>72.32842866294969</v>
      </c>
      <c r="G23" s="479">
        <v>95.73232821174116</v>
      </c>
      <c r="H23" s="264">
        <v>404298</v>
      </c>
      <c r="I23" s="264">
        <v>352139</v>
      </c>
    </row>
    <row r="24" spans="1:9" s="482" customFormat="1" ht="25.5">
      <c r="A24" s="481">
        <v>1200</v>
      </c>
      <c r="B24" s="487" t="s">
        <v>91</v>
      </c>
      <c r="C24" s="264" t="s">
        <v>545</v>
      </c>
      <c r="D24" s="264" t="s">
        <v>545</v>
      </c>
      <c r="E24" s="264">
        <v>866163</v>
      </c>
      <c r="F24" s="479" t="s">
        <v>545</v>
      </c>
      <c r="G24" s="479" t="s">
        <v>545</v>
      </c>
      <c r="H24" s="264" t="s">
        <v>545</v>
      </c>
      <c r="I24" s="264">
        <v>86493</v>
      </c>
    </row>
    <row r="25" spans="1:10" s="482" customFormat="1" ht="51">
      <c r="A25" s="488" t="s">
        <v>92</v>
      </c>
      <c r="B25" s="487" t="s">
        <v>93</v>
      </c>
      <c r="C25" s="264" t="s">
        <v>545</v>
      </c>
      <c r="D25" s="264" t="s">
        <v>545</v>
      </c>
      <c r="E25" s="264">
        <v>3859881</v>
      </c>
      <c r="F25" s="479" t="s">
        <v>545</v>
      </c>
      <c r="G25" s="479" t="s">
        <v>545</v>
      </c>
      <c r="H25" s="264" t="s">
        <v>545</v>
      </c>
      <c r="I25" s="264">
        <v>382123</v>
      </c>
      <c r="J25" s="489"/>
    </row>
    <row r="26" spans="1:9" s="482" customFormat="1" ht="38.25">
      <c r="A26" s="488" t="s">
        <v>94</v>
      </c>
      <c r="B26" s="487" t="s">
        <v>95</v>
      </c>
      <c r="C26" s="264" t="s">
        <v>545</v>
      </c>
      <c r="D26" s="264" t="s">
        <v>545</v>
      </c>
      <c r="E26" s="264">
        <v>55383</v>
      </c>
      <c r="F26" s="479" t="s">
        <v>545</v>
      </c>
      <c r="G26" s="479" t="s">
        <v>545</v>
      </c>
      <c r="H26" s="264" t="s">
        <v>545</v>
      </c>
      <c r="I26" s="264">
        <v>8138</v>
      </c>
    </row>
    <row r="27" spans="1:9" ht="12.75">
      <c r="A27" s="481">
        <v>1800</v>
      </c>
      <c r="B27" s="487" t="s">
        <v>96</v>
      </c>
      <c r="C27" s="264">
        <v>10628602</v>
      </c>
      <c r="D27" s="264" t="s">
        <v>545</v>
      </c>
      <c r="E27" s="264">
        <v>10015614</v>
      </c>
      <c r="F27" s="479">
        <v>94.23265637381097</v>
      </c>
      <c r="G27" s="479" t="s">
        <v>545</v>
      </c>
      <c r="H27" s="264" t="s">
        <v>545</v>
      </c>
      <c r="I27" s="264">
        <v>0</v>
      </c>
    </row>
    <row r="28" spans="1:9" ht="25.5">
      <c r="A28" s="330">
        <v>2000</v>
      </c>
      <c r="B28" s="490" t="s">
        <v>97</v>
      </c>
      <c r="C28" s="294">
        <v>1057171</v>
      </c>
      <c r="D28" s="294">
        <v>777321</v>
      </c>
      <c r="E28" s="294">
        <v>693472</v>
      </c>
      <c r="F28" s="480">
        <v>65.59695640534974</v>
      </c>
      <c r="G28" s="480">
        <v>89.21307928127504</v>
      </c>
      <c r="H28" s="294">
        <v>0</v>
      </c>
      <c r="I28" s="294">
        <v>396</v>
      </c>
    </row>
    <row r="29" spans="1:9" ht="15.75">
      <c r="A29" s="330">
        <v>3000</v>
      </c>
      <c r="B29" s="335" t="s">
        <v>1432</v>
      </c>
      <c r="C29" s="294">
        <v>744259038</v>
      </c>
      <c r="D29" s="294">
        <v>574355364</v>
      </c>
      <c r="E29" s="294">
        <v>553586957</v>
      </c>
      <c r="F29" s="480">
        <v>74.38095189110757</v>
      </c>
      <c r="G29" s="480">
        <v>96.38404926605682</v>
      </c>
      <c r="H29" s="294">
        <v>61151141</v>
      </c>
      <c r="I29" s="294">
        <v>52916490</v>
      </c>
    </row>
    <row r="30" spans="1:9" ht="28.5" customHeight="1">
      <c r="A30" s="481">
        <v>3400</v>
      </c>
      <c r="B30" s="491" t="s">
        <v>98</v>
      </c>
      <c r="C30" s="264">
        <v>3835996</v>
      </c>
      <c r="D30" s="264">
        <v>3575955</v>
      </c>
      <c r="E30" s="264">
        <v>3224374</v>
      </c>
      <c r="F30" s="479">
        <v>84.0557185148264</v>
      </c>
      <c r="G30" s="479">
        <v>90.16819283240422</v>
      </c>
      <c r="H30" s="264">
        <v>387969</v>
      </c>
      <c r="I30" s="264">
        <v>253532</v>
      </c>
    </row>
    <row r="31" spans="1:12" ht="12.75">
      <c r="A31" s="481">
        <v>3500</v>
      </c>
      <c r="B31" s="491" t="s">
        <v>99</v>
      </c>
      <c r="C31" s="264">
        <v>740423042</v>
      </c>
      <c r="D31" s="264">
        <v>563827671</v>
      </c>
      <c r="E31" s="264">
        <v>550362583</v>
      </c>
      <c r="F31" s="479">
        <v>74.33082869941262</v>
      </c>
      <c r="G31" s="479">
        <v>97.61184335346323</v>
      </c>
      <c r="H31" s="264">
        <v>57323961</v>
      </c>
      <c r="I31" s="264">
        <v>52662958</v>
      </c>
      <c r="J31" s="492"/>
      <c r="K31" s="399"/>
      <c r="L31" s="399"/>
    </row>
    <row r="32" spans="1:10" s="496" customFormat="1" ht="12.75">
      <c r="A32" s="493"/>
      <c r="B32" s="494" t="s">
        <v>100</v>
      </c>
      <c r="C32" s="313" t="s">
        <v>545</v>
      </c>
      <c r="D32" s="313" t="s">
        <v>545</v>
      </c>
      <c r="E32" s="313">
        <v>477031455</v>
      </c>
      <c r="F32" s="479" t="s">
        <v>545</v>
      </c>
      <c r="G32" s="479" t="s">
        <v>545</v>
      </c>
      <c r="H32" s="264" t="s">
        <v>545</v>
      </c>
      <c r="I32" s="264">
        <v>43800217</v>
      </c>
      <c r="J32" s="495"/>
    </row>
    <row r="33" spans="1:9" s="496" customFormat="1" ht="12.75">
      <c r="A33" s="493"/>
      <c r="B33" s="494" t="s">
        <v>101</v>
      </c>
      <c r="C33" s="313" t="s">
        <v>545</v>
      </c>
      <c r="D33" s="313" t="s">
        <v>545</v>
      </c>
      <c r="E33" s="313">
        <v>69376278</v>
      </c>
      <c r="F33" s="479" t="s">
        <v>545</v>
      </c>
      <c r="G33" s="479" t="s">
        <v>545</v>
      </c>
      <c r="H33" s="264" t="s">
        <v>545</v>
      </c>
      <c r="I33" s="264">
        <v>8295169</v>
      </c>
    </row>
    <row r="34" spans="1:9" s="496" customFormat="1" ht="12.75">
      <c r="A34" s="493"/>
      <c r="B34" s="494" t="s">
        <v>102</v>
      </c>
      <c r="C34" s="313" t="s">
        <v>545</v>
      </c>
      <c r="D34" s="313" t="s">
        <v>545</v>
      </c>
      <c r="E34" s="313">
        <v>0</v>
      </c>
      <c r="F34" s="479" t="s">
        <v>545</v>
      </c>
      <c r="G34" s="479" t="s">
        <v>545</v>
      </c>
      <c r="H34" s="264" t="s">
        <v>545</v>
      </c>
      <c r="I34" s="264">
        <v>0</v>
      </c>
    </row>
    <row r="35" spans="1:9" s="496" customFormat="1" ht="12.75">
      <c r="A35" s="493"/>
      <c r="B35" s="494" t="s">
        <v>103</v>
      </c>
      <c r="C35" s="313" t="s">
        <v>545</v>
      </c>
      <c r="D35" s="313" t="s">
        <v>545</v>
      </c>
      <c r="E35" s="313">
        <v>3954850</v>
      </c>
      <c r="F35" s="479" t="s">
        <v>545</v>
      </c>
      <c r="G35" s="479" t="s">
        <v>545</v>
      </c>
      <c r="H35" s="264" t="s">
        <v>545</v>
      </c>
      <c r="I35" s="264">
        <v>567572</v>
      </c>
    </row>
    <row r="36" spans="1:9" ht="25.5">
      <c r="A36" s="497"/>
      <c r="B36" s="335" t="s">
        <v>46</v>
      </c>
      <c r="C36" s="294">
        <v>2859864</v>
      </c>
      <c r="D36" s="294">
        <v>1920883</v>
      </c>
      <c r="E36" s="294">
        <v>1561223</v>
      </c>
      <c r="F36" s="480">
        <v>54.590812709975026</v>
      </c>
      <c r="G36" s="480">
        <v>81.27631927608293</v>
      </c>
      <c r="H36" s="294">
        <v>212500</v>
      </c>
      <c r="I36" s="294">
        <v>62537</v>
      </c>
    </row>
    <row r="37" spans="1:9" ht="25.5">
      <c r="A37" s="498" t="s">
        <v>104</v>
      </c>
      <c r="B37" s="502" t="s">
        <v>30</v>
      </c>
      <c r="C37" s="294">
        <v>31365</v>
      </c>
      <c r="D37" s="294">
        <v>27365</v>
      </c>
      <c r="E37" s="294">
        <v>20851</v>
      </c>
      <c r="F37" s="480">
        <v>66.47855890323609</v>
      </c>
      <c r="G37" s="480">
        <v>76.19587063767587</v>
      </c>
      <c r="H37" s="294">
        <v>0</v>
      </c>
      <c r="I37" s="294">
        <v>447</v>
      </c>
    </row>
    <row r="38" spans="1:9" ht="12.75">
      <c r="A38" s="330">
        <v>7000</v>
      </c>
      <c r="B38" s="503" t="s">
        <v>33</v>
      </c>
      <c r="C38" s="294">
        <v>2828499</v>
      </c>
      <c r="D38" s="294">
        <v>1893518</v>
      </c>
      <c r="E38" s="294">
        <v>1540372</v>
      </c>
      <c r="F38" s="480">
        <v>54.45899043980571</v>
      </c>
      <c r="G38" s="480">
        <v>81.34974159210527</v>
      </c>
      <c r="H38" s="294">
        <v>212500</v>
      </c>
      <c r="I38" s="294">
        <v>62090</v>
      </c>
    </row>
    <row r="39" spans="1:9" ht="18.75" customHeight="1">
      <c r="A39" s="481"/>
      <c r="B39" s="504" t="s">
        <v>105</v>
      </c>
      <c r="C39" s="294">
        <v>88726821</v>
      </c>
      <c r="D39" s="294">
        <v>39726560</v>
      </c>
      <c r="E39" s="294">
        <v>120714122</v>
      </c>
      <c r="F39" s="480">
        <v>136.0514449176535</v>
      </c>
      <c r="G39" s="480">
        <v>303.86250911229166</v>
      </c>
      <c r="H39" s="294">
        <v>13942499</v>
      </c>
      <c r="I39" s="294">
        <v>27115946</v>
      </c>
    </row>
    <row r="40" spans="1:9" ht="25.5">
      <c r="A40" s="481"/>
      <c r="B40" s="328" t="s">
        <v>106</v>
      </c>
      <c r="C40" s="264">
        <v>-88726821</v>
      </c>
      <c r="D40" s="264">
        <v>-39726560</v>
      </c>
      <c r="E40" s="264">
        <v>-120714122</v>
      </c>
      <c r="F40" s="479">
        <v>136.0514449176535</v>
      </c>
      <c r="G40" s="479">
        <v>303.86250911229166</v>
      </c>
      <c r="H40" s="264">
        <v>-13942499</v>
      </c>
      <c r="I40" s="264">
        <v>-27115946</v>
      </c>
    </row>
    <row r="41" spans="1:9" ht="38.25">
      <c r="A41" s="481"/>
      <c r="B41" s="363" t="s">
        <v>107</v>
      </c>
      <c r="C41" s="264" t="s">
        <v>545</v>
      </c>
      <c r="D41" s="264" t="s">
        <v>545</v>
      </c>
      <c r="E41" s="264">
        <v>61500</v>
      </c>
      <c r="F41" s="479" t="s">
        <v>545</v>
      </c>
      <c r="G41" s="479" t="s">
        <v>545</v>
      </c>
      <c r="H41" s="264" t="s">
        <v>545</v>
      </c>
      <c r="I41" s="264">
        <v>0</v>
      </c>
    </row>
    <row r="42" spans="1:9" ht="12.75">
      <c r="A42" s="481"/>
      <c r="B42" s="328"/>
      <c r="C42" s="264"/>
      <c r="D42" s="264"/>
      <c r="E42" s="264"/>
      <c r="F42" s="480"/>
      <c r="G42" s="480"/>
      <c r="H42" s="264"/>
      <c r="I42" s="264"/>
    </row>
    <row r="43" spans="1:9" ht="12.75">
      <c r="A43" s="481"/>
      <c r="B43" s="337" t="s">
        <v>108</v>
      </c>
      <c r="C43" s="264"/>
      <c r="D43" s="264"/>
      <c r="E43" s="264"/>
      <c r="F43" s="480"/>
      <c r="G43" s="480"/>
      <c r="H43" s="294"/>
      <c r="I43" s="294"/>
    </row>
    <row r="44" spans="1:9" ht="12.75">
      <c r="A44" s="478" t="s">
        <v>1044</v>
      </c>
      <c r="B44" s="382" t="s">
        <v>955</v>
      </c>
      <c r="C44" s="294">
        <v>859043586</v>
      </c>
      <c r="D44" s="294">
        <v>635663424</v>
      </c>
      <c r="E44" s="294">
        <v>695023158</v>
      </c>
      <c r="F44" s="480">
        <v>80.90662328744749</v>
      </c>
      <c r="G44" s="480">
        <v>109.33823337301219</v>
      </c>
      <c r="H44" s="294">
        <v>76198519</v>
      </c>
      <c r="I44" s="294">
        <v>80924262</v>
      </c>
    </row>
    <row r="45" spans="1:9" ht="12" customHeight="1">
      <c r="A45" s="481"/>
      <c r="B45" s="328" t="s">
        <v>1430</v>
      </c>
      <c r="C45" s="264">
        <v>858969896</v>
      </c>
      <c r="D45" s="264">
        <v>635596281</v>
      </c>
      <c r="E45" s="264">
        <v>694936566</v>
      </c>
      <c r="F45" s="479">
        <v>80.9034832578114</v>
      </c>
      <c r="G45" s="479">
        <v>109.33615988228225</v>
      </c>
      <c r="H45" s="264">
        <v>76196336</v>
      </c>
      <c r="I45" s="264">
        <v>80917550</v>
      </c>
    </row>
    <row r="46" spans="1:9" s="482" customFormat="1" ht="12" customHeight="1">
      <c r="A46" s="481"/>
      <c r="B46" s="328" t="s">
        <v>88</v>
      </c>
      <c r="C46" s="264">
        <v>15670605</v>
      </c>
      <c r="D46" s="264" t="s">
        <v>545</v>
      </c>
      <c r="E46" s="264">
        <v>10288092</v>
      </c>
      <c r="F46" s="479">
        <v>65.65216850274767</v>
      </c>
      <c r="G46" s="479" t="s">
        <v>545</v>
      </c>
      <c r="H46" s="264" t="s">
        <v>545</v>
      </c>
      <c r="I46" s="264">
        <v>903746</v>
      </c>
    </row>
    <row r="47" spans="1:9" ht="12.75">
      <c r="A47" s="481"/>
      <c r="B47" s="328" t="s">
        <v>89</v>
      </c>
      <c r="C47" s="264">
        <v>73690</v>
      </c>
      <c r="D47" s="264">
        <v>67143</v>
      </c>
      <c r="E47" s="264">
        <v>86592</v>
      </c>
      <c r="F47" s="479">
        <v>117.50848147645543</v>
      </c>
      <c r="G47" s="479">
        <v>128.9665341137572</v>
      </c>
      <c r="H47" s="264">
        <v>2183</v>
      </c>
      <c r="I47" s="264">
        <v>6712</v>
      </c>
    </row>
    <row r="48" spans="1:9" ht="12" customHeight="1">
      <c r="A48" s="336" t="s">
        <v>1049</v>
      </c>
      <c r="B48" s="382" t="s">
        <v>1050</v>
      </c>
      <c r="C48" s="294">
        <v>770316765</v>
      </c>
      <c r="D48" s="294">
        <v>595936864</v>
      </c>
      <c r="E48" s="294">
        <v>574309036</v>
      </c>
      <c r="F48" s="480">
        <v>74.55491845617563</v>
      </c>
      <c r="G48" s="480">
        <v>96.3707853454758</v>
      </c>
      <c r="H48" s="294">
        <v>62256020</v>
      </c>
      <c r="I48" s="294">
        <v>53808316</v>
      </c>
    </row>
    <row r="49" spans="1:9" ht="25.5">
      <c r="A49" s="322"/>
      <c r="B49" s="335" t="s">
        <v>1431</v>
      </c>
      <c r="C49" s="294">
        <v>767456901</v>
      </c>
      <c r="D49" s="294">
        <v>594015981</v>
      </c>
      <c r="E49" s="294">
        <v>572747813</v>
      </c>
      <c r="F49" s="480">
        <v>74.62931302770318</v>
      </c>
      <c r="G49" s="480">
        <v>96.41959666401635</v>
      </c>
      <c r="H49" s="294">
        <v>62043520</v>
      </c>
      <c r="I49" s="294">
        <v>53745779</v>
      </c>
    </row>
    <row r="50" spans="1:9" ht="12.75">
      <c r="A50" s="330">
        <v>1000</v>
      </c>
      <c r="B50" s="333" t="s">
        <v>1051</v>
      </c>
      <c r="C50" s="294">
        <v>22140692</v>
      </c>
      <c r="D50" s="294">
        <v>18883296</v>
      </c>
      <c r="E50" s="294">
        <v>18467384</v>
      </c>
      <c r="F50" s="480">
        <v>83.40924484203114</v>
      </c>
      <c r="G50" s="480">
        <v>97.79746078227022</v>
      </c>
      <c r="H50" s="294">
        <v>892379</v>
      </c>
      <c r="I50" s="294">
        <v>828893</v>
      </c>
    </row>
    <row r="51" spans="1:9" ht="12.75">
      <c r="A51" s="481">
        <v>1100</v>
      </c>
      <c r="B51" s="328" t="s">
        <v>90</v>
      </c>
      <c r="C51" s="264">
        <v>5074551</v>
      </c>
      <c r="D51" s="264">
        <v>3833964</v>
      </c>
      <c r="E51" s="264">
        <v>3670343</v>
      </c>
      <c r="F51" s="479">
        <v>72.32842866294969</v>
      </c>
      <c r="G51" s="479">
        <v>95.73232821174116</v>
      </c>
      <c r="H51" s="264">
        <v>404298</v>
      </c>
      <c r="I51" s="264">
        <v>352139</v>
      </c>
    </row>
    <row r="52" spans="1:9" ht="12.75">
      <c r="A52" s="481">
        <v>1800</v>
      </c>
      <c r="B52" s="487" t="s">
        <v>96</v>
      </c>
      <c r="C52" s="264">
        <v>10628602</v>
      </c>
      <c r="D52" s="264" t="s">
        <v>545</v>
      </c>
      <c r="E52" s="264">
        <v>10015614</v>
      </c>
      <c r="F52" s="479">
        <v>94.23265637381097</v>
      </c>
      <c r="G52" s="479" t="s">
        <v>545</v>
      </c>
      <c r="H52" s="264" t="s">
        <v>545</v>
      </c>
      <c r="I52" s="264">
        <v>0</v>
      </c>
    </row>
    <row r="53" spans="1:9" ht="25.5">
      <c r="A53" s="330">
        <v>2000</v>
      </c>
      <c r="B53" s="490" t="s">
        <v>97</v>
      </c>
      <c r="C53" s="294">
        <v>1057171</v>
      </c>
      <c r="D53" s="294">
        <v>777321</v>
      </c>
      <c r="E53" s="294">
        <v>693472</v>
      </c>
      <c r="F53" s="480">
        <v>65.59695640534974</v>
      </c>
      <c r="G53" s="480">
        <v>89.21307928127504</v>
      </c>
      <c r="H53" s="294">
        <v>0</v>
      </c>
      <c r="I53" s="294">
        <v>396</v>
      </c>
    </row>
    <row r="54" spans="1:9" ht="12.75" customHeight="1">
      <c r="A54" s="330">
        <v>3000</v>
      </c>
      <c r="B54" s="335" t="s">
        <v>1432</v>
      </c>
      <c r="C54" s="294">
        <v>744259038</v>
      </c>
      <c r="D54" s="294">
        <v>574355364</v>
      </c>
      <c r="E54" s="294">
        <v>553586957</v>
      </c>
      <c r="F54" s="480">
        <v>74.38095189110757</v>
      </c>
      <c r="G54" s="480">
        <v>96.38404926605682</v>
      </c>
      <c r="H54" s="294">
        <v>61151141</v>
      </c>
      <c r="I54" s="294">
        <v>52916490</v>
      </c>
    </row>
    <row r="55" spans="1:9" ht="26.25" customHeight="1">
      <c r="A55" s="481">
        <v>3400</v>
      </c>
      <c r="B55" s="491" t="s">
        <v>98</v>
      </c>
      <c r="C55" s="264">
        <v>3835996</v>
      </c>
      <c r="D55" s="264">
        <v>3575955</v>
      </c>
      <c r="E55" s="264">
        <v>3224374</v>
      </c>
      <c r="F55" s="479">
        <v>84.0557185148264</v>
      </c>
      <c r="G55" s="479">
        <v>90.16819283240422</v>
      </c>
      <c r="H55" s="264">
        <v>387969</v>
      </c>
      <c r="I55" s="264">
        <v>253532</v>
      </c>
    </row>
    <row r="56" spans="1:9" ht="12.75">
      <c r="A56" s="481">
        <v>3500</v>
      </c>
      <c r="B56" s="491" t="s">
        <v>99</v>
      </c>
      <c r="C56" s="264">
        <v>740423042</v>
      </c>
      <c r="D56" s="264">
        <v>563827671</v>
      </c>
      <c r="E56" s="264">
        <v>550362583</v>
      </c>
      <c r="F56" s="479">
        <v>74.33082869941262</v>
      </c>
      <c r="G56" s="479">
        <v>97.61184335346323</v>
      </c>
      <c r="H56" s="264">
        <v>57323961</v>
      </c>
      <c r="I56" s="264">
        <v>52662958</v>
      </c>
    </row>
    <row r="57" spans="1:9" ht="25.5">
      <c r="A57" s="497"/>
      <c r="B57" s="335" t="s">
        <v>46</v>
      </c>
      <c r="C57" s="294">
        <v>2859864</v>
      </c>
      <c r="D57" s="294">
        <v>1920883</v>
      </c>
      <c r="E57" s="294">
        <v>1561223</v>
      </c>
      <c r="F57" s="480">
        <v>54.590812709975026</v>
      </c>
      <c r="G57" s="480">
        <v>81.27631927608293</v>
      </c>
      <c r="H57" s="294">
        <v>212500</v>
      </c>
      <c r="I57" s="294">
        <v>62537</v>
      </c>
    </row>
    <row r="58" spans="1:9" ht="25.5">
      <c r="A58" s="498" t="s">
        <v>104</v>
      </c>
      <c r="B58" s="502" t="s">
        <v>30</v>
      </c>
      <c r="C58" s="294">
        <v>31365</v>
      </c>
      <c r="D58" s="294">
        <v>27365</v>
      </c>
      <c r="E58" s="294">
        <v>20851</v>
      </c>
      <c r="F58" s="480">
        <v>66.47855890323609</v>
      </c>
      <c r="G58" s="480">
        <v>76.19587063767587</v>
      </c>
      <c r="H58" s="294">
        <v>0</v>
      </c>
      <c r="I58" s="294">
        <v>447</v>
      </c>
    </row>
    <row r="59" spans="1:9" ht="12.75">
      <c r="A59" s="330">
        <v>7000</v>
      </c>
      <c r="B59" s="503" t="s">
        <v>33</v>
      </c>
      <c r="C59" s="294">
        <v>2828499</v>
      </c>
      <c r="D59" s="294">
        <v>1893518</v>
      </c>
      <c r="E59" s="294">
        <v>1540372</v>
      </c>
      <c r="F59" s="480">
        <v>54.45899043980571</v>
      </c>
      <c r="G59" s="480">
        <v>81.34974159210527</v>
      </c>
      <c r="H59" s="294">
        <v>212500</v>
      </c>
      <c r="I59" s="294">
        <v>62090</v>
      </c>
    </row>
    <row r="60" spans="1:9" ht="16.5" customHeight="1">
      <c r="A60" s="481"/>
      <c r="B60" s="504" t="s">
        <v>105</v>
      </c>
      <c r="C60" s="294">
        <v>88726821</v>
      </c>
      <c r="D60" s="294">
        <v>39726560</v>
      </c>
      <c r="E60" s="294">
        <v>120714122</v>
      </c>
      <c r="F60" s="480">
        <v>136.0514449176535</v>
      </c>
      <c r="G60" s="480">
        <v>303.86250911229166</v>
      </c>
      <c r="H60" s="294">
        <v>13942499</v>
      </c>
      <c r="I60" s="294">
        <v>27115946</v>
      </c>
    </row>
    <row r="61" spans="1:9" ht="25.5">
      <c r="A61" s="481"/>
      <c r="B61" s="328" t="s">
        <v>106</v>
      </c>
      <c r="C61" s="264">
        <v>-88726821</v>
      </c>
      <c r="D61" s="264">
        <v>-39726560</v>
      </c>
      <c r="E61" s="264">
        <v>-120714122</v>
      </c>
      <c r="F61" s="479">
        <v>136.0514449176535</v>
      </c>
      <c r="G61" s="479">
        <v>303.86250911229166</v>
      </c>
      <c r="H61" s="264">
        <v>-13942499</v>
      </c>
      <c r="I61" s="264">
        <v>-27115946</v>
      </c>
    </row>
    <row r="62" spans="1:9" ht="38.25">
      <c r="A62" s="481"/>
      <c r="B62" s="363" t="s">
        <v>107</v>
      </c>
      <c r="C62" s="264" t="s">
        <v>545</v>
      </c>
      <c r="D62" s="264" t="s">
        <v>545</v>
      </c>
      <c r="E62" s="264">
        <v>61500</v>
      </c>
      <c r="F62" s="479" t="s">
        <v>545</v>
      </c>
      <c r="G62" s="479" t="s">
        <v>545</v>
      </c>
      <c r="H62" s="264" t="s">
        <v>545</v>
      </c>
      <c r="I62" s="264">
        <v>0</v>
      </c>
    </row>
    <row r="63" spans="1:9" ht="12.75">
      <c r="A63" s="481"/>
      <c r="B63" s="328"/>
      <c r="C63" s="264"/>
      <c r="D63" s="264"/>
      <c r="E63" s="264"/>
      <c r="F63" s="480"/>
      <c r="G63" s="480"/>
      <c r="H63" s="294"/>
      <c r="I63" s="294"/>
    </row>
    <row r="64" spans="1:9" ht="21.75" customHeight="1">
      <c r="A64" s="481"/>
      <c r="B64" s="490" t="s">
        <v>109</v>
      </c>
      <c r="C64" s="264"/>
      <c r="D64" s="264"/>
      <c r="E64" s="264"/>
      <c r="F64" s="480"/>
      <c r="G64" s="480"/>
      <c r="H64" s="294"/>
      <c r="I64" s="294"/>
    </row>
    <row r="65" spans="1:9" ht="12.75">
      <c r="A65" s="478" t="s">
        <v>1044</v>
      </c>
      <c r="B65" s="382" t="s">
        <v>955</v>
      </c>
      <c r="C65" s="294">
        <v>859043586</v>
      </c>
      <c r="D65" s="294">
        <v>635663424</v>
      </c>
      <c r="E65" s="294">
        <v>695023158</v>
      </c>
      <c r="F65" s="480">
        <v>80.90662328744749</v>
      </c>
      <c r="G65" s="480">
        <v>109.33823337301219</v>
      </c>
      <c r="H65" s="294">
        <v>76198519</v>
      </c>
      <c r="I65" s="294">
        <v>80924262</v>
      </c>
    </row>
    <row r="66" spans="1:9" ht="15.75">
      <c r="A66" s="481"/>
      <c r="B66" s="328" t="s">
        <v>1430</v>
      </c>
      <c r="C66" s="264">
        <v>858969896</v>
      </c>
      <c r="D66" s="264">
        <v>635596281</v>
      </c>
      <c r="E66" s="264">
        <v>694936566</v>
      </c>
      <c r="F66" s="479">
        <v>80.9034832578114</v>
      </c>
      <c r="G66" s="479">
        <v>109.33615988228225</v>
      </c>
      <c r="H66" s="264">
        <v>76196336</v>
      </c>
      <c r="I66" s="264">
        <v>80917550</v>
      </c>
    </row>
    <row r="67" spans="1:9" ht="38.25">
      <c r="A67" s="481">
        <v>500</v>
      </c>
      <c r="B67" s="487" t="s">
        <v>110</v>
      </c>
      <c r="C67" s="264">
        <v>843299291</v>
      </c>
      <c r="D67" s="264" t="s">
        <v>545</v>
      </c>
      <c r="E67" s="264">
        <v>684648474</v>
      </c>
      <c r="F67" s="479">
        <v>81.18689074054967</v>
      </c>
      <c r="G67" s="479" t="s">
        <v>545</v>
      </c>
      <c r="H67" s="264" t="s">
        <v>545</v>
      </c>
      <c r="I67" s="264">
        <v>80013804</v>
      </c>
    </row>
    <row r="68" spans="1:9" ht="51" customHeight="1" hidden="1">
      <c r="A68" s="505">
        <v>502</v>
      </c>
      <c r="B68" s="506" t="s">
        <v>111</v>
      </c>
      <c r="C68" s="507" t="s">
        <v>545</v>
      </c>
      <c r="D68" s="507" t="s">
        <v>545</v>
      </c>
      <c r="E68" s="507">
        <v>1</v>
      </c>
      <c r="F68" s="479" t="s">
        <v>545</v>
      </c>
      <c r="G68" s="479" t="s">
        <v>545</v>
      </c>
      <c r="H68" s="264" t="s">
        <v>545</v>
      </c>
      <c r="I68" s="264">
        <v>0</v>
      </c>
    </row>
    <row r="69" spans="1:9" ht="12.75">
      <c r="A69" s="481">
        <v>520</v>
      </c>
      <c r="B69" s="487" t="s">
        <v>112</v>
      </c>
      <c r="C69" s="264">
        <v>842668241</v>
      </c>
      <c r="D69" s="264" t="s">
        <v>545</v>
      </c>
      <c r="E69" s="264">
        <v>680724926</v>
      </c>
      <c r="F69" s="479">
        <v>80.78207921924044</v>
      </c>
      <c r="G69" s="479" t="s">
        <v>545</v>
      </c>
      <c r="H69" s="264" t="s">
        <v>545</v>
      </c>
      <c r="I69" s="264">
        <v>79591711</v>
      </c>
    </row>
    <row r="70" spans="1:9" s="397" customFormat="1" ht="25.5">
      <c r="A70" s="493">
        <v>521</v>
      </c>
      <c r="B70" s="508" t="s">
        <v>113</v>
      </c>
      <c r="C70" s="313">
        <v>625226261</v>
      </c>
      <c r="D70" s="313" t="s">
        <v>545</v>
      </c>
      <c r="E70" s="313">
        <v>535044630</v>
      </c>
      <c r="F70" s="479">
        <v>85.5761607236776</v>
      </c>
      <c r="G70" s="479" t="s">
        <v>545</v>
      </c>
      <c r="H70" s="264" t="s">
        <v>545</v>
      </c>
      <c r="I70" s="264">
        <v>62381867</v>
      </c>
    </row>
    <row r="71" spans="1:9" s="397" customFormat="1" ht="38.25">
      <c r="A71" s="493">
        <v>522</v>
      </c>
      <c r="B71" s="508" t="s">
        <v>114</v>
      </c>
      <c r="C71" s="313">
        <v>48210887</v>
      </c>
      <c r="D71" s="313" t="s">
        <v>545</v>
      </c>
      <c r="E71" s="313">
        <v>39040341</v>
      </c>
      <c r="F71" s="479">
        <v>80.97826741914123</v>
      </c>
      <c r="G71" s="479" t="s">
        <v>545</v>
      </c>
      <c r="H71" s="264" t="s">
        <v>545</v>
      </c>
      <c r="I71" s="264">
        <v>4551787</v>
      </c>
    </row>
    <row r="72" spans="1:9" s="397" customFormat="1" ht="51">
      <c r="A72" s="493">
        <v>523</v>
      </c>
      <c r="B72" s="508" t="s">
        <v>115</v>
      </c>
      <c r="C72" s="313">
        <v>6586187</v>
      </c>
      <c r="D72" s="313" t="s">
        <v>545</v>
      </c>
      <c r="E72" s="313">
        <v>5333377</v>
      </c>
      <c r="F72" s="479">
        <v>80.97822002320918</v>
      </c>
      <c r="G72" s="479" t="s">
        <v>545</v>
      </c>
      <c r="H72" s="264" t="s">
        <v>545</v>
      </c>
      <c r="I72" s="264">
        <v>621828</v>
      </c>
    </row>
    <row r="73" spans="1:9" s="397" customFormat="1" ht="38.25">
      <c r="A73" s="493">
        <v>524</v>
      </c>
      <c r="B73" s="508" t="s">
        <v>116</v>
      </c>
      <c r="C73" s="313">
        <v>162634906</v>
      </c>
      <c r="D73" s="313" t="s">
        <v>545</v>
      </c>
      <c r="E73" s="313">
        <v>131698912</v>
      </c>
      <c r="F73" s="479">
        <v>80.97825690630029</v>
      </c>
      <c r="G73" s="479" t="s">
        <v>545</v>
      </c>
      <c r="H73" s="264" t="s">
        <v>545</v>
      </c>
      <c r="I73" s="264">
        <v>15355026</v>
      </c>
    </row>
    <row r="74" spans="1:9" s="397" customFormat="1" ht="25.5">
      <c r="A74" s="493">
        <v>525</v>
      </c>
      <c r="B74" s="508" t="s">
        <v>117</v>
      </c>
      <c r="C74" s="313">
        <v>10000</v>
      </c>
      <c r="D74" s="313" t="s">
        <v>545</v>
      </c>
      <c r="E74" s="313">
        <v>14639</v>
      </c>
      <c r="F74" s="479">
        <v>146.39</v>
      </c>
      <c r="G74" s="479" t="s">
        <v>545</v>
      </c>
      <c r="H74" s="264" t="s">
        <v>545</v>
      </c>
      <c r="I74" s="264">
        <v>5834</v>
      </c>
    </row>
    <row r="75" spans="1:9" s="496" customFormat="1" ht="25.5">
      <c r="A75" s="493">
        <v>526</v>
      </c>
      <c r="B75" s="508" t="s">
        <v>118</v>
      </c>
      <c r="C75" s="313" t="s">
        <v>545</v>
      </c>
      <c r="D75" s="313" t="s">
        <v>545</v>
      </c>
      <c r="E75" s="313">
        <v>80</v>
      </c>
      <c r="F75" s="479" t="s">
        <v>545</v>
      </c>
      <c r="G75" s="479" t="s">
        <v>545</v>
      </c>
      <c r="H75" s="264" t="s">
        <v>545</v>
      </c>
      <c r="I75" s="264">
        <v>0</v>
      </c>
    </row>
    <row r="76" spans="1:9" s="496" customFormat="1" ht="12.75">
      <c r="A76" s="493">
        <v>527</v>
      </c>
      <c r="B76" s="508" t="s">
        <v>119</v>
      </c>
      <c r="C76" s="313" t="s">
        <v>545</v>
      </c>
      <c r="D76" s="313" t="s">
        <v>545</v>
      </c>
      <c r="E76" s="313">
        <v>-30506586</v>
      </c>
      <c r="F76" s="479" t="s">
        <v>545</v>
      </c>
      <c r="G76" s="479" t="s">
        <v>545</v>
      </c>
      <c r="H76" s="264" t="s">
        <v>545</v>
      </c>
      <c r="I76" s="264">
        <v>-3337806</v>
      </c>
    </row>
    <row r="77" spans="1:9" s="496" customFormat="1" ht="25.5">
      <c r="A77" s="493">
        <v>528</v>
      </c>
      <c r="B77" s="508" t="s">
        <v>120</v>
      </c>
      <c r="C77" s="313" t="s">
        <v>545</v>
      </c>
      <c r="D77" s="313" t="s">
        <v>545</v>
      </c>
      <c r="E77" s="313">
        <v>99533</v>
      </c>
      <c r="F77" s="479" t="s">
        <v>545</v>
      </c>
      <c r="G77" s="479" t="s">
        <v>545</v>
      </c>
      <c r="H77" s="264" t="s">
        <v>545</v>
      </c>
      <c r="I77" s="264">
        <v>13175</v>
      </c>
    </row>
    <row r="78" spans="1:9" ht="38.25">
      <c r="A78" s="481">
        <v>560</v>
      </c>
      <c r="B78" s="487" t="s">
        <v>121</v>
      </c>
      <c r="C78" s="264">
        <v>220050</v>
      </c>
      <c r="D78" s="264" t="s">
        <v>545</v>
      </c>
      <c r="E78" s="264">
        <v>209308</v>
      </c>
      <c r="F78" s="479">
        <v>95.11838218586685</v>
      </c>
      <c r="G78" s="479" t="s">
        <v>545</v>
      </c>
      <c r="H78" s="264" t="s">
        <v>545</v>
      </c>
      <c r="I78" s="264">
        <v>5870</v>
      </c>
    </row>
    <row r="79" spans="1:9" s="397" customFormat="1" ht="15" customHeight="1">
      <c r="A79" s="493">
        <v>561</v>
      </c>
      <c r="B79" s="508" t="s">
        <v>122</v>
      </c>
      <c r="C79" s="313">
        <v>80050</v>
      </c>
      <c r="D79" s="313" t="s">
        <v>545</v>
      </c>
      <c r="E79" s="313">
        <v>146526</v>
      </c>
      <c r="F79" s="479">
        <v>183.04309806371018</v>
      </c>
      <c r="G79" s="479" t="s">
        <v>545</v>
      </c>
      <c r="H79" s="264" t="s">
        <v>545</v>
      </c>
      <c r="I79" s="264">
        <v>2078</v>
      </c>
    </row>
    <row r="80" spans="1:9" s="397" customFormat="1" ht="25.5">
      <c r="A80" s="493">
        <v>562</v>
      </c>
      <c r="B80" s="508" t="s">
        <v>123</v>
      </c>
      <c r="C80" s="313">
        <v>140000</v>
      </c>
      <c r="D80" s="313" t="s">
        <v>545</v>
      </c>
      <c r="E80" s="313">
        <v>62782</v>
      </c>
      <c r="F80" s="479">
        <v>44.84428571428572</v>
      </c>
      <c r="G80" s="479" t="s">
        <v>545</v>
      </c>
      <c r="H80" s="264" t="s">
        <v>545</v>
      </c>
      <c r="I80" s="264">
        <v>3792</v>
      </c>
    </row>
    <row r="81" spans="1:9" ht="25.5">
      <c r="A81" s="481">
        <v>590</v>
      </c>
      <c r="B81" s="487" t="s">
        <v>124</v>
      </c>
      <c r="C81" s="264">
        <v>411000</v>
      </c>
      <c r="D81" s="264" t="s">
        <v>545</v>
      </c>
      <c r="E81" s="264">
        <v>3714239</v>
      </c>
      <c r="F81" s="479">
        <v>903.7077858880778</v>
      </c>
      <c r="G81" s="479" t="s">
        <v>545</v>
      </c>
      <c r="H81" s="264" t="s">
        <v>545</v>
      </c>
      <c r="I81" s="264">
        <v>416223</v>
      </c>
    </row>
    <row r="82" spans="1:9" s="397" customFormat="1" ht="25.5">
      <c r="A82" s="493">
        <v>592</v>
      </c>
      <c r="B82" s="508" t="s">
        <v>125</v>
      </c>
      <c r="C82" s="313">
        <v>5000</v>
      </c>
      <c r="D82" s="313" t="s">
        <v>545</v>
      </c>
      <c r="E82" s="313">
        <v>3024</v>
      </c>
      <c r="F82" s="479">
        <v>60.48</v>
      </c>
      <c r="G82" s="479" t="s">
        <v>545</v>
      </c>
      <c r="H82" s="264" t="s">
        <v>545</v>
      </c>
      <c r="I82" s="264">
        <v>0</v>
      </c>
    </row>
    <row r="83" spans="1:9" s="397" customFormat="1" ht="12.75">
      <c r="A83" s="493">
        <v>593</v>
      </c>
      <c r="B83" s="508" t="s">
        <v>126</v>
      </c>
      <c r="C83" s="313">
        <v>100000</v>
      </c>
      <c r="D83" s="313" t="s">
        <v>545</v>
      </c>
      <c r="E83" s="313">
        <v>28538</v>
      </c>
      <c r="F83" s="479">
        <v>28.538000000000004</v>
      </c>
      <c r="G83" s="479" t="s">
        <v>545</v>
      </c>
      <c r="H83" s="264" t="s">
        <v>545</v>
      </c>
      <c r="I83" s="264">
        <v>0</v>
      </c>
    </row>
    <row r="84" spans="1:9" s="397" customFormat="1" ht="25.5">
      <c r="A84" s="493">
        <v>599</v>
      </c>
      <c r="B84" s="508" t="s">
        <v>127</v>
      </c>
      <c r="C84" s="313">
        <v>306000</v>
      </c>
      <c r="D84" s="313" t="s">
        <v>545</v>
      </c>
      <c r="E84" s="313">
        <v>3682677</v>
      </c>
      <c r="F84" s="479">
        <v>1203.4892156862745</v>
      </c>
      <c r="G84" s="479" t="s">
        <v>545</v>
      </c>
      <c r="H84" s="264" t="s">
        <v>545</v>
      </c>
      <c r="I84" s="264">
        <v>416223</v>
      </c>
    </row>
    <row r="85" spans="1:9" ht="12.75">
      <c r="A85" s="481">
        <v>700</v>
      </c>
      <c r="B85" s="487" t="s">
        <v>128</v>
      </c>
      <c r="C85" s="264">
        <v>15670605</v>
      </c>
      <c r="D85" s="264" t="s">
        <v>545</v>
      </c>
      <c r="E85" s="264">
        <v>10288092</v>
      </c>
      <c r="F85" s="479">
        <v>65.65216850274767</v>
      </c>
      <c r="G85" s="479" t="s">
        <v>545</v>
      </c>
      <c r="H85" s="264" t="s">
        <v>545</v>
      </c>
      <c r="I85" s="264">
        <v>903746</v>
      </c>
    </row>
    <row r="86" spans="1:11" ht="12.75">
      <c r="A86" s="481">
        <v>740</v>
      </c>
      <c r="B86" s="487" t="s">
        <v>129</v>
      </c>
      <c r="C86" s="264">
        <v>15670605</v>
      </c>
      <c r="D86" s="264" t="s">
        <v>545</v>
      </c>
      <c r="E86" s="264">
        <v>10288092</v>
      </c>
      <c r="F86" s="479">
        <v>65.65216850274767</v>
      </c>
      <c r="G86" s="479" t="s">
        <v>545</v>
      </c>
      <c r="H86" s="264" t="s">
        <v>545</v>
      </c>
      <c r="I86" s="264">
        <v>903746</v>
      </c>
      <c r="J86" s="509"/>
      <c r="K86" s="510"/>
    </row>
    <row r="87" spans="1:9" s="397" customFormat="1" ht="50.25" customHeight="1">
      <c r="A87" s="493">
        <v>742</v>
      </c>
      <c r="B87" s="508" t="s">
        <v>130</v>
      </c>
      <c r="C87" s="313">
        <v>1026209</v>
      </c>
      <c r="D87" s="313" t="s">
        <v>545</v>
      </c>
      <c r="E87" s="313">
        <v>769653</v>
      </c>
      <c r="F87" s="479">
        <v>74.99963457736192</v>
      </c>
      <c r="G87" s="479" t="s">
        <v>545</v>
      </c>
      <c r="H87" s="264" t="s">
        <v>545</v>
      </c>
      <c r="I87" s="264">
        <v>85517</v>
      </c>
    </row>
    <row r="88" spans="1:9" s="397" customFormat="1" ht="39.75" customHeight="1">
      <c r="A88" s="493">
        <v>743</v>
      </c>
      <c r="B88" s="508" t="s">
        <v>131</v>
      </c>
      <c r="C88" s="313">
        <v>3445859</v>
      </c>
      <c r="D88" s="313" t="s">
        <v>545</v>
      </c>
      <c r="E88" s="313">
        <v>2536197</v>
      </c>
      <c r="F88" s="479">
        <v>73.6012994147468</v>
      </c>
      <c r="G88" s="479" t="s">
        <v>545</v>
      </c>
      <c r="H88" s="264" t="s">
        <v>545</v>
      </c>
      <c r="I88" s="264">
        <v>281350</v>
      </c>
    </row>
    <row r="89" spans="1:9" s="397" customFormat="1" ht="25.5">
      <c r="A89" s="493">
        <v>744</v>
      </c>
      <c r="B89" s="508" t="s">
        <v>132</v>
      </c>
      <c r="C89" s="313">
        <v>325803</v>
      </c>
      <c r="D89" s="313" t="s">
        <v>545</v>
      </c>
      <c r="E89" s="313">
        <v>241173</v>
      </c>
      <c r="F89" s="479">
        <v>74.02418025616707</v>
      </c>
      <c r="G89" s="479" t="s">
        <v>545</v>
      </c>
      <c r="H89" s="264" t="s">
        <v>545</v>
      </c>
      <c r="I89" s="264">
        <v>26650</v>
      </c>
    </row>
    <row r="90" spans="1:9" s="397" customFormat="1" ht="25.5">
      <c r="A90" s="493">
        <v>745</v>
      </c>
      <c r="B90" s="508" t="s">
        <v>133</v>
      </c>
      <c r="C90" s="313">
        <v>1406796</v>
      </c>
      <c r="D90" s="313" t="s">
        <v>545</v>
      </c>
      <c r="E90" s="313">
        <v>1055097</v>
      </c>
      <c r="F90" s="479">
        <v>75</v>
      </c>
      <c r="G90" s="479" t="s">
        <v>545</v>
      </c>
      <c r="H90" s="264" t="s">
        <v>545</v>
      </c>
      <c r="I90" s="264">
        <v>117233</v>
      </c>
    </row>
    <row r="91" spans="1:9" s="397" customFormat="1" ht="30" customHeight="1">
      <c r="A91" s="493">
        <v>746</v>
      </c>
      <c r="B91" s="508" t="s">
        <v>134</v>
      </c>
      <c r="C91" s="313">
        <v>632298</v>
      </c>
      <c r="D91" s="313" t="s">
        <v>545</v>
      </c>
      <c r="E91" s="313">
        <v>472972</v>
      </c>
      <c r="F91" s="479">
        <v>74.80207117530026</v>
      </c>
      <c r="G91" s="479" t="s">
        <v>545</v>
      </c>
      <c r="H91" s="264" t="s">
        <v>545</v>
      </c>
      <c r="I91" s="264">
        <v>53108</v>
      </c>
    </row>
    <row r="92" spans="1:9" s="397" customFormat="1" ht="51">
      <c r="A92" s="493">
        <v>747</v>
      </c>
      <c r="B92" s="508" t="s">
        <v>135</v>
      </c>
      <c r="C92" s="313">
        <v>17000</v>
      </c>
      <c r="D92" s="313" t="s">
        <v>545</v>
      </c>
      <c r="E92" s="313">
        <v>17000</v>
      </c>
      <c r="F92" s="479">
        <v>100</v>
      </c>
      <c r="G92" s="479" t="s">
        <v>545</v>
      </c>
      <c r="H92" s="264" t="s">
        <v>545</v>
      </c>
      <c r="I92" s="264">
        <v>1888</v>
      </c>
    </row>
    <row r="93" spans="1:9" s="397" customFormat="1" ht="12.75">
      <c r="A93" s="493">
        <v>749</v>
      </c>
      <c r="B93" s="508" t="s">
        <v>136</v>
      </c>
      <c r="C93" s="313">
        <v>8816640</v>
      </c>
      <c r="D93" s="313" t="s">
        <v>545</v>
      </c>
      <c r="E93" s="313">
        <v>5196000</v>
      </c>
      <c r="F93" s="479">
        <v>58.93401567944251</v>
      </c>
      <c r="G93" s="479" t="s">
        <v>545</v>
      </c>
      <c r="H93" s="264" t="s">
        <v>545</v>
      </c>
      <c r="I93" s="264">
        <v>338000</v>
      </c>
    </row>
    <row r="94" spans="1:9" ht="12.75">
      <c r="A94" s="481"/>
      <c r="B94" s="328" t="s">
        <v>89</v>
      </c>
      <c r="C94" s="264">
        <v>73690</v>
      </c>
      <c r="D94" s="264">
        <v>67143</v>
      </c>
      <c r="E94" s="264">
        <v>86592</v>
      </c>
      <c r="F94" s="479">
        <v>117.50848147645543</v>
      </c>
      <c r="G94" s="479">
        <v>128.9665341137572</v>
      </c>
      <c r="H94" s="264">
        <v>2183</v>
      </c>
      <c r="I94" s="264">
        <v>6712</v>
      </c>
    </row>
    <row r="95" spans="1:9" ht="12.75">
      <c r="A95" s="336" t="s">
        <v>1049</v>
      </c>
      <c r="B95" s="382" t="s">
        <v>1050</v>
      </c>
      <c r="C95" s="294">
        <v>770316765</v>
      </c>
      <c r="D95" s="294">
        <v>595936864</v>
      </c>
      <c r="E95" s="294">
        <v>574309036</v>
      </c>
      <c r="F95" s="480">
        <v>74.55491845617563</v>
      </c>
      <c r="G95" s="480">
        <v>96.3707853454758</v>
      </c>
      <c r="H95" s="294">
        <v>62256020</v>
      </c>
      <c r="I95" s="294">
        <v>53808316</v>
      </c>
    </row>
    <row r="96" spans="1:9" ht="25.5">
      <c r="A96" s="322"/>
      <c r="B96" s="335" t="s">
        <v>1431</v>
      </c>
      <c r="C96" s="294">
        <v>767456901</v>
      </c>
      <c r="D96" s="294">
        <v>594015981</v>
      </c>
      <c r="E96" s="294">
        <v>572747813</v>
      </c>
      <c r="F96" s="480">
        <v>74.62931302770318</v>
      </c>
      <c r="G96" s="480">
        <v>96.41959666401635</v>
      </c>
      <c r="H96" s="294">
        <v>62043520</v>
      </c>
      <c r="I96" s="294">
        <v>53745779</v>
      </c>
    </row>
    <row r="97" spans="1:9" ht="12.75">
      <c r="A97" s="330">
        <v>1000</v>
      </c>
      <c r="B97" s="333" t="s">
        <v>1051</v>
      </c>
      <c r="C97" s="294">
        <v>22140692</v>
      </c>
      <c r="D97" s="294">
        <v>18883296</v>
      </c>
      <c r="E97" s="294">
        <v>18467384</v>
      </c>
      <c r="F97" s="480">
        <v>83.40924484203114</v>
      </c>
      <c r="G97" s="480">
        <v>97.79746078227022</v>
      </c>
      <c r="H97" s="294">
        <v>892379</v>
      </c>
      <c r="I97" s="294">
        <v>828893</v>
      </c>
    </row>
    <row r="98" spans="1:9" ht="12.75">
      <c r="A98" s="481">
        <v>1100</v>
      </c>
      <c r="B98" s="328" t="s">
        <v>90</v>
      </c>
      <c r="C98" s="264">
        <v>5074551</v>
      </c>
      <c r="D98" s="264">
        <v>3833964</v>
      </c>
      <c r="E98" s="264">
        <v>3670343</v>
      </c>
      <c r="F98" s="479">
        <v>72.32842866294969</v>
      </c>
      <c r="G98" s="479">
        <v>95.73232821174116</v>
      </c>
      <c r="H98" s="264">
        <v>404298</v>
      </c>
      <c r="I98" s="264">
        <v>352139</v>
      </c>
    </row>
    <row r="99" spans="1:9" ht="12.75">
      <c r="A99" s="481">
        <v>1800</v>
      </c>
      <c r="B99" s="487" t="s">
        <v>96</v>
      </c>
      <c r="C99" s="264">
        <v>10628602</v>
      </c>
      <c r="D99" s="264" t="s">
        <v>545</v>
      </c>
      <c r="E99" s="264">
        <v>10015614</v>
      </c>
      <c r="F99" s="479">
        <v>94.23265637381097</v>
      </c>
      <c r="G99" s="479" t="s">
        <v>545</v>
      </c>
      <c r="H99" s="264" t="s">
        <v>545</v>
      </c>
      <c r="I99" s="264">
        <v>0</v>
      </c>
    </row>
    <row r="100" spans="1:9" ht="25.5">
      <c r="A100" s="330">
        <v>2000</v>
      </c>
      <c r="B100" s="490" t="s">
        <v>97</v>
      </c>
      <c r="C100" s="294">
        <v>1057171</v>
      </c>
      <c r="D100" s="294">
        <v>777321</v>
      </c>
      <c r="E100" s="294">
        <v>693472</v>
      </c>
      <c r="F100" s="480">
        <v>65.59695640534974</v>
      </c>
      <c r="G100" s="480">
        <v>89.21307928127504</v>
      </c>
      <c r="H100" s="294">
        <v>0</v>
      </c>
      <c r="I100" s="294">
        <v>396</v>
      </c>
    </row>
    <row r="101" spans="1:10" ht="15.75">
      <c r="A101" s="330">
        <v>3000</v>
      </c>
      <c r="B101" s="335" t="s">
        <v>1432</v>
      </c>
      <c r="C101" s="294">
        <v>744259038</v>
      </c>
      <c r="D101" s="294">
        <v>574355364</v>
      </c>
      <c r="E101" s="294">
        <v>553586957</v>
      </c>
      <c r="F101" s="480">
        <v>74.38095189110757</v>
      </c>
      <c r="G101" s="480">
        <v>96.38404926605682</v>
      </c>
      <c r="H101" s="294">
        <v>61151141</v>
      </c>
      <c r="I101" s="294">
        <v>52916490</v>
      </c>
      <c r="J101" s="511"/>
    </row>
    <row r="102" spans="1:10" ht="27.75" customHeight="1">
      <c r="A102" s="481">
        <v>3400</v>
      </c>
      <c r="B102" s="491" t="s">
        <v>98</v>
      </c>
      <c r="C102" s="264">
        <v>3835996</v>
      </c>
      <c r="D102" s="264">
        <v>3575955</v>
      </c>
      <c r="E102" s="264">
        <v>3224374</v>
      </c>
      <c r="F102" s="479">
        <v>84.0557185148264</v>
      </c>
      <c r="G102" s="479">
        <v>90.16819283240422</v>
      </c>
      <c r="H102" s="264">
        <v>387969</v>
      </c>
      <c r="I102" s="264">
        <v>253532</v>
      </c>
      <c r="J102" s="511"/>
    </row>
    <row r="103" spans="1:9" ht="12.75">
      <c r="A103" s="481">
        <v>3500</v>
      </c>
      <c r="B103" s="491" t="s">
        <v>99</v>
      </c>
      <c r="C103" s="264">
        <v>740423042</v>
      </c>
      <c r="D103" s="264">
        <v>563827671</v>
      </c>
      <c r="E103" s="264">
        <v>550362583</v>
      </c>
      <c r="F103" s="479">
        <v>74.33082869941262</v>
      </c>
      <c r="G103" s="479">
        <v>97.61184335346323</v>
      </c>
      <c r="H103" s="264">
        <v>57323961</v>
      </c>
      <c r="I103" s="264">
        <v>52662958</v>
      </c>
    </row>
    <row r="104" spans="1:9" s="514" customFormat="1" ht="12" customHeight="1">
      <c r="A104" s="512">
        <v>3700</v>
      </c>
      <c r="B104" s="513" t="s">
        <v>137</v>
      </c>
      <c r="C104" s="229">
        <v>43965839</v>
      </c>
      <c r="D104" s="229">
        <v>25554835</v>
      </c>
      <c r="E104" s="229">
        <v>31560181</v>
      </c>
      <c r="F104" s="479">
        <v>71.78341575603731</v>
      </c>
      <c r="G104" s="479">
        <v>123.49984259338791</v>
      </c>
      <c r="H104" s="264">
        <v>0</v>
      </c>
      <c r="I104" s="264">
        <v>3335251</v>
      </c>
    </row>
    <row r="105" spans="1:9" ht="25.5">
      <c r="A105" s="497"/>
      <c r="B105" s="335" t="s">
        <v>46</v>
      </c>
      <c r="C105" s="294">
        <v>2859864</v>
      </c>
      <c r="D105" s="294">
        <v>1920883</v>
      </c>
      <c r="E105" s="294">
        <v>1561223</v>
      </c>
      <c r="F105" s="480">
        <v>54.590812709975026</v>
      </c>
      <c r="G105" s="480">
        <v>81.27631927608293</v>
      </c>
      <c r="H105" s="294">
        <v>212500</v>
      </c>
      <c r="I105" s="294">
        <v>62537</v>
      </c>
    </row>
    <row r="106" spans="1:9" ht="25.5">
      <c r="A106" s="498" t="s">
        <v>104</v>
      </c>
      <c r="B106" s="502" t="s">
        <v>30</v>
      </c>
      <c r="C106" s="294">
        <v>31365</v>
      </c>
      <c r="D106" s="294">
        <v>27365</v>
      </c>
      <c r="E106" s="294">
        <v>20851</v>
      </c>
      <c r="F106" s="480">
        <v>66.47855890323609</v>
      </c>
      <c r="G106" s="480">
        <v>76.19587063767587</v>
      </c>
      <c r="H106" s="294">
        <v>0</v>
      </c>
      <c r="I106" s="294">
        <v>447</v>
      </c>
    </row>
    <row r="107" spans="1:9" ht="12.75">
      <c r="A107" s="330">
        <v>7000</v>
      </c>
      <c r="B107" s="503" t="s">
        <v>33</v>
      </c>
      <c r="C107" s="294">
        <v>2828499</v>
      </c>
      <c r="D107" s="294">
        <v>1893518</v>
      </c>
      <c r="E107" s="294">
        <v>1540372</v>
      </c>
      <c r="F107" s="480">
        <v>54.45899043980571</v>
      </c>
      <c r="G107" s="480">
        <v>81.34974159210527</v>
      </c>
      <c r="H107" s="294">
        <v>212500</v>
      </c>
      <c r="I107" s="294">
        <v>62090</v>
      </c>
    </row>
    <row r="108" spans="1:9" ht="16.5" customHeight="1">
      <c r="A108" s="481"/>
      <c r="B108" s="504" t="s">
        <v>105</v>
      </c>
      <c r="C108" s="294">
        <v>88726821</v>
      </c>
      <c r="D108" s="294">
        <v>39726560</v>
      </c>
      <c r="E108" s="294">
        <v>120714122</v>
      </c>
      <c r="F108" s="480" t="s">
        <v>545</v>
      </c>
      <c r="G108" s="480" t="s">
        <v>545</v>
      </c>
      <c r="H108" s="294">
        <v>13942499</v>
      </c>
      <c r="I108" s="294">
        <v>27115946</v>
      </c>
    </row>
    <row r="109" spans="1:9" ht="25.5">
      <c r="A109" s="481"/>
      <c r="B109" s="328" t="s">
        <v>106</v>
      </c>
      <c r="C109" s="264">
        <v>-88726821</v>
      </c>
      <c r="D109" s="264">
        <v>-39726560</v>
      </c>
      <c r="E109" s="264">
        <v>-120714122</v>
      </c>
      <c r="F109" s="479" t="s">
        <v>545</v>
      </c>
      <c r="G109" s="479" t="s">
        <v>545</v>
      </c>
      <c r="H109" s="264">
        <v>-13942499</v>
      </c>
      <c r="I109" s="264">
        <v>-27115946</v>
      </c>
    </row>
    <row r="110" spans="1:9" ht="38.25">
      <c r="A110" s="481"/>
      <c r="B110" s="363" t="s">
        <v>107</v>
      </c>
      <c r="C110" s="264" t="s">
        <v>545</v>
      </c>
      <c r="D110" s="264" t="s">
        <v>545</v>
      </c>
      <c r="E110" s="264">
        <v>61500</v>
      </c>
      <c r="F110" s="479" t="s">
        <v>545</v>
      </c>
      <c r="G110" s="479" t="s">
        <v>545</v>
      </c>
      <c r="H110" s="264" t="s">
        <v>545</v>
      </c>
      <c r="I110" s="264">
        <v>0</v>
      </c>
    </row>
    <row r="111" spans="1:10" ht="24" customHeight="1">
      <c r="A111" s="481"/>
      <c r="B111" s="337" t="s">
        <v>138</v>
      </c>
      <c r="C111" s="264"/>
      <c r="D111" s="264"/>
      <c r="E111" s="264"/>
      <c r="F111" s="480"/>
      <c r="G111" s="480"/>
      <c r="H111" s="264"/>
      <c r="I111" s="264"/>
      <c r="J111" s="511"/>
    </row>
    <row r="112" spans="1:10" ht="12.75">
      <c r="A112" s="478" t="s">
        <v>1044</v>
      </c>
      <c r="B112" s="382" t="s">
        <v>955</v>
      </c>
      <c r="C112" s="294">
        <v>669371319</v>
      </c>
      <c r="D112" s="294">
        <v>490072581</v>
      </c>
      <c r="E112" s="294">
        <v>538536815</v>
      </c>
      <c r="F112" s="480">
        <v>80.45412160839834</v>
      </c>
      <c r="G112" s="480">
        <v>109.88919516801126</v>
      </c>
      <c r="H112" s="294">
        <v>56424411</v>
      </c>
      <c r="I112" s="294">
        <v>62562756</v>
      </c>
      <c r="J112" s="511"/>
    </row>
    <row r="113" spans="1:9" ht="12.75">
      <c r="A113" s="481"/>
      <c r="B113" s="328" t="s">
        <v>139</v>
      </c>
      <c r="C113" s="264">
        <v>669371319</v>
      </c>
      <c r="D113" s="264">
        <v>490072581</v>
      </c>
      <c r="E113" s="264">
        <v>538536815</v>
      </c>
      <c r="F113" s="479">
        <v>80.45412160839834</v>
      </c>
      <c r="G113" s="479">
        <v>109.88919516801126</v>
      </c>
      <c r="H113" s="264">
        <v>56424411</v>
      </c>
      <c r="I113" s="264">
        <v>62562756</v>
      </c>
    </row>
    <row r="114" spans="1:10" ht="38.25">
      <c r="A114" s="481">
        <v>500</v>
      </c>
      <c r="B114" s="487" t="s">
        <v>140</v>
      </c>
      <c r="C114" s="264">
        <v>625451501</v>
      </c>
      <c r="D114" s="264" t="s">
        <v>545</v>
      </c>
      <c r="E114" s="264">
        <v>507474135</v>
      </c>
      <c r="F114" s="479">
        <v>81.13724792228135</v>
      </c>
      <c r="G114" s="479" t="s">
        <v>545</v>
      </c>
      <c r="H114" s="264" t="s">
        <v>545</v>
      </c>
      <c r="I114" s="264">
        <v>59384338</v>
      </c>
      <c r="J114" s="511"/>
    </row>
    <row r="115" spans="1:10" ht="12.75">
      <c r="A115" s="481">
        <v>520</v>
      </c>
      <c r="B115" s="487" t="s">
        <v>141</v>
      </c>
      <c r="C115" s="264">
        <v>625236261</v>
      </c>
      <c r="D115" s="264" t="s">
        <v>545</v>
      </c>
      <c r="E115" s="264">
        <v>504652216</v>
      </c>
      <c r="F115" s="479">
        <v>80.71384330666643</v>
      </c>
      <c r="G115" s="479" t="s">
        <v>545</v>
      </c>
      <c r="H115" s="264" t="s">
        <v>545</v>
      </c>
      <c r="I115" s="264">
        <v>59063070</v>
      </c>
      <c r="J115" s="511"/>
    </row>
    <row r="116" spans="1:10" s="397" customFormat="1" ht="25.5">
      <c r="A116" s="493">
        <v>521</v>
      </c>
      <c r="B116" s="508" t="s">
        <v>113</v>
      </c>
      <c r="C116" s="313">
        <v>625226261</v>
      </c>
      <c r="D116" s="313" t="s">
        <v>545</v>
      </c>
      <c r="E116" s="313">
        <v>535044630</v>
      </c>
      <c r="F116" s="479">
        <v>85.5761607236776</v>
      </c>
      <c r="G116" s="479" t="s">
        <v>545</v>
      </c>
      <c r="H116" s="264" t="s">
        <v>545</v>
      </c>
      <c r="I116" s="264">
        <v>62381867</v>
      </c>
      <c r="J116" s="515"/>
    </row>
    <row r="117" spans="1:10" s="397" customFormat="1" ht="25.5">
      <c r="A117" s="493">
        <v>525</v>
      </c>
      <c r="B117" s="508" t="s">
        <v>142</v>
      </c>
      <c r="C117" s="313">
        <v>10000</v>
      </c>
      <c r="D117" s="313" t="s">
        <v>545</v>
      </c>
      <c r="E117" s="313">
        <v>14639</v>
      </c>
      <c r="F117" s="479">
        <v>146.39</v>
      </c>
      <c r="G117" s="479" t="s">
        <v>545</v>
      </c>
      <c r="H117" s="264" t="s">
        <v>545</v>
      </c>
      <c r="I117" s="264">
        <v>5834</v>
      </c>
      <c r="J117" s="515"/>
    </row>
    <row r="118" spans="1:10" s="517" customFormat="1" ht="12.75">
      <c r="A118" s="493">
        <v>527</v>
      </c>
      <c r="B118" s="508" t="s">
        <v>119</v>
      </c>
      <c r="C118" s="313" t="s">
        <v>545</v>
      </c>
      <c r="D118" s="313" t="s">
        <v>545</v>
      </c>
      <c r="E118" s="313">
        <v>-30506586</v>
      </c>
      <c r="F118" s="479" t="s">
        <v>545</v>
      </c>
      <c r="G118" s="479" t="s">
        <v>545</v>
      </c>
      <c r="H118" s="264" t="s">
        <v>545</v>
      </c>
      <c r="I118" s="264">
        <v>-3337806</v>
      </c>
      <c r="J118" s="516"/>
    </row>
    <row r="119" spans="1:10" s="517" customFormat="1" ht="26.25">
      <c r="A119" s="493">
        <v>528</v>
      </c>
      <c r="B119" s="508" t="s">
        <v>120</v>
      </c>
      <c r="C119" s="313" t="s">
        <v>545</v>
      </c>
      <c r="D119" s="518" t="s">
        <v>545</v>
      </c>
      <c r="E119" s="313">
        <v>99533</v>
      </c>
      <c r="F119" s="479" t="s">
        <v>545</v>
      </c>
      <c r="G119" s="479" t="s">
        <v>545</v>
      </c>
      <c r="H119" s="264" t="s">
        <v>545</v>
      </c>
      <c r="I119" s="264">
        <v>13175</v>
      </c>
      <c r="J119" s="516"/>
    </row>
    <row r="120" spans="1:10" ht="38.25">
      <c r="A120" s="481">
        <v>560</v>
      </c>
      <c r="B120" s="487" t="s">
        <v>121</v>
      </c>
      <c r="C120" s="264">
        <v>140000</v>
      </c>
      <c r="D120" s="264" t="s">
        <v>545</v>
      </c>
      <c r="E120" s="264">
        <v>62782</v>
      </c>
      <c r="F120" s="479">
        <v>44.84428571428572</v>
      </c>
      <c r="G120" s="479" t="s">
        <v>545</v>
      </c>
      <c r="H120" s="264" t="s">
        <v>545</v>
      </c>
      <c r="I120" s="264">
        <v>3792</v>
      </c>
      <c r="J120" s="511"/>
    </row>
    <row r="121" spans="1:11" s="397" customFormat="1" ht="25.5">
      <c r="A121" s="493">
        <v>562</v>
      </c>
      <c r="B121" s="508" t="s">
        <v>123</v>
      </c>
      <c r="C121" s="313">
        <v>140000</v>
      </c>
      <c r="D121" s="313" t="s">
        <v>545</v>
      </c>
      <c r="E121" s="313">
        <v>62782</v>
      </c>
      <c r="F121" s="479">
        <v>44.84428571428572</v>
      </c>
      <c r="G121" s="479" t="s">
        <v>545</v>
      </c>
      <c r="H121" s="264" t="s">
        <v>545</v>
      </c>
      <c r="I121" s="264">
        <v>3792</v>
      </c>
      <c r="J121" s="515"/>
      <c r="K121" s="519"/>
    </row>
    <row r="122" spans="1:9" ht="25.5">
      <c r="A122" s="481">
        <v>590</v>
      </c>
      <c r="B122" s="487" t="s">
        <v>143</v>
      </c>
      <c r="C122" s="264">
        <v>75240</v>
      </c>
      <c r="D122" s="264" t="s">
        <v>545</v>
      </c>
      <c r="E122" s="264">
        <v>2759137</v>
      </c>
      <c r="F122" s="479">
        <v>3667.11456671983</v>
      </c>
      <c r="G122" s="479" t="s">
        <v>545</v>
      </c>
      <c r="H122" s="264" t="s">
        <v>545</v>
      </c>
      <c r="I122" s="264">
        <v>317476</v>
      </c>
    </row>
    <row r="123" spans="1:9" s="397" customFormat="1" ht="14.25" customHeight="1">
      <c r="A123" s="493">
        <v>593</v>
      </c>
      <c r="B123" s="508" t="s">
        <v>126</v>
      </c>
      <c r="C123" s="313">
        <v>75240</v>
      </c>
      <c r="D123" s="313" t="s">
        <v>545</v>
      </c>
      <c r="E123" s="313">
        <v>21575</v>
      </c>
      <c r="F123" s="479">
        <v>28.674906964380646</v>
      </c>
      <c r="G123" s="479" t="s">
        <v>545</v>
      </c>
      <c r="H123" s="264" t="s">
        <v>545</v>
      </c>
      <c r="I123" s="264">
        <v>0</v>
      </c>
    </row>
    <row r="124" spans="1:9" s="517" customFormat="1" ht="25.5">
      <c r="A124" s="493">
        <v>599</v>
      </c>
      <c r="B124" s="508" t="s">
        <v>144</v>
      </c>
      <c r="C124" s="313" t="s">
        <v>545</v>
      </c>
      <c r="D124" s="313" t="s">
        <v>545</v>
      </c>
      <c r="E124" s="313">
        <v>2737562</v>
      </c>
      <c r="F124" s="479" t="s">
        <v>545</v>
      </c>
      <c r="G124" s="479" t="s">
        <v>545</v>
      </c>
      <c r="H124" s="264" t="s">
        <v>545</v>
      </c>
      <c r="I124" s="264">
        <v>317476</v>
      </c>
    </row>
    <row r="125" spans="1:9" ht="12.75">
      <c r="A125" s="481">
        <v>700</v>
      </c>
      <c r="B125" s="487" t="s">
        <v>128</v>
      </c>
      <c r="C125" s="264">
        <v>43919818</v>
      </c>
      <c r="D125" s="264" t="s">
        <v>545</v>
      </c>
      <c r="E125" s="264">
        <v>31062680</v>
      </c>
      <c r="F125" s="479">
        <v>70.72588506628146</v>
      </c>
      <c r="G125" s="479" t="s">
        <v>545</v>
      </c>
      <c r="H125" s="264" t="s">
        <v>545</v>
      </c>
      <c r="I125" s="264">
        <v>3178418</v>
      </c>
    </row>
    <row r="126" spans="1:9" ht="27.75" customHeight="1">
      <c r="A126" s="481">
        <v>720</v>
      </c>
      <c r="B126" s="487" t="s">
        <v>145</v>
      </c>
      <c r="C126" s="264">
        <v>29618225</v>
      </c>
      <c r="D126" s="264" t="s">
        <v>545</v>
      </c>
      <c r="E126" s="264">
        <v>21802414</v>
      </c>
      <c r="F126" s="479">
        <v>73.61148076901975</v>
      </c>
      <c r="G126" s="479" t="s">
        <v>545</v>
      </c>
      <c r="H126" s="264" t="s">
        <v>545</v>
      </c>
      <c r="I126" s="264">
        <v>2388727</v>
      </c>
    </row>
    <row r="127" spans="1:9" s="397" customFormat="1" ht="27" customHeight="1">
      <c r="A127" s="493">
        <v>721</v>
      </c>
      <c r="B127" s="508" t="s">
        <v>146</v>
      </c>
      <c r="C127" s="313">
        <v>6523800</v>
      </c>
      <c r="D127" s="313" t="s">
        <v>545</v>
      </c>
      <c r="E127" s="313">
        <v>4924490</v>
      </c>
      <c r="F127" s="479">
        <v>75.4849934087495</v>
      </c>
      <c r="G127" s="479" t="s">
        <v>545</v>
      </c>
      <c r="H127" s="264" t="s">
        <v>545</v>
      </c>
      <c r="I127" s="264">
        <v>528127</v>
      </c>
    </row>
    <row r="128" spans="1:9" s="397" customFormat="1" ht="25.5">
      <c r="A128" s="493">
        <v>722</v>
      </c>
      <c r="B128" s="508" t="s">
        <v>147</v>
      </c>
      <c r="C128" s="313">
        <v>791993</v>
      </c>
      <c r="D128" s="313" t="s">
        <v>545</v>
      </c>
      <c r="E128" s="313">
        <v>219469</v>
      </c>
      <c r="F128" s="479">
        <v>27.71097724348574</v>
      </c>
      <c r="G128" s="479" t="s">
        <v>545</v>
      </c>
      <c r="H128" s="264" t="s">
        <v>545</v>
      </c>
      <c r="I128" s="264">
        <v>23854</v>
      </c>
    </row>
    <row r="129" spans="1:9" s="397" customFormat="1" ht="38.25">
      <c r="A129" s="493">
        <v>723</v>
      </c>
      <c r="B129" s="508" t="s">
        <v>148</v>
      </c>
      <c r="C129" s="313">
        <v>22302432</v>
      </c>
      <c r="D129" s="313" t="s">
        <v>545</v>
      </c>
      <c r="E129" s="313">
        <v>16658455</v>
      </c>
      <c r="F129" s="479">
        <v>74.69344598831195</v>
      </c>
      <c r="G129" s="479" t="s">
        <v>545</v>
      </c>
      <c r="H129" s="264" t="s">
        <v>545</v>
      </c>
      <c r="I129" s="264">
        <v>1836746</v>
      </c>
    </row>
    <row r="130" spans="1:9" ht="12.75">
      <c r="A130" s="481">
        <v>740</v>
      </c>
      <c r="B130" s="487" t="s">
        <v>129</v>
      </c>
      <c r="C130" s="264">
        <v>14301593</v>
      </c>
      <c r="D130" s="264" t="s">
        <v>545</v>
      </c>
      <c r="E130" s="264">
        <v>9260266</v>
      </c>
      <c r="F130" s="479">
        <v>64.74989184771235</v>
      </c>
      <c r="G130" s="479" t="s">
        <v>545</v>
      </c>
      <c r="H130" s="264" t="s">
        <v>545</v>
      </c>
      <c r="I130" s="264">
        <v>789691</v>
      </c>
    </row>
    <row r="131" spans="1:9" s="397" customFormat="1" ht="24" customHeight="1">
      <c r="A131" s="493">
        <v>743</v>
      </c>
      <c r="B131" s="508" t="s">
        <v>131</v>
      </c>
      <c r="C131" s="313">
        <v>3445859</v>
      </c>
      <c r="D131" s="313" t="s">
        <v>545</v>
      </c>
      <c r="E131" s="313">
        <v>2536197</v>
      </c>
      <c r="F131" s="479">
        <v>73.6012994147468</v>
      </c>
      <c r="G131" s="479" t="s">
        <v>545</v>
      </c>
      <c r="H131" s="264" t="s">
        <v>545</v>
      </c>
      <c r="I131" s="264">
        <v>281350</v>
      </c>
    </row>
    <row r="132" spans="1:9" s="397" customFormat="1" ht="25.5">
      <c r="A132" s="493">
        <v>745</v>
      </c>
      <c r="B132" s="508" t="s">
        <v>149</v>
      </c>
      <c r="C132" s="313">
        <v>1406796</v>
      </c>
      <c r="D132" s="313" t="s">
        <v>545</v>
      </c>
      <c r="E132" s="313">
        <v>1055097</v>
      </c>
      <c r="F132" s="479">
        <v>75</v>
      </c>
      <c r="G132" s="479" t="s">
        <v>545</v>
      </c>
      <c r="H132" s="264" t="s">
        <v>545</v>
      </c>
      <c r="I132" s="264">
        <v>117233</v>
      </c>
    </row>
    <row r="133" spans="1:9" s="397" customFormat="1" ht="25.5">
      <c r="A133" s="493">
        <v>746</v>
      </c>
      <c r="B133" s="508" t="s">
        <v>134</v>
      </c>
      <c r="C133" s="313">
        <v>632298</v>
      </c>
      <c r="D133" s="313" t="s">
        <v>545</v>
      </c>
      <c r="E133" s="313">
        <v>472972</v>
      </c>
      <c r="F133" s="479">
        <v>74.80207117530026</v>
      </c>
      <c r="G133" s="479" t="s">
        <v>545</v>
      </c>
      <c r="H133" s="264" t="s">
        <v>545</v>
      </c>
      <c r="I133" s="264">
        <v>53108</v>
      </c>
    </row>
    <row r="134" spans="1:9" s="397" customFormat="1" ht="15.75" customHeight="1">
      <c r="A134" s="493">
        <v>749</v>
      </c>
      <c r="B134" s="508" t="s">
        <v>136</v>
      </c>
      <c r="C134" s="313">
        <v>8816640</v>
      </c>
      <c r="D134" s="313" t="s">
        <v>545</v>
      </c>
      <c r="E134" s="313">
        <v>5196000</v>
      </c>
      <c r="F134" s="479">
        <v>58.93401567944251</v>
      </c>
      <c r="G134" s="479" t="s">
        <v>545</v>
      </c>
      <c r="H134" s="264" t="s">
        <v>545</v>
      </c>
      <c r="I134" s="264">
        <v>338000</v>
      </c>
    </row>
    <row r="135" spans="1:9" ht="12.75">
      <c r="A135" s="336" t="s">
        <v>1049</v>
      </c>
      <c r="B135" s="382" t="s">
        <v>1050</v>
      </c>
      <c r="C135" s="294">
        <v>601743801</v>
      </c>
      <c r="D135" s="294">
        <v>455336718</v>
      </c>
      <c r="E135" s="294">
        <v>446835573</v>
      </c>
      <c r="F135" s="480">
        <v>74.25678042007782</v>
      </c>
      <c r="G135" s="480">
        <v>98.13299813875322</v>
      </c>
      <c r="H135" s="294">
        <v>45331599</v>
      </c>
      <c r="I135" s="294">
        <v>40927368</v>
      </c>
    </row>
    <row r="136" spans="1:9" ht="25.5">
      <c r="A136" s="322"/>
      <c r="B136" s="335" t="s">
        <v>1431</v>
      </c>
      <c r="C136" s="294">
        <v>601743801</v>
      </c>
      <c r="D136" s="294">
        <v>455336718</v>
      </c>
      <c r="E136" s="294">
        <v>446835573</v>
      </c>
      <c r="F136" s="480">
        <v>74.25678042007782</v>
      </c>
      <c r="G136" s="480">
        <v>98.13299813875322</v>
      </c>
      <c r="H136" s="294">
        <v>45331599</v>
      </c>
      <c r="I136" s="294">
        <v>40927368</v>
      </c>
    </row>
    <row r="137" spans="1:9" ht="12.75">
      <c r="A137" s="330">
        <v>1000</v>
      </c>
      <c r="B137" s="333" t="s">
        <v>1051</v>
      </c>
      <c r="C137" s="294">
        <v>6911480</v>
      </c>
      <c r="D137" s="294">
        <v>6911480</v>
      </c>
      <c r="E137" s="294">
        <v>6911480</v>
      </c>
      <c r="F137" s="480">
        <v>100</v>
      </c>
      <c r="G137" s="480">
        <v>100</v>
      </c>
      <c r="H137" s="294">
        <v>0</v>
      </c>
      <c r="I137" s="294">
        <v>0</v>
      </c>
    </row>
    <row r="138" spans="1:9" ht="12.75">
      <c r="A138" s="481">
        <v>1800</v>
      </c>
      <c r="B138" s="487" t="s">
        <v>96</v>
      </c>
      <c r="C138" s="264">
        <v>6911480</v>
      </c>
      <c r="D138" s="264" t="s">
        <v>545</v>
      </c>
      <c r="E138" s="264">
        <v>6911480</v>
      </c>
      <c r="F138" s="479">
        <v>100</v>
      </c>
      <c r="G138" s="479" t="s">
        <v>545</v>
      </c>
      <c r="H138" s="264" t="s">
        <v>545</v>
      </c>
      <c r="I138" s="264">
        <v>0</v>
      </c>
    </row>
    <row r="139" spans="1:9" ht="30.75" customHeight="1">
      <c r="A139" s="330">
        <v>2000</v>
      </c>
      <c r="B139" s="490" t="s">
        <v>97</v>
      </c>
      <c r="C139" s="294">
        <v>83842</v>
      </c>
      <c r="D139" s="294">
        <v>83842</v>
      </c>
      <c r="E139" s="294">
        <v>72011</v>
      </c>
      <c r="F139" s="480">
        <v>85.88893394718637</v>
      </c>
      <c r="G139" s="480">
        <v>85.88893394718637</v>
      </c>
      <c r="H139" s="294">
        <v>0</v>
      </c>
      <c r="I139" s="294">
        <v>0</v>
      </c>
    </row>
    <row r="140" spans="1:9" ht="15.75">
      <c r="A140" s="330">
        <v>3000</v>
      </c>
      <c r="B140" s="335" t="s">
        <v>1432</v>
      </c>
      <c r="C140" s="294">
        <v>594748479</v>
      </c>
      <c r="D140" s="294">
        <v>448341396</v>
      </c>
      <c r="E140" s="294">
        <v>439852082</v>
      </c>
      <c r="F140" s="480">
        <v>73.95598266002459</v>
      </c>
      <c r="G140" s="480">
        <v>98.10650676566122</v>
      </c>
      <c r="H140" s="294">
        <v>45331599</v>
      </c>
      <c r="I140" s="294">
        <v>40927368</v>
      </c>
    </row>
    <row r="141" spans="1:9" ht="12.75">
      <c r="A141" s="481">
        <v>3500</v>
      </c>
      <c r="B141" s="491" t="s">
        <v>99</v>
      </c>
      <c r="C141" s="264">
        <v>584590415</v>
      </c>
      <c r="D141" s="264">
        <v>441026468</v>
      </c>
      <c r="E141" s="264">
        <v>432971384</v>
      </c>
      <c r="F141" s="479">
        <v>74.06405799520336</v>
      </c>
      <c r="G141" s="479">
        <v>98.17355995967118</v>
      </c>
      <c r="H141" s="264">
        <v>44621823</v>
      </c>
      <c r="I141" s="264">
        <v>40269018</v>
      </c>
    </row>
    <row r="142" spans="1:9" s="525" customFormat="1" ht="12.75" customHeight="1" hidden="1">
      <c r="A142" s="520">
        <v>3700</v>
      </c>
      <c r="B142" s="521" t="s">
        <v>137</v>
      </c>
      <c r="C142" s="522">
        <v>10158064</v>
      </c>
      <c r="D142" s="229">
        <v>5842715</v>
      </c>
      <c r="E142" s="229">
        <v>6880698</v>
      </c>
      <c r="F142" s="523">
        <v>67.73631274620834</v>
      </c>
      <c r="G142" s="523">
        <v>117.76542241064301</v>
      </c>
      <c r="H142" s="524">
        <v>0</v>
      </c>
      <c r="I142" s="524">
        <v>658350</v>
      </c>
    </row>
    <row r="143" spans="1:9" ht="12.75">
      <c r="A143" s="488"/>
      <c r="B143" s="504" t="s">
        <v>105</v>
      </c>
      <c r="C143" s="294">
        <v>67627518</v>
      </c>
      <c r="D143" s="294">
        <v>34735863</v>
      </c>
      <c r="E143" s="294">
        <v>91701242</v>
      </c>
      <c r="F143" s="480" t="s">
        <v>545</v>
      </c>
      <c r="G143" s="480" t="s">
        <v>545</v>
      </c>
      <c r="H143" s="294">
        <v>11092812</v>
      </c>
      <c r="I143" s="294">
        <v>21635388</v>
      </c>
    </row>
    <row r="144" spans="1:9" ht="25.5">
      <c r="A144" s="481"/>
      <c r="B144" s="328" t="s">
        <v>106</v>
      </c>
      <c r="C144" s="264">
        <v>-67627518</v>
      </c>
      <c r="D144" s="264">
        <v>-34735863</v>
      </c>
      <c r="E144" s="264">
        <v>-91701242</v>
      </c>
      <c r="F144" s="479" t="s">
        <v>545</v>
      </c>
      <c r="G144" s="479" t="s">
        <v>545</v>
      </c>
      <c r="H144" s="264">
        <v>-11092812</v>
      </c>
      <c r="I144" s="264">
        <v>-21635388</v>
      </c>
    </row>
    <row r="145" spans="1:9" ht="38.25">
      <c r="A145" s="481"/>
      <c r="B145" s="363" t="s">
        <v>107</v>
      </c>
      <c r="C145" s="264" t="s">
        <v>545</v>
      </c>
      <c r="D145" s="264" t="s">
        <v>545</v>
      </c>
      <c r="E145" s="264">
        <v>61500</v>
      </c>
      <c r="F145" s="479" t="s">
        <v>545</v>
      </c>
      <c r="G145" s="479" t="s">
        <v>545</v>
      </c>
      <c r="H145" s="264" t="s">
        <v>545</v>
      </c>
      <c r="I145" s="264">
        <v>0</v>
      </c>
    </row>
    <row r="146" spans="1:9" ht="24" customHeight="1">
      <c r="A146" s="481"/>
      <c r="B146" s="335" t="s">
        <v>150</v>
      </c>
      <c r="C146" s="264"/>
      <c r="D146" s="264"/>
      <c r="E146" s="264"/>
      <c r="F146" s="479"/>
      <c r="G146" s="479"/>
      <c r="H146" s="294"/>
      <c r="I146" s="294"/>
    </row>
    <row r="147" spans="1:11" ht="12.75">
      <c r="A147" s="478" t="s">
        <v>1044</v>
      </c>
      <c r="B147" s="382" t="s">
        <v>955</v>
      </c>
      <c r="C147" s="294">
        <v>49441412</v>
      </c>
      <c r="D147" s="294">
        <v>36261873</v>
      </c>
      <c r="E147" s="294">
        <v>40312147</v>
      </c>
      <c r="F147" s="480">
        <v>81.5351855242322</v>
      </c>
      <c r="G147" s="480">
        <v>111.16951129358377</v>
      </c>
      <c r="H147" s="294">
        <v>4220446</v>
      </c>
      <c r="I147" s="294">
        <v>4698285</v>
      </c>
      <c r="J147" s="511"/>
      <c r="K147" s="424"/>
    </row>
    <row r="148" spans="1:10" ht="12.75">
      <c r="A148" s="481"/>
      <c r="B148" s="328" t="s">
        <v>151</v>
      </c>
      <c r="C148" s="264">
        <v>49393912</v>
      </c>
      <c r="D148" s="264">
        <v>36214373</v>
      </c>
      <c r="E148" s="264">
        <v>40265875</v>
      </c>
      <c r="F148" s="479">
        <v>81.51991484294663</v>
      </c>
      <c r="G148" s="479">
        <v>111.18755252230929</v>
      </c>
      <c r="H148" s="264">
        <v>4220446</v>
      </c>
      <c r="I148" s="264">
        <v>4697575</v>
      </c>
      <c r="J148" s="511"/>
    </row>
    <row r="149" spans="1:12" ht="38.25">
      <c r="A149" s="481">
        <v>500</v>
      </c>
      <c r="B149" s="487" t="s">
        <v>110</v>
      </c>
      <c r="C149" s="264">
        <v>48221377</v>
      </c>
      <c r="D149" s="264" t="s">
        <v>545</v>
      </c>
      <c r="E149" s="264">
        <v>39411935</v>
      </c>
      <c r="F149" s="479">
        <v>81.73125168117866</v>
      </c>
      <c r="G149" s="479" t="s">
        <v>545</v>
      </c>
      <c r="H149" s="264" t="s">
        <v>545</v>
      </c>
      <c r="I149" s="264">
        <v>4599401</v>
      </c>
      <c r="J149" s="511"/>
      <c r="K149" s="840"/>
      <c r="L149" s="840"/>
    </row>
    <row r="150" spans="1:12" s="531" customFormat="1" ht="51" hidden="1">
      <c r="A150" s="527">
        <v>502</v>
      </c>
      <c r="B150" s="528" t="s">
        <v>111</v>
      </c>
      <c r="C150" s="507" t="s">
        <v>545</v>
      </c>
      <c r="D150" s="507" t="s">
        <v>545</v>
      </c>
      <c r="E150" s="507">
        <v>1</v>
      </c>
      <c r="F150" s="479" t="s">
        <v>545</v>
      </c>
      <c r="G150" s="479" t="s">
        <v>545</v>
      </c>
      <c r="H150" s="264" t="s">
        <v>545</v>
      </c>
      <c r="I150" s="264">
        <v>0</v>
      </c>
      <c r="J150" s="529"/>
      <c r="K150" s="530"/>
      <c r="L150" s="530"/>
    </row>
    <row r="151" spans="1:9" ht="12.75">
      <c r="A151" s="481">
        <v>520</v>
      </c>
      <c r="B151" s="487" t="s">
        <v>112</v>
      </c>
      <c r="C151" s="264">
        <v>48210887</v>
      </c>
      <c r="D151" s="264" t="s">
        <v>545</v>
      </c>
      <c r="E151" s="264">
        <v>39040341</v>
      </c>
      <c r="F151" s="479">
        <v>80.97826741914123</v>
      </c>
      <c r="G151" s="479" t="s">
        <v>545</v>
      </c>
      <c r="H151" s="264" t="s">
        <v>545</v>
      </c>
      <c r="I151" s="264">
        <v>4551787</v>
      </c>
    </row>
    <row r="152" spans="1:9" s="397" customFormat="1" ht="38.25">
      <c r="A152" s="493">
        <v>522</v>
      </c>
      <c r="B152" s="508" t="s">
        <v>114</v>
      </c>
      <c r="C152" s="313">
        <v>48210887</v>
      </c>
      <c r="D152" s="313" t="s">
        <v>545</v>
      </c>
      <c r="E152" s="313">
        <v>39040341</v>
      </c>
      <c r="F152" s="479">
        <v>80.97826741914123</v>
      </c>
      <c r="G152" s="479" t="s">
        <v>545</v>
      </c>
      <c r="H152" s="264" t="s">
        <v>545</v>
      </c>
      <c r="I152" s="264">
        <v>4551787</v>
      </c>
    </row>
    <row r="153" spans="1:9" s="397" customFormat="1" ht="25.5">
      <c r="A153" s="493">
        <v>590</v>
      </c>
      <c r="B153" s="532" t="s">
        <v>124</v>
      </c>
      <c r="C153" s="313">
        <v>10490</v>
      </c>
      <c r="D153" s="313" t="s">
        <v>545</v>
      </c>
      <c r="E153" s="313">
        <v>371593</v>
      </c>
      <c r="F153" s="479">
        <v>3542.3546234509054</v>
      </c>
      <c r="G153" s="479" t="s">
        <v>545</v>
      </c>
      <c r="H153" s="264" t="s">
        <v>545</v>
      </c>
      <c r="I153" s="264">
        <v>47614</v>
      </c>
    </row>
    <row r="154" spans="1:9" s="397" customFormat="1" ht="25.5">
      <c r="A154" s="493">
        <v>592</v>
      </c>
      <c r="B154" s="508" t="s">
        <v>125</v>
      </c>
      <c r="C154" s="313">
        <v>5000</v>
      </c>
      <c r="D154" s="313" t="s">
        <v>545</v>
      </c>
      <c r="E154" s="313">
        <v>3024</v>
      </c>
      <c r="F154" s="479">
        <v>60.48</v>
      </c>
      <c r="G154" s="479" t="s">
        <v>545</v>
      </c>
      <c r="H154" s="264" t="s">
        <v>545</v>
      </c>
      <c r="I154" s="264">
        <v>0</v>
      </c>
    </row>
    <row r="155" spans="1:9" s="397" customFormat="1" ht="13.5">
      <c r="A155" s="493">
        <v>593</v>
      </c>
      <c r="B155" s="508" t="s">
        <v>126</v>
      </c>
      <c r="C155" s="313">
        <v>5490</v>
      </c>
      <c r="D155" s="518" t="s">
        <v>545</v>
      </c>
      <c r="E155" s="313">
        <v>1806</v>
      </c>
      <c r="F155" s="479">
        <v>32.89617486338798</v>
      </c>
      <c r="G155" s="479" t="s">
        <v>545</v>
      </c>
      <c r="H155" s="264" t="s">
        <v>545</v>
      </c>
      <c r="I155" s="264">
        <v>0</v>
      </c>
    </row>
    <row r="156" spans="1:9" s="517" customFormat="1" ht="25.5">
      <c r="A156" s="493">
        <v>599</v>
      </c>
      <c r="B156" s="508" t="s">
        <v>144</v>
      </c>
      <c r="C156" s="313" t="s">
        <v>545</v>
      </c>
      <c r="D156" s="313" t="s">
        <v>545</v>
      </c>
      <c r="E156" s="313">
        <v>366763</v>
      </c>
      <c r="F156" s="479" t="s">
        <v>545</v>
      </c>
      <c r="G156" s="479" t="s">
        <v>545</v>
      </c>
      <c r="H156" s="264" t="s">
        <v>545</v>
      </c>
      <c r="I156" s="264">
        <v>47614</v>
      </c>
    </row>
    <row r="157" spans="1:9" ht="12.75">
      <c r="A157" s="481">
        <v>700</v>
      </c>
      <c r="B157" s="487" t="s">
        <v>128</v>
      </c>
      <c r="C157" s="264">
        <v>1172535</v>
      </c>
      <c r="D157" s="264" t="s">
        <v>545</v>
      </c>
      <c r="E157" s="264">
        <v>853940</v>
      </c>
      <c r="F157" s="479">
        <v>72.82852963877411</v>
      </c>
      <c r="G157" s="479" t="s">
        <v>545</v>
      </c>
      <c r="H157" s="264" t="s">
        <v>545</v>
      </c>
      <c r="I157" s="264">
        <v>98174</v>
      </c>
    </row>
    <row r="158" spans="1:9" ht="25.5">
      <c r="A158" s="481">
        <v>720</v>
      </c>
      <c r="B158" s="487" t="s">
        <v>152</v>
      </c>
      <c r="C158" s="264">
        <v>846732</v>
      </c>
      <c r="D158" s="264" t="s">
        <v>545</v>
      </c>
      <c r="E158" s="264">
        <v>612767</v>
      </c>
      <c r="F158" s="479">
        <v>72.36847077942016</v>
      </c>
      <c r="G158" s="479" t="s">
        <v>545</v>
      </c>
      <c r="H158" s="264" t="s">
        <v>545</v>
      </c>
      <c r="I158" s="264">
        <v>71524</v>
      </c>
    </row>
    <row r="159" spans="1:9" s="397" customFormat="1" ht="38.25">
      <c r="A159" s="493">
        <v>724</v>
      </c>
      <c r="B159" s="508" t="s">
        <v>153</v>
      </c>
      <c r="C159" s="313">
        <v>10589</v>
      </c>
      <c r="D159" s="313" t="s">
        <v>545</v>
      </c>
      <c r="E159" s="313">
        <v>7582</v>
      </c>
      <c r="F159" s="479">
        <v>71.60260647842101</v>
      </c>
      <c r="G159" s="479" t="s">
        <v>545</v>
      </c>
      <c r="H159" s="264" t="s">
        <v>545</v>
      </c>
      <c r="I159" s="264">
        <v>838</v>
      </c>
    </row>
    <row r="160" spans="1:9" s="397" customFormat="1" ht="38.25">
      <c r="A160" s="493">
        <v>725</v>
      </c>
      <c r="B160" s="508" t="s">
        <v>154</v>
      </c>
      <c r="C160" s="313">
        <v>836143</v>
      </c>
      <c r="D160" s="313" t="s">
        <v>545</v>
      </c>
      <c r="E160" s="313">
        <v>605185</v>
      </c>
      <c r="F160" s="479">
        <v>72.37816976282765</v>
      </c>
      <c r="G160" s="479" t="s">
        <v>545</v>
      </c>
      <c r="H160" s="264" t="s">
        <v>545</v>
      </c>
      <c r="I160" s="264">
        <v>70686</v>
      </c>
    </row>
    <row r="161" spans="1:9" ht="12.75">
      <c r="A161" s="481">
        <v>740</v>
      </c>
      <c r="B161" s="487" t="s">
        <v>155</v>
      </c>
      <c r="C161" s="264">
        <v>325803</v>
      </c>
      <c r="D161" s="264" t="s">
        <v>545</v>
      </c>
      <c r="E161" s="264">
        <v>241173</v>
      </c>
      <c r="F161" s="479">
        <v>74.02418025616707</v>
      </c>
      <c r="G161" s="479" t="s">
        <v>545</v>
      </c>
      <c r="H161" s="264" t="s">
        <v>545</v>
      </c>
      <c r="I161" s="264">
        <v>26650</v>
      </c>
    </row>
    <row r="162" spans="1:10" s="397" customFormat="1" ht="25.5">
      <c r="A162" s="493">
        <v>744</v>
      </c>
      <c r="B162" s="508" t="s">
        <v>132</v>
      </c>
      <c r="C162" s="313">
        <v>325803</v>
      </c>
      <c r="D162" s="313" t="s">
        <v>545</v>
      </c>
      <c r="E162" s="313">
        <v>241173</v>
      </c>
      <c r="F162" s="479">
        <v>74.02418025616707</v>
      </c>
      <c r="G162" s="479" t="s">
        <v>545</v>
      </c>
      <c r="H162" s="264" t="s">
        <v>545</v>
      </c>
      <c r="I162" s="264">
        <v>26650</v>
      </c>
      <c r="J162" s="515"/>
    </row>
    <row r="163" spans="1:10" s="482" customFormat="1" ht="12.75">
      <c r="A163" s="481"/>
      <c r="B163" s="328" t="s">
        <v>156</v>
      </c>
      <c r="C163" s="313">
        <v>47500</v>
      </c>
      <c r="D163" s="264">
        <v>47500</v>
      </c>
      <c r="E163" s="264">
        <v>46272</v>
      </c>
      <c r="F163" s="479">
        <v>97.41473684210527</v>
      </c>
      <c r="G163" s="479">
        <v>97.41473684210527</v>
      </c>
      <c r="H163" s="264">
        <v>0</v>
      </c>
      <c r="I163" s="264">
        <v>710</v>
      </c>
      <c r="J163" s="533"/>
    </row>
    <row r="164" spans="1:10" ht="12.75">
      <c r="A164" s="336" t="s">
        <v>1049</v>
      </c>
      <c r="B164" s="382" t="s">
        <v>1050</v>
      </c>
      <c r="C164" s="294">
        <v>44344644</v>
      </c>
      <c r="D164" s="294">
        <v>34193987</v>
      </c>
      <c r="E164" s="294">
        <v>33048087</v>
      </c>
      <c r="F164" s="480">
        <v>74.5255436034169</v>
      </c>
      <c r="G164" s="480">
        <v>96.64882600557812</v>
      </c>
      <c r="H164" s="294">
        <v>3654016</v>
      </c>
      <c r="I164" s="294">
        <v>3874069</v>
      </c>
      <c r="J164" s="511"/>
    </row>
    <row r="165" spans="1:9" ht="25.5">
      <c r="A165" s="322"/>
      <c r="B165" s="335" t="s">
        <v>1431</v>
      </c>
      <c r="C165" s="294">
        <v>44334644</v>
      </c>
      <c r="D165" s="294">
        <v>34187987</v>
      </c>
      <c r="E165" s="294">
        <v>33044883</v>
      </c>
      <c r="F165" s="480">
        <v>74.53512652543235</v>
      </c>
      <c r="G165" s="480">
        <v>96.65641618501843</v>
      </c>
      <c r="H165" s="294">
        <v>3654016</v>
      </c>
      <c r="I165" s="294">
        <v>3874069</v>
      </c>
    </row>
    <row r="166" spans="1:9" ht="12.75">
      <c r="A166" s="330">
        <v>1000</v>
      </c>
      <c r="B166" s="333" t="s">
        <v>1051</v>
      </c>
      <c r="C166" s="294">
        <v>604800</v>
      </c>
      <c r="D166" s="294">
        <v>465478</v>
      </c>
      <c r="E166" s="294">
        <v>466229</v>
      </c>
      <c r="F166" s="480">
        <v>77.08812830687832</v>
      </c>
      <c r="G166" s="480">
        <v>100.16133952625043</v>
      </c>
      <c r="H166" s="294">
        <v>46442</v>
      </c>
      <c r="I166" s="294">
        <v>49442</v>
      </c>
    </row>
    <row r="167" spans="1:10" ht="12.75">
      <c r="A167" s="481">
        <v>1100</v>
      </c>
      <c r="B167" s="328" t="s">
        <v>157</v>
      </c>
      <c r="C167" s="264">
        <v>329856</v>
      </c>
      <c r="D167" s="264">
        <v>256964</v>
      </c>
      <c r="E167" s="264">
        <v>270301</v>
      </c>
      <c r="F167" s="479">
        <v>81.94515182382615</v>
      </c>
      <c r="G167" s="479">
        <v>105.19022119830015</v>
      </c>
      <c r="H167" s="264">
        <v>24298</v>
      </c>
      <c r="I167" s="264">
        <v>29782</v>
      </c>
      <c r="J167" s="511"/>
    </row>
    <row r="168" spans="1:10" ht="15.75">
      <c r="A168" s="330">
        <v>3000</v>
      </c>
      <c r="B168" s="335" t="s">
        <v>1432</v>
      </c>
      <c r="C168" s="294">
        <v>43729844</v>
      </c>
      <c r="D168" s="294">
        <v>33722509</v>
      </c>
      <c r="E168" s="294">
        <v>32578654</v>
      </c>
      <c r="F168" s="480">
        <v>74.49981756166338</v>
      </c>
      <c r="G168" s="480">
        <v>96.60803708288728</v>
      </c>
      <c r="H168" s="294">
        <v>3607574</v>
      </c>
      <c r="I168" s="294">
        <v>3824627</v>
      </c>
      <c r="J168" s="511"/>
    </row>
    <row r="169" spans="1:11" ht="25.5" customHeight="1">
      <c r="A169" s="481">
        <v>3400</v>
      </c>
      <c r="B169" s="491" t="s">
        <v>98</v>
      </c>
      <c r="C169" s="264">
        <v>3785996</v>
      </c>
      <c r="D169" s="264">
        <v>3536955</v>
      </c>
      <c r="E169" s="264">
        <v>3212731</v>
      </c>
      <c r="F169" s="479">
        <v>84.85827771608845</v>
      </c>
      <c r="G169" s="479">
        <v>90.83324498049876</v>
      </c>
      <c r="H169" s="264">
        <v>384469</v>
      </c>
      <c r="I169" s="264">
        <v>251675</v>
      </c>
      <c r="J169" s="511"/>
      <c r="K169" s="511"/>
    </row>
    <row r="170" spans="1:9" ht="12.75">
      <c r="A170" s="481">
        <v>3500</v>
      </c>
      <c r="B170" s="491" t="s">
        <v>99</v>
      </c>
      <c r="C170" s="264">
        <v>32678850</v>
      </c>
      <c r="D170" s="264">
        <v>24727319</v>
      </c>
      <c r="E170" s="264">
        <v>23939372</v>
      </c>
      <c r="F170" s="479">
        <v>73.25647016342374</v>
      </c>
      <c r="G170" s="479">
        <v>96.81345559540846</v>
      </c>
      <c r="H170" s="264">
        <v>2645620</v>
      </c>
      <c r="I170" s="264">
        <v>2996787</v>
      </c>
    </row>
    <row r="171" spans="1:9" s="525" customFormat="1" ht="11.25" customHeight="1" hidden="1">
      <c r="A171" s="520">
        <v>3700</v>
      </c>
      <c r="B171" s="534" t="s">
        <v>137</v>
      </c>
      <c r="C171" s="522">
        <v>7264998</v>
      </c>
      <c r="D171" s="229">
        <v>4295737</v>
      </c>
      <c r="E171" s="229">
        <v>5426551</v>
      </c>
      <c r="F171" s="523">
        <v>74.69445965435916</v>
      </c>
      <c r="G171" s="523">
        <v>126.32409758791098</v>
      </c>
      <c r="H171" s="524">
        <v>0</v>
      </c>
      <c r="I171" s="524">
        <v>576165</v>
      </c>
    </row>
    <row r="172" spans="1:9" s="482" customFormat="1" ht="25.5">
      <c r="A172" s="497"/>
      <c r="B172" s="335" t="s">
        <v>46</v>
      </c>
      <c r="C172" s="294">
        <v>10000</v>
      </c>
      <c r="D172" s="294">
        <v>6000</v>
      </c>
      <c r="E172" s="294">
        <v>3204</v>
      </c>
      <c r="F172" s="480">
        <v>32.04</v>
      </c>
      <c r="G172" s="480">
        <v>53.4</v>
      </c>
      <c r="H172" s="294">
        <v>0</v>
      </c>
      <c r="I172" s="294">
        <v>0</v>
      </c>
    </row>
    <row r="173" spans="1:9" s="482" customFormat="1" ht="25.5">
      <c r="A173" s="498" t="s">
        <v>104</v>
      </c>
      <c r="B173" s="502" t="s">
        <v>30</v>
      </c>
      <c r="C173" s="294">
        <v>10000</v>
      </c>
      <c r="D173" s="294">
        <v>6000</v>
      </c>
      <c r="E173" s="294">
        <v>3204</v>
      </c>
      <c r="F173" s="480">
        <v>32.04</v>
      </c>
      <c r="G173" s="480">
        <v>53.4</v>
      </c>
      <c r="H173" s="294">
        <v>0</v>
      </c>
      <c r="I173" s="294">
        <v>0</v>
      </c>
    </row>
    <row r="174" spans="1:10" ht="12.75">
      <c r="A174" s="481"/>
      <c r="B174" s="504" t="s">
        <v>105</v>
      </c>
      <c r="C174" s="294">
        <v>5096768</v>
      </c>
      <c r="D174" s="294">
        <v>2067886</v>
      </c>
      <c r="E174" s="294">
        <v>7264060</v>
      </c>
      <c r="F174" s="480">
        <v>142.52286939487925</v>
      </c>
      <c r="G174" s="480">
        <v>351.27951927717487</v>
      </c>
      <c r="H174" s="294">
        <v>566430</v>
      </c>
      <c r="I174" s="294">
        <v>824216</v>
      </c>
      <c r="J174" s="399"/>
    </row>
    <row r="175" spans="1:9" ht="25.5">
      <c r="A175" s="481"/>
      <c r="B175" s="328" t="s">
        <v>106</v>
      </c>
      <c r="C175" s="264">
        <v>-5096768</v>
      </c>
      <c r="D175" s="264">
        <v>-2067886</v>
      </c>
      <c r="E175" s="264">
        <v>-7264060</v>
      </c>
      <c r="F175" s="479">
        <v>142.52286939487925</v>
      </c>
      <c r="G175" s="479">
        <v>351.27951927717487</v>
      </c>
      <c r="H175" s="264">
        <v>-566430</v>
      </c>
      <c r="I175" s="264">
        <v>-824216</v>
      </c>
    </row>
    <row r="176" spans="1:9" ht="32.25" customHeight="1">
      <c r="A176" s="481"/>
      <c r="B176" s="337" t="s">
        <v>158</v>
      </c>
      <c r="C176" s="264"/>
      <c r="D176" s="264"/>
      <c r="E176" s="264"/>
      <c r="F176" s="480"/>
      <c r="G176" s="480"/>
      <c r="H176" s="294"/>
      <c r="I176" s="294"/>
    </row>
    <row r="177" spans="1:9" ht="12.75">
      <c r="A177" s="478" t="s">
        <v>1044</v>
      </c>
      <c r="B177" s="382" t="s">
        <v>955</v>
      </c>
      <c r="C177" s="294">
        <v>6586987</v>
      </c>
      <c r="D177" s="294">
        <v>4828901</v>
      </c>
      <c r="E177" s="294">
        <v>5337365</v>
      </c>
      <c r="F177" s="480">
        <v>81.0289287044289</v>
      </c>
      <c r="G177" s="480">
        <v>110.52960083464126</v>
      </c>
      <c r="H177" s="294">
        <v>563852</v>
      </c>
      <c r="I177" s="294">
        <v>621828</v>
      </c>
    </row>
    <row r="178" spans="1:9" ht="12.75">
      <c r="A178" s="481"/>
      <c r="B178" s="328" t="s">
        <v>151</v>
      </c>
      <c r="C178" s="264">
        <v>6586987</v>
      </c>
      <c r="D178" s="264">
        <v>4828901</v>
      </c>
      <c r="E178" s="264">
        <v>5337365</v>
      </c>
      <c r="F178" s="479">
        <v>81.0289287044289</v>
      </c>
      <c r="G178" s="479">
        <v>110.52960083464126</v>
      </c>
      <c r="H178" s="264">
        <v>563852</v>
      </c>
      <c r="I178" s="264">
        <v>621828</v>
      </c>
    </row>
    <row r="179" spans="1:9" ht="38.25">
      <c r="A179" s="481">
        <v>500</v>
      </c>
      <c r="B179" s="487" t="s">
        <v>140</v>
      </c>
      <c r="C179" s="264">
        <v>6586987</v>
      </c>
      <c r="D179" s="264" t="s">
        <v>545</v>
      </c>
      <c r="E179" s="264">
        <v>5337365</v>
      </c>
      <c r="F179" s="479">
        <v>81.0289287044289</v>
      </c>
      <c r="G179" s="479" t="s">
        <v>545</v>
      </c>
      <c r="H179" s="264" t="s">
        <v>545</v>
      </c>
      <c r="I179" s="264">
        <v>621828</v>
      </c>
    </row>
    <row r="180" spans="1:9" ht="12.75">
      <c r="A180" s="481">
        <v>520</v>
      </c>
      <c r="B180" s="487" t="s">
        <v>112</v>
      </c>
      <c r="C180" s="264">
        <v>6586187</v>
      </c>
      <c r="D180" s="264" t="s">
        <v>545</v>
      </c>
      <c r="E180" s="264">
        <v>5333377</v>
      </c>
      <c r="F180" s="479">
        <v>80.97822002320918</v>
      </c>
      <c r="G180" s="479" t="s">
        <v>545</v>
      </c>
      <c r="H180" s="264" t="s">
        <v>545</v>
      </c>
      <c r="I180" s="264">
        <v>621828</v>
      </c>
    </row>
    <row r="181" spans="1:9" s="397" customFormat="1" ht="51">
      <c r="A181" s="493">
        <v>523</v>
      </c>
      <c r="B181" s="508" t="s">
        <v>115</v>
      </c>
      <c r="C181" s="313">
        <v>6586187</v>
      </c>
      <c r="D181" s="313" t="s">
        <v>545</v>
      </c>
      <c r="E181" s="313">
        <v>5333377</v>
      </c>
      <c r="F181" s="479">
        <v>80.97822002320918</v>
      </c>
      <c r="G181" s="479" t="s">
        <v>545</v>
      </c>
      <c r="H181" s="264" t="s">
        <v>545</v>
      </c>
      <c r="I181" s="264">
        <v>621828</v>
      </c>
    </row>
    <row r="182" spans="1:9" ht="38.25">
      <c r="A182" s="481">
        <v>560</v>
      </c>
      <c r="B182" s="487" t="s">
        <v>121</v>
      </c>
      <c r="C182" s="264">
        <v>50</v>
      </c>
      <c r="D182" s="264" t="s">
        <v>545</v>
      </c>
      <c r="E182" s="264">
        <v>0</v>
      </c>
      <c r="F182" s="479">
        <v>0</v>
      </c>
      <c r="G182" s="479" t="s">
        <v>545</v>
      </c>
      <c r="H182" s="264" t="s">
        <v>545</v>
      </c>
      <c r="I182" s="264">
        <v>0</v>
      </c>
    </row>
    <row r="183" spans="1:9" s="397" customFormat="1" ht="12.75">
      <c r="A183" s="493">
        <v>561</v>
      </c>
      <c r="B183" s="508" t="s">
        <v>122</v>
      </c>
      <c r="C183" s="313">
        <v>50</v>
      </c>
      <c r="D183" s="313" t="s">
        <v>545</v>
      </c>
      <c r="E183" s="313">
        <v>0</v>
      </c>
      <c r="F183" s="479">
        <v>0</v>
      </c>
      <c r="G183" s="479" t="s">
        <v>545</v>
      </c>
      <c r="H183" s="264" t="s">
        <v>545</v>
      </c>
      <c r="I183" s="264">
        <v>0</v>
      </c>
    </row>
    <row r="184" spans="1:9" ht="25.5">
      <c r="A184" s="481">
        <v>590</v>
      </c>
      <c r="B184" s="487" t="s">
        <v>143</v>
      </c>
      <c r="C184" s="264">
        <v>750</v>
      </c>
      <c r="D184" s="264" t="s">
        <v>545</v>
      </c>
      <c r="E184" s="264">
        <v>3988</v>
      </c>
      <c r="F184" s="479">
        <v>531.7333333333333</v>
      </c>
      <c r="G184" s="479" t="s">
        <v>545</v>
      </c>
      <c r="H184" s="264" t="s">
        <v>545</v>
      </c>
      <c r="I184" s="264">
        <v>0</v>
      </c>
    </row>
    <row r="185" spans="1:9" s="397" customFormat="1" ht="12.75">
      <c r="A185" s="493">
        <v>593</v>
      </c>
      <c r="B185" s="508" t="s">
        <v>126</v>
      </c>
      <c r="C185" s="313">
        <v>750</v>
      </c>
      <c r="D185" s="313" t="s">
        <v>545</v>
      </c>
      <c r="E185" s="313">
        <v>66</v>
      </c>
      <c r="F185" s="479">
        <v>8.8</v>
      </c>
      <c r="G185" s="479" t="s">
        <v>545</v>
      </c>
      <c r="H185" s="264" t="s">
        <v>545</v>
      </c>
      <c r="I185" s="264">
        <v>0</v>
      </c>
    </row>
    <row r="186" spans="1:9" s="517" customFormat="1" ht="25.5">
      <c r="A186" s="493">
        <v>599</v>
      </c>
      <c r="B186" s="508" t="s">
        <v>127</v>
      </c>
      <c r="C186" s="313" t="s">
        <v>545</v>
      </c>
      <c r="D186" s="313" t="s">
        <v>545</v>
      </c>
      <c r="E186" s="313">
        <v>3922</v>
      </c>
      <c r="F186" s="479" t="s">
        <v>545</v>
      </c>
      <c r="G186" s="479" t="s">
        <v>545</v>
      </c>
      <c r="H186" s="264" t="s">
        <v>545</v>
      </c>
      <c r="I186" s="264">
        <v>0</v>
      </c>
    </row>
    <row r="187" spans="1:9" ht="12.75">
      <c r="A187" s="336" t="s">
        <v>1049</v>
      </c>
      <c r="B187" s="382" t="s">
        <v>1050</v>
      </c>
      <c r="C187" s="294">
        <v>5846656</v>
      </c>
      <c r="D187" s="294">
        <v>4866368</v>
      </c>
      <c r="E187" s="294">
        <v>4228358</v>
      </c>
      <c r="F187" s="480">
        <v>72.32096432559057</v>
      </c>
      <c r="G187" s="480">
        <v>86.88940088378027</v>
      </c>
      <c r="H187" s="294">
        <v>467964</v>
      </c>
      <c r="I187" s="294">
        <v>324221</v>
      </c>
    </row>
    <row r="188" spans="1:9" ht="25.5">
      <c r="A188" s="322"/>
      <c r="B188" s="335" t="s">
        <v>1431</v>
      </c>
      <c r="C188" s="294">
        <v>5846656</v>
      </c>
      <c r="D188" s="294">
        <v>4866368</v>
      </c>
      <c r="E188" s="294">
        <v>4228358</v>
      </c>
      <c r="F188" s="480">
        <v>72.32096432559057</v>
      </c>
      <c r="G188" s="480">
        <v>86.88940088378027</v>
      </c>
      <c r="H188" s="294">
        <v>467964</v>
      </c>
      <c r="I188" s="294">
        <v>324221</v>
      </c>
    </row>
    <row r="189" spans="1:9" ht="12.75">
      <c r="A189" s="330">
        <v>1000</v>
      </c>
      <c r="B189" s="333" t="s">
        <v>1051</v>
      </c>
      <c r="C189" s="294">
        <v>758748</v>
      </c>
      <c r="D189" s="294">
        <v>750000</v>
      </c>
      <c r="E189" s="294">
        <v>624709</v>
      </c>
      <c r="F189" s="480">
        <v>82.33418737182832</v>
      </c>
      <c r="G189" s="480" t="s">
        <v>545</v>
      </c>
      <c r="H189" s="294">
        <v>0</v>
      </c>
      <c r="I189" s="294">
        <v>0</v>
      </c>
    </row>
    <row r="190" spans="1:9" ht="12.75">
      <c r="A190" s="481">
        <v>1800</v>
      </c>
      <c r="B190" s="487" t="s">
        <v>96</v>
      </c>
      <c r="C190" s="264">
        <v>758748</v>
      </c>
      <c r="D190" s="264" t="s">
        <v>545</v>
      </c>
      <c r="E190" s="264">
        <v>624709</v>
      </c>
      <c r="F190" s="479">
        <v>82.33418737182832</v>
      </c>
      <c r="G190" s="479" t="s">
        <v>545</v>
      </c>
      <c r="H190" s="264" t="s">
        <v>545</v>
      </c>
      <c r="I190" s="264">
        <v>0</v>
      </c>
    </row>
    <row r="191" spans="1:9" s="482" customFormat="1" ht="25.5">
      <c r="A191" s="330">
        <v>2000</v>
      </c>
      <c r="B191" s="490" t="s">
        <v>97</v>
      </c>
      <c r="C191" s="294">
        <v>46750</v>
      </c>
      <c r="D191" s="294">
        <v>18836</v>
      </c>
      <c r="E191" s="294">
        <v>10924</v>
      </c>
      <c r="F191" s="480">
        <v>23.366844919786097</v>
      </c>
      <c r="G191" s="480">
        <v>57.99532809513697</v>
      </c>
      <c r="H191" s="294">
        <v>0</v>
      </c>
      <c r="I191" s="294">
        <v>396</v>
      </c>
    </row>
    <row r="192" spans="1:9" ht="12.75">
      <c r="A192" s="330">
        <v>3000</v>
      </c>
      <c r="B192" s="335" t="s">
        <v>1433</v>
      </c>
      <c r="C192" s="294">
        <v>5041158</v>
      </c>
      <c r="D192" s="294">
        <v>4097532</v>
      </c>
      <c r="E192" s="294">
        <v>3592725</v>
      </c>
      <c r="F192" s="480">
        <v>71.26785155315505</v>
      </c>
      <c r="G192" s="480">
        <v>87.68021823868611</v>
      </c>
      <c r="H192" s="294">
        <v>467964</v>
      </c>
      <c r="I192" s="294">
        <v>323825</v>
      </c>
    </row>
    <row r="193" spans="1:9" ht="24.75" customHeight="1">
      <c r="A193" s="481">
        <v>3400</v>
      </c>
      <c r="B193" s="491" t="s">
        <v>98</v>
      </c>
      <c r="C193" s="264">
        <v>50000</v>
      </c>
      <c r="D193" s="264">
        <v>39000</v>
      </c>
      <c r="E193" s="264">
        <v>11643</v>
      </c>
      <c r="F193" s="479">
        <v>23.286</v>
      </c>
      <c r="G193" s="479">
        <v>29.853846153846153</v>
      </c>
      <c r="H193" s="264">
        <v>3500</v>
      </c>
      <c r="I193" s="264">
        <v>1857</v>
      </c>
    </row>
    <row r="194" spans="1:9" ht="12.75">
      <c r="A194" s="481">
        <v>3500</v>
      </c>
      <c r="B194" s="491" t="s">
        <v>99</v>
      </c>
      <c r="C194" s="264">
        <v>4087319</v>
      </c>
      <c r="D194" s="264">
        <v>3395459</v>
      </c>
      <c r="E194" s="264">
        <v>3285444</v>
      </c>
      <c r="F194" s="479">
        <v>80.38139425868155</v>
      </c>
      <c r="G194" s="479">
        <v>96.75993731628037</v>
      </c>
      <c r="H194" s="264">
        <v>388617</v>
      </c>
      <c r="I194" s="264">
        <v>290714</v>
      </c>
    </row>
    <row r="195" spans="1:9" s="539" customFormat="1" ht="11.25" customHeight="1" hidden="1">
      <c r="A195" s="535">
        <v>3700</v>
      </c>
      <c r="B195" s="536" t="s">
        <v>137</v>
      </c>
      <c r="C195" s="537">
        <v>903839</v>
      </c>
      <c r="D195" s="538">
        <v>511899</v>
      </c>
      <c r="E195" s="538">
        <v>295638</v>
      </c>
      <c r="F195" s="523">
        <v>32.709143995778014</v>
      </c>
      <c r="G195" s="523">
        <v>57.75318959404101</v>
      </c>
      <c r="H195" s="524">
        <v>0</v>
      </c>
      <c r="I195" s="524">
        <v>31254</v>
      </c>
    </row>
    <row r="196" spans="1:9" ht="12.75">
      <c r="A196" s="481"/>
      <c r="B196" s="504" t="s">
        <v>105</v>
      </c>
      <c r="C196" s="294">
        <v>740331</v>
      </c>
      <c r="D196" s="294">
        <v>-37467</v>
      </c>
      <c r="E196" s="294">
        <v>1109007</v>
      </c>
      <c r="F196" s="480" t="s">
        <v>545</v>
      </c>
      <c r="G196" s="480" t="s">
        <v>545</v>
      </c>
      <c r="H196" s="294">
        <v>95888</v>
      </c>
      <c r="I196" s="294">
        <v>297607</v>
      </c>
    </row>
    <row r="197" spans="1:9" ht="25.5">
      <c r="A197" s="481"/>
      <c r="B197" s="328" t="s">
        <v>106</v>
      </c>
      <c r="C197" s="264">
        <v>-740331</v>
      </c>
      <c r="D197" s="264">
        <v>37467</v>
      </c>
      <c r="E197" s="264">
        <v>-1109007</v>
      </c>
      <c r="F197" s="479" t="s">
        <v>545</v>
      </c>
      <c r="G197" s="479" t="s">
        <v>545</v>
      </c>
      <c r="H197" s="264">
        <v>-95888</v>
      </c>
      <c r="I197" s="264">
        <v>-297607</v>
      </c>
    </row>
    <row r="198" spans="1:10" ht="31.5" customHeight="1">
      <c r="A198" s="481"/>
      <c r="B198" s="490" t="s">
        <v>1416</v>
      </c>
      <c r="C198" s="264"/>
      <c r="D198" s="264"/>
      <c r="E198" s="264"/>
      <c r="F198" s="480"/>
      <c r="G198" s="480"/>
      <c r="H198" s="264"/>
      <c r="I198" s="264"/>
      <c r="J198" s="511"/>
    </row>
    <row r="199" spans="1:10" ht="12.75">
      <c r="A199" s="481"/>
      <c r="B199" s="335" t="s">
        <v>1417</v>
      </c>
      <c r="C199" s="294">
        <v>162733426</v>
      </c>
      <c r="D199" s="294">
        <v>119296983</v>
      </c>
      <c r="E199" s="294">
        <v>132043656</v>
      </c>
      <c r="F199" s="480">
        <v>81.14107792458078</v>
      </c>
      <c r="G199" s="480">
        <v>110.68482427589976</v>
      </c>
      <c r="H199" s="294">
        <v>13931373</v>
      </c>
      <c r="I199" s="294">
        <v>15366626</v>
      </c>
      <c r="J199" s="511"/>
    </row>
    <row r="200" spans="1:9" ht="12.75">
      <c r="A200" s="493"/>
      <c r="B200" s="328" t="s">
        <v>1418</v>
      </c>
      <c r="C200" s="264">
        <v>162733426</v>
      </c>
      <c r="D200" s="264">
        <v>119296983</v>
      </c>
      <c r="E200" s="264">
        <v>132043656</v>
      </c>
      <c r="F200" s="479">
        <v>81.14107792458078</v>
      </c>
      <c r="G200" s="479">
        <v>110.68482427589976</v>
      </c>
      <c r="H200" s="264">
        <v>13931373</v>
      </c>
      <c r="I200" s="264">
        <v>15366626</v>
      </c>
    </row>
    <row r="201" spans="1:9" ht="38.25">
      <c r="A201" s="481">
        <v>500</v>
      </c>
      <c r="B201" s="487" t="s">
        <v>140</v>
      </c>
      <c r="C201" s="264">
        <v>162733426</v>
      </c>
      <c r="D201" s="264" t="s">
        <v>545</v>
      </c>
      <c r="E201" s="264">
        <v>132043656</v>
      </c>
      <c r="F201" s="479">
        <v>81.14107792458078</v>
      </c>
      <c r="G201" s="479" t="s">
        <v>545</v>
      </c>
      <c r="H201" s="264" t="s">
        <v>545</v>
      </c>
      <c r="I201" s="264">
        <v>15366626</v>
      </c>
    </row>
    <row r="202" spans="1:12" ht="12.75">
      <c r="A202" s="481">
        <v>520</v>
      </c>
      <c r="B202" s="487" t="s">
        <v>141</v>
      </c>
      <c r="C202" s="264">
        <v>162634906</v>
      </c>
      <c r="D202" s="264" t="s">
        <v>545</v>
      </c>
      <c r="E202" s="264">
        <v>131698992</v>
      </c>
      <c r="F202" s="479">
        <v>80.9783060962325</v>
      </c>
      <c r="G202" s="479" t="s">
        <v>545</v>
      </c>
      <c r="H202" s="264" t="s">
        <v>545</v>
      </c>
      <c r="I202" s="264">
        <v>15355026</v>
      </c>
      <c r="K202" s="840"/>
      <c r="L202" s="840"/>
    </row>
    <row r="203" spans="1:12" s="397" customFormat="1" ht="38.25">
      <c r="A203" s="493">
        <v>524</v>
      </c>
      <c r="B203" s="508" t="s">
        <v>116</v>
      </c>
      <c r="C203" s="313">
        <v>162634906</v>
      </c>
      <c r="D203" s="313" t="s">
        <v>545</v>
      </c>
      <c r="E203" s="313">
        <v>131698912</v>
      </c>
      <c r="F203" s="479">
        <v>80.97825690630029</v>
      </c>
      <c r="G203" s="479" t="s">
        <v>545</v>
      </c>
      <c r="H203" s="264" t="s">
        <v>545</v>
      </c>
      <c r="I203" s="264">
        <v>15355026</v>
      </c>
      <c r="K203" s="840"/>
      <c r="L203" s="840"/>
    </row>
    <row r="204" spans="1:12" s="397" customFormat="1" ht="25.5">
      <c r="A204" s="493">
        <v>525</v>
      </c>
      <c r="B204" s="508" t="s">
        <v>142</v>
      </c>
      <c r="C204" s="313" t="s">
        <v>545</v>
      </c>
      <c r="D204" s="313" t="s">
        <v>545</v>
      </c>
      <c r="E204" s="313">
        <v>0</v>
      </c>
      <c r="F204" s="479" t="s">
        <v>545</v>
      </c>
      <c r="G204" s="479" t="s">
        <v>545</v>
      </c>
      <c r="H204" s="264" t="s">
        <v>545</v>
      </c>
      <c r="I204" s="264">
        <v>0</v>
      </c>
      <c r="K204" s="526"/>
      <c r="L204" s="526"/>
    </row>
    <row r="205" spans="1:12" s="517" customFormat="1" ht="25.5">
      <c r="A205" s="493">
        <v>526</v>
      </c>
      <c r="B205" s="508" t="s">
        <v>118</v>
      </c>
      <c r="C205" s="313" t="s">
        <v>545</v>
      </c>
      <c r="D205" s="313" t="s">
        <v>545</v>
      </c>
      <c r="E205" s="313">
        <v>80</v>
      </c>
      <c r="F205" s="479" t="s">
        <v>545</v>
      </c>
      <c r="G205" s="479" t="s">
        <v>545</v>
      </c>
      <c r="H205" s="264" t="s">
        <v>545</v>
      </c>
      <c r="I205" s="264">
        <v>0</v>
      </c>
      <c r="K205" s="540"/>
      <c r="L205" s="540"/>
    </row>
    <row r="206" spans="1:9" ht="38.25">
      <c r="A206" s="481">
        <v>560</v>
      </c>
      <c r="B206" s="487" t="s">
        <v>121</v>
      </c>
      <c r="C206" s="264">
        <v>80000</v>
      </c>
      <c r="D206" s="264" t="s">
        <v>545</v>
      </c>
      <c r="E206" s="264">
        <v>146526</v>
      </c>
      <c r="F206" s="479">
        <v>183.1575</v>
      </c>
      <c r="G206" s="479" t="s">
        <v>545</v>
      </c>
      <c r="H206" s="264" t="s">
        <v>545</v>
      </c>
      <c r="I206" s="264">
        <v>2078</v>
      </c>
    </row>
    <row r="207" spans="1:9" s="397" customFormat="1" ht="12.75">
      <c r="A207" s="493">
        <v>561</v>
      </c>
      <c r="B207" s="508" t="s">
        <v>122</v>
      </c>
      <c r="C207" s="313">
        <v>80000</v>
      </c>
      <c r="D207" s="313" t="s">
        <v>545</v>
      </c>
      <c r="E207" s="313">
        <v>146526</v>
      </c>
      <c r="F207" s="479">
        <v>183.1575</v>
      </c>
      <c r="G207" s="479" t="s">
        <v>545</v>
      </c>
      <c r="H207" s="264" t="s">
        <v>545</v>
      </c>
      <c r="I207" s="264">
        <v>2078</v>
      </c>
    </row>
    <row r="208" spans="1:9" ht="25.5">
      <c r="A208" s="481">
        <v>590</v>
      </c>
      <c r="B208" s="487" t="s">
        <v>143</v>
      </c>
      <c r="C208" s="264">
        <v>18520</v>
      </c>
      <c r="D208" s="264" t="s">
        <v>545</v>
      </c>
      <c r="E208" s="264">
        <v>198138</v>
      </c>
      <c r="F208" s="479">
        <v>1069.8596112311016</v>
      </c>
      <c r="G208" s="479" t="s">
        <v>545</v>
      </c>
      <c r="H208" s="264" t="s">
        <v>545</v>
      </c>
      <c r="I208" s="264">
        <v>9522</v>
      </c>
    </row>
    <row r="209" spans="1:9" s="397" customFormat="1" ht="12.75">
      <c r="A209" s="493">
        <v>593</v>
      </c>
      <c r="B209" s="508" t="s">
        <v>126</v>
      </c>
      <c r="C209" s="313">
        <v>18520</v>
      </c>
      <c r="D209" s="313" t="s">
        <v>545</v>
      </c>
      <c r="E209" s="313">
        <v>5091</v>
      </c>
      <c r="F209" s="479">
        <v>27.489200863930886</v>
      </c>
      <c r="G209" s="479" t="s">
        <v>545</v>
      </c>
      <c r="H209" s="264" t="s">
        <v>545</v>
      </c>
      <c r="I209" s="264">
        <v>0</v>
      </c>
    </row>
    <row r="210" spans="1:9" s="517" customFormat="1" ht="25.5">
      <c r="A210" s="493">
        <v>599</v>
      </c>
      <c r="B210" s="508" t="s">
        <v>127</v>
      </c>
      <c r="C210" s="313" t="s">
        <v>545</v>
      </c>
      <c r="D210" s="313" t="s">
        <v>545</v>
      </c>
      <c r="E210" s="313">
        <v>193047</v>
      </c>
      <c r="F210" s="479" t="s">
        <v>545</v>
      </c>
      <c r="G210" s="479" t="s">
        <v>545</v>
      </c>
      <c r="H210" s="264" t="s">
        <v>545</v>
      </c>
      <c r="I210" s="264">
        <v>9522</v>
      </c>
    </row>
    <row r="211" spans="1:9" ht="12.75">
      <c r="A211" s="336" t="s">
        <v>1049</v>
      </c>
      <c r="B211" s="382" t="s">
        <v>1050</v>
      </c>
      <c r="C211" s="294">
        <v>147471222</v>
      </c>
      <c r="D211" s="294">
        <v>116336705</v>
      </c>
      <c r="E211" s="294">
        <v>111647677</v>
      </c>
      <c r="F211" s="480">
        <v>75.7081113764691</v>
      </c>
      <c r="G211" s="480">
        <v>95.96943372257277</v>
      </c>
      <c r="H211" s="294">
        <v>11744004</v>
      </c>
      <c r="I211" s="294">
        <v>11175921</v>
      </c>
    </row>
    <row r="212" spans="1:9" ht="25.5">
      <c r="A212" s="322"/>
      <c r="B212" s="335" t="s">
        <v>1431</v>
      </c>
      <c r="C212" s="294">
        <v>147471222</v>
      </c>
      <c r="D212" s="294">
        <v>116336705</v>
      </c>
      <c r="E212" s="294">
        <v>111647677</v>
      </c>
      <c r="F212" s="480">
        <v>75.7081113764691</v>
      </c>
      <c r="G212" s="480">
        <v>95.96943372257277</v>
      </c>
      <c r="H212" s="294">
        <v>11744004</v>
      </c>
      <c r="I212" s="294">
        <v>11175921</v>
      </c>
    </row>
    <row r="213" spans="1:9" ht="12.75">
      <c r="A213" s="330">
        <v>1000</v>
      </c>
      <c r="B213" s="333" t="s">
        <v>1051</v>
      </c>
      <c r="C213" s="294">
        <v>2000000</v>
      </c>
      <c r="D213" s="294">
        <v>2000000</v>
      </c>
      <c r="E213" s="294">
        <v>2000000</v>
      </c>
      <c r="F213" s="480">
        <v>100</v>
      </c>
      <c r="G213" s="480">
        <v>100</v>
      </c>
      <c r="H213" s="294">
        <v>0</v>
      </c>
      <c r="I213" s="294">
        <v>0</v>
      </c>
    </row>
    <row r="214" spans="1:9" ht="12.75">
      <c r="A214" s="481">
        <v>1800</v>
      </c>
      <c r="B214" s="491" t="s">
        <v>1419</v>
      </c>
      <c r="C214" s="264">
        <v>2000000</v>
      </c>
      <c r="D214" s="264" t="s">
        <v>545</v>
      </c>
      <c r="E214" s="264">
        <v>2000000</v>
      </c>
      <c r="F214" s="479">
        <v>100</v>
      </c>
      <c r="G214" s="479" t="s">
        <v>545</v>
      </c>
      <c r="H214" s="264" t="s">
        <v>545</v>
      </c>
      <c r="I214" s="264">
        <v>0</v>
      </c>
    </row>
    <row r="215" spans="1:9" ht="25.5">
      <c r="A215" s="330">
        <v>2000</v>
      </c>
      <c r="B215" s="490" t="s">
        <v>97</v>
      </c>
      <c r="C215" s="294">
        <v>765826</v>
      </c>
      <c r="D215" s="294">
        <v>587943</v>
      </c>
      <c r="E215" s="294">
        <v>524000</v>
      </c>
      <c r="F215" s="480">
        <v>68.42285323297982</v>
      </c>
      <c r="G215" s="480">
        <v>89.12428585764266</v>
      </c>
      <c r="H215" s="294">
        <v>0</v>
      </c>
      <c r="I215" s="294">
        <v>0</v>
      </c>
    </row>
    <row r="216" spans="1:9" ht="12" customHeight="1">
      <c r="A216" s="330">
        <v>3000</v>
      </c>
      <c r="B216" s="335" t="s">
        <v>1433</v>
      </c>
      <c r="C216" s="294">
        <v>144705396</v>
      </c>
      <c r="D216" s="294">
        <v>113748762</v>
      </c>
      <c r="E216" s="294">
        <v>109123677</v>
      </c>
      <c r="F216" s="480">
        <v>75.4109245518391</v>
      </c>
      <c r="G216" s="480">
        <v>95.93394695583588</v>
      </c>
      <c r="H216" s="294">
        <v>11744004</v>
      </c>
      <c r="I216" s="294">
        <v>108599677</v>
      </c>
    </row>
    <row r="217" spans="1:10" ht="12.75">
      <c r="A217" s="481">
        <v>3500</v>
      </c>
      <c r="B217" s="491" t="s">
        <v>99</v>
      </c>
      <c r="C217" s="264">
        <v>119066458</v>
      </c>
      <c r="D217" s="264">
        <v>94678425</v>
      </c>
      <c r="E217" s="264">
        <v>90166383</v>
      </c>
      <c r="F217" s="479">
        <v>75.72777801116752</v>
      </c>
      <c r="G217" s="479">
        <v>95.23435038130387</v>
      </c>
      <c r="H217" s="264">
        <v>9667901</v>
      </c>
      <c r="I217" s="264">
        <v>9106439</v>
      </c>
      <c r="J217" s="511"/>
    </row>
    <row r="218" spans="1:9" s="525" customFormat="1" ht="11.25" customHeight="1" hidden="1">
      <c r="A218" s="535">
        <v>3700</v>
      </c>
      <c r="B218" s="536" t="s">
        <v>137</v>
      </c>
      <c r="C218" s="522">
        <v>25638938</v>
      </c>
      <c r="D218" s="229">
        <v>14904484</v>
      </c>
      <c r="E218" s="229">
        <v>18957294</v>
      </c>
      <c r="F218" s="523">
        <v>73.93946660349192</v>
      </c>
      <c r="G218" s="523">
        <v>127.19188399947292</v>
      </c>
      <c r="H218" s="264">
        <v>0</v>
      </c>
      <c r="I218" s="524">
        <v>-62102650</v>
      </c>
    </row>
    <row r="219" spans="1:9" ht="12.75">
      <c r="A219" s="481"/>
      <c r="B219" s="504" t="s">
        <v>105</v>
      </c>
      <c r="C219" s="294">
        <v>15262204</v>
      </c>
      <c r="D219" s="294">
        <v>2960278</v>
      </c>
      <c r="E219" s="294">
        <v>20395979</v>
      </c>
      <c r="F219" s="480" t="s">
        <v>545</v>
      </c>
      <c r="G219" s="480" t="s">
        <v>545</v>
      </c>
      <c r="H219" s="294">
        <v>2187369</v>
      </c>
      <c r="I219" s="294">
        <v>4190705</v>
      </c>
    </row>
    <row r="220" spans="1:9" ht="25.5">
      <c r="A220" s="481"/>
      <c r="B220" s="328" t="s">
        <v>106</v>
      </c>
      <c r="C220" s="264">
        <v>-15262204</v>
      </c>
      <c r="D220" s="264">
        <v>-2960278</v>
      </c>
      <c r="E220" s="264">
        <v>-20395979</v>
      </c>
      <c r="F220" s="479" t="s">
        <v>545</v>
      </c>
      <c r="G220" s="479" t="s">
        <v>545</v>
      </c>
      <c r="H220" s="264">
        <v>-2187369</v>
      </c>
      <c r="I220" s="264">
        <v>-4190705</v>
      </c>
    </row>
    <row r="221" spans="1:9" ht="34.5" customHeight="1">
      <c r="A221" s="488"/>
      <c r="B221" s="490" t="s">
        <v>1420</v>
      </c>
      <c r="C221" s="264"/>
      <c r="D221" s="264"/>
      <c r="E221" s="264"/>
      <c r="F221" s="480"/>
      <c r="G221" s="480"/>
      <c r="H221" s="264"/>
      <c r="I221" s="264"/>
    </row>
    <row r="222" spans="1:9" ht="12.75">
      <c r="A222" s="478" t="s">
        <v>1044</v>
      </c>
      <c r="B222" s="382" t="s">
        <v>955</v>
      </c>
      <c r="C222" s="294">
        <v>14876281</v>
      </c>
      <c r="D222" s="294">
        <v>10757921</v>
      </c>
      <c r="E222" s="294">
        <v>10353356</v>
      </c>
      <c r="F222" s="480">
        <v>69.59639979911645</v>
      </c>
      <c r="G222" s="480">
        <v>96.23937561913682</v>
      </c>
      <c r="H222" s="294">
        <v>1058437</v>
      </c>
      <c r="I222" s="294">
        <v>1010018</v>
      </c>
    </row>
    <row r="223" spans="1:9" ht="12.75">
      <c r="A223" s="481"/>
      <c r="B223" s="328" t="s">
        <v>151</v>
      </c>
      <c r="C223" s="264">
        <v>14850091</v>
      </c>
      <c r="D223" s="264">
        <v>10738278</v>
      </c>
      <c r="E223" s="264">
        <v>10313036</v>
      </c>
      <c r="F223" s="479">
        <v>69.44762830072894</v>
      </c>
      <c r="G223" s="479">
        <v>96.03994234457332</v>
      </c>
      <c r="H223" s="264">
        <v>1056254</v>
      </c>
      <c r="I223" s="264">
        <v>1004016</v>
      </c>
    </row>
    <row r="224" spans="1:11" ht="38.25">
      <c r="A224" s="481">
        <v>500</v>
      </c>
      <c r="B224" s="487" t="s">
        <v>140</v>
      </c>
      <c r="C224" s="264">
        <v>306000</v>
      </c>
      <c r="D224" s="264" t="s">
        <v>545</v>
      </c>
      <c r="E224" s="264">
        <v>381383</v>
      </c>
      <c r="F224" s="479">
        <v>124.63496732026145</v>
      </c>
      <c r="G224" s="479" t="s">
        <v>545</v>
      </c>
      <c r="H224" s="264" t="s">
        <v>545</v>
      </c>
      <c r="I224" s="264">
        <v>41611</v>
      </c>
      <c r="J224" s="511"/>
      <c r="K224" s="424"/>
    </row>
    <row r="225" spans="1:9" ht="25.5">
      <c r="A225" s="481">
        <v>590</v>
      </c>
      <c r="B225" s="487" t="s">
        <v>143</v>
      </c>
      <c r="C225" s="264">
        <v>306000</v>
      </c>
      <c r="D225" s="264" t="s">
        <v>545</v>
      </c>
      <c r="E225" s="264">
        <v>381383</v>
      </c>
      <c r="F225" s="479">
        <v>124.63496732026145</v>
      </c>
      <c r="G225" s="479" t="s">
        <v>545</v>
      </c>
      <c r="H225" s="264" t="s">
        <v>545</v>
      </c>
      <c r="I225" s="264">
        <v>41611</v>
      </c>
    </row>
    <row r="226" spans="1:9" s="397" customFormat="1" ht="25.5">
      <c r="A226" s="493">
        <v>599</v>
      </c>
      <c r="B226" s="508" t="s">
        <v>1421</v>
      </c>
      <c r="C226" s="313">
        <v>306000</v>
      </c>
      <c r="D226" s="313" t="s">
        <v>545</v>
      </c>
      <c r="E226" s="313">
        <v>381383</v>
      </c>
      <c r="F226" s="479">
        <v>124.63496732026145</v>
      </c>
      <c r="G226" s="479" t="s">
        <v>545</v>
      </c>
      <c r="H226" s="264" t="s">
        <v>545</v>
      </c>
      <c r="I226" s="264">
        <v>41611</v>
      </c>
    </row>
    <row r="227" spans="1:9" ht="12.75">
      <c r="A227" s="481">
        <v>700</v>
      </c>
      <c r="B227" s="487" t="s">
        <v>128</v>
      </c>
      <c r="C227" s="264">
        <v>14544091</v>
      </c>
      <c r="D227" s="264" t="s">
        <v>545</v>
      </c>
      <c r="E227" s="264">
        <v>9931653</v>
      </c>
      <c r="F227" s="479">
        <v>68.28651580906637</v>
      </c>
      <c r="G227" s="479" t="s">
        <v>545</v>
      </c>
      <c r="H227" s="264" t="s">
        <v>545</v>
      </c>
      <c r="I227" s="264">
        <v>962405</v>
      </c>
    </row>
    <row r="228" spans="1:9" s="397" customFormat="1" ht="25.5">
      <c r="A228" s="493">
        <v>720</v>
      </c>
      <c r="B228" s="532" t="s">
        <v>1422</v>
      </c>
      <c r="C228" s="313">
        <v>13500882</v>
      </c>
      <c r="D228" s="313" t="s">
        <v>545</v>
      </c>
      <c r="E228" s="313">
        <v>9145000</v>
      </c>
      <c r="F228" s="479">
        <v>67.73631530147438</v>
      </c>
      <c r="G228" s="479" t="s">
        <v>545</v>
      </c>
      <c r="H228" s="264" t="s">
        <v>545</v>
      </c>
      <c r="I228" s="264">
        <v>875000</v>
      </c>
    </row>
    <row r="229" spans="1:9" s="397" customFormat="1" ht="38.25">
      <c r="A229" s="493">
        <v>726</v>
      </c>
      <c r="B229" s="508" t="s">
        <v>1423</v>
      </c>
      <c r="C229" s="313">
        <v>10158064</v>
      </c>
      <c r="D229" s="313" t="s">
        <v>545</v>
      </c>
      <c r="E229" s="313">
        <v>6880698</v>
      </c>
      <c r="F229" s="479">
        <v>67.73631274620834</v>
      </c>
      <c r="G229" s="479" t="s">
        <v>545</v>
      </c>
      <c r="H229" s="264" t="s">
        <v>545</v>
      </c>
      <c r="I229" s="264">
        <v>658350</v>
      </c>
    </row>
    <row r="230" spans="1:9" s="397" customFormat="1" ht="38.25">
      <c r="A230" s="493">
        <v>727</v>
      </c>
      <c r="B230" s="508" t="s">
        <v>1424</v>
      </c>
      <c r="C230" s="313">
        <v>741198</v>
      </c>
      <c r="D230" s="313" t="s">
        <v>545</v>
      </c>
      <c r="E230" s="313">
        <v>502061</v>
      </c>
      <c r="F230" s="479">
        <v>67.73642130712712</v>
      </c>
      <c r="G230" s="479" t="s">
        <v>545</v>
      </c>
      <c r="H230" s="264" t="s">
        <v>545</v>
      </c>
      <c r="I230" s="264">
        <v>48038</v>
      </c>
    </row>
    <row r="231" spans="1:9" s="397" customFormat="1" ht="38.25">
      <c r="A231" s="541">
        <v>728</v>
      </c>
      <c r="B231" s="508" t="s">
        <v>1425</v>
      </c>
      <c r="C231" s="313">
        <v>101257</v>
      </c>
      <c r="D231" s="313" t="s">
        <v>545</v>
      </c>
      <c r="E231" s="313">
        <v>68587</v>
      </c>
      <c r="F231" s="479">
        <v>67.7355639610101</v>
      </c>
      <c r="G231" s="479" t="s">
        <v>545</v>
      </c>
      <c r="H231" s="264" t="s">
        <v>545</v>
      </c>
      <c r="I231" s="264">
        <v>6562</v>
      </c>
    </row>
    <row r="232" spans="1:9" s="397" customFormat="1" ht="38.25">
      <c r="A232" s="541">
        <v>729</v>
      </c>
      <c r="B232" s="508" t="s">
        <v>1426</v>
      </c>
      <c r="C232" s="313">
        <v>2500363</v>
      </c>
      <c r="D232" s="313" t="s">
        <v>545</v>
      </c>
      <c r="E232" s="313">
        <v>1693654</v>
      </c>
      <c r="F232" s="479">
        <v>67.73632468565565</v>
      </c>
      <c r="G232" s="479" t="s">
        <v>545</v>
      </c>
      <c r="H232" s="264" t="s">
        <v>545</v>
      </c>
      <c r="I232" s="264">
        <v>162050</v>
      </c>
    </row>
    <row r="233" spans="1:9" ht="12.75">
      <c r="A233" s="331">
        <v>740</v>
      </c>
      <c r="B233" s="487" t="s">
        <v>155</v>
      </c>
      <c r="C233" s="264">
        <v>1043209</v>
      </c>
      <c r="D233" s="264" t="s">
        <v>545</v>
      </c>
      <c r="E233" s="264">
        <v>786653</v>
      </c>
      <c r="F233" s="479">
        <v>75.40703732425621</v>
      </c>
      <c r="G233" s="479" t="s">
        <v>545</v>
      </c>
      <c r="H233" s="264" t="s">
        <v>545</v>
      </c>
      <c r="I233" s="264">
        <v>87405</v>
      </c>
    </row>
    <row r="234" spans="1:9" s="397" customFormat="1" ht="54.75" customHeight="1">
      <c r="A234" s="493">
        <v>742</v>
      </c>
      <c r="B234" s="508" t="s">
        <v>130</v>
      </c>
      <c r="C234" s="313">
        <v>1026209</v>
      </c>
      <c r="D234" s="313" t="s">
        <v>545</v>
      </c>
      <c r="E234" s="313">
        <v>769653</v>
      </c>
      <c r="F234" s="479">
        <v>74.99963457736192</v>
      </c>
      <c r="G234" s="479" t="s">
        <v>545</v>
      </c>
      <c r="H234" s="264" t="s">
        <v>545</v>
      </c>
      <c r="I234" s="264">
        <v>85517</v>
      </c>
    </row>
    <row r="235" spans="1:9" s="397" customFormat="1" ht="51">
      <c r="A235" s="493">
        <v>747</v>
      </c>
      <c r="B235" s="508" t="s">
        <v>135</v>
      </c>
      <c r="C235" s="313">
        <v>17000</v>
      </c>
      <c r="D235" s="313" t="s">
        <v>545</v>
      </c>
      <c r="E235" s="313">
        <v>17000</v>
      </c>
      <c r="F235" s="479">
        <v>100</v>
      </c>
      <c r="G235" s="479" t="s">
        <v>545</v>
      </c>
      <c r="H235" s="264" t="s">
        <v>545</v>
      </c>
      <c r="I235" s="264">
        <v>1888</v>
      </c>
    </row>
    <row r="236" spans="1:9" ht="12.75">
      <c r="A236" s="481"/>
      <c r="B236" s="328" t="s">
        <v>89</v>
      </c>
      <c r="C236" s="264">
        <v>26190</v>
      </c>
      <c r="D236" s="264">
        <v>19643</v>
      </c>
      <c r="E236" s="264">
        <v>40320</v>
      </c>
      <c r="F236" s="479">
        <v>153.95189003436428</v>
      </c>
      <c r="G236" s="479">
        <v>205.2639617166421</v>
      </c>
      <c r="H236" s="264">
        <v>2183</v>
      </c>
      <c r="I236" s="264">
        <v>6002</v>
      </c>
    </row>
    <row r="237" spans="1:9" ht="12.75">
      <c r="A237" s="336" t="s">
        <v>1049</v>
      </c>
      <c r="B237" s="382" t="s">
        <v>1050</v>
      </c>
      <c r="C237" s="294">
        <v>14876281</v>
      </c>
      <c r="D237" s="294">
        <v>10757921</v>
      </c>
      <c r="E237" s="294">
        <v>10109522</v>
      </c>
      <c r="F237" s="480">
        <v>67.9573207846773</v>
      </c>
      <c r="G237" s="480">
        <v>93.97282244403914</v>
      </c>
      <c r="H237" s="294">
        <v>1058437</v>
      </c>
      <c r="I237" s="294">
        <v>841988</v>
      </c>
    </row>
    <row r="238" spans="1:9" ht="25.5">
      <c r="A238" s="322"/>
      <c r="B238" s="335" t="s">
        <v>1431</v>
      </c>
      <c r="C238" s="294">
        <v>12026417</v>
      </c>
      <c r="D238" s="294">
        <v>8843038</v>
      </c>
      <c r="E238" s="294">
        <v>8551503</v>
      </c>
      <c r="F238" s="480">
        <v>71.10599108612315</v>
      </c>
      <c r="G238" s="480">
        <v>96.7032257466269</v>
      </c>
      <c r="H238" s="294">
        <v>845937</v>
      </c>
      <c r="I238" s="294">
        <v>779451</v>
      </c>
    </row>
    <row r="239" spans="1:9" ht="12.75">
      <c r="A239" s="330">
        <v>1000</v>
      </c>
      <c r="B239" s="333" t="s">
        <v>1051</v>
      </c>
      <c r="C239" s="294">
        <v>11865664</v>
      </c>
      <c r="D239" s="294">
        <v>8756338</v>
      </c>
      <c r="E239" s="294">
        <v>8464966</v>
      </c>
      <c r="F239" s="480">
        <v>71.34001097620832</v>
      </c>
      <c r="G239" s="480">
        <v>96.67244457671688</v>
      </c>
      <c r="H239" s="294">
        <v>845937</v>
      </c>
      <c r="I239" s="294">
        <v>779451</v>
      </c>
    </row>
    <row r="240" spans="1:9" ht="12.75">
      <c r="A240" s="481">
        <v>1100</v>
      </c>
      <c r="B240" s="328" t="s">
        <v>157</v>
      </c>
      <c r="C240" s="264">
        <v>4744695</v>
      </c>
      <c r="D240" s="264">
        <v>3577000</v>
      </c>
      <c r="E240" s="264">
        <v>3400042</v>
      </c>
      <c r="F240" s="479">
        <v>71.65986433269155</v>
      </c>
      <c r="G240" s="479">
        <v>95.05289348616158</v>
      </c>
      <c r="H240" s="264">
        <v>380000</v>
      </c>
      <c r="I240" s="264">
        <v>322357</v>
      </c>
    </row>
    <row r="241" spans="1:9" ht="12.75">
      <c r="A241" s="481">
        <v>1800</v>
      </c>
      <c r="B241" s="491" t="s">
        <v>1419</v>
      </c>
      <c r="C241" s="264">
        <v>958374</v>
      </c>
      <c r="D241" s="264" t="s">
        <v>545</v>
      </c>
      <c r="E241" s="264">
        <v>479425</v>
      </c>
      <c r="F241" s="479">
        <v>50.02483372879482</v>
      </c>
      <c r="G241" s="479" t="s">
        <v>545</v>
      </c>
      <c r="H241" s="264" t="s">
        <v>545</v>
      </c>
      <c r="I241" s="264">
        <v>0</v>
      </c>
    </row>
    <row r="242" spans="1:9" ht="25.5">
      <c r="A242" s="330">
        <v>2000</v>
      </c>
      <c r="B242" s="490" t="s">
        <v>97</v>
      </c>
      <c r="C242" s="294">
        <v>160753</v>
      </c>
      <c r="D242" s="294">
        <v>86700</v>
      </c>
      <c r="E242" s="294">
        <v>86537</v>
      </c>
      <c r="F242" s="480">
        <v>53.83227684708839</v>
      </c>
      <c r="G242" s="480" t="s">
        <v>545</v>
      </c>
      <c r="H242" s="294">
        <v>0</v>
      </c>
      <c r="I242" s="294">
        <v>0</v>
      </c>
    </row>
    <row r="243" spans="1:9" ht="25.5">
      <c r="A243" s="497"/>
      <c r="B243" s="335" t="s">
        <v>46</v>
      </c>
      <c r="C243" s="294">
        <v>2849864</v>
      </c>
      <c r="D243" s="294">
        <v>1914883</v>
      </c>
      <c r="E243" s="294">
        <v>1558019</v>
      </c>
      <c r="F243" s="480">
        <v>54.669942144607596</v>
      </c>
      <c r="G243" s="480">
        <v>81.36366556076794</v>
      </c>
      <c r="H243" s="294">
        <v>212500</v>
      </c>
      <c r="I243" s="294">
        <v>62537</v>
      </c>
    </row>
    <row r="244" spans="1:9" ht="25.5">
      <c r="A244" s="498" t="s">
        <v>104</v>
      </c>
      <c r="B244" s="502" t="s">
        <v>30</v>
      </c>
      <c r="C244" s="294">
        <v>21365</v>
      </c>
      <c r="D244" s="294">
        <v>21365</v>
      </c>
      <c r="E244" s="294">
        <v>17647</v>
      </c>
      <c r="F244" s="480">
        <v>82.59770652937047</v>
      </c>
      <c r="G244" s="480">
        <v>82.59770652937047</v>
      </c>
      <c r="H244" s="294">
        <v>0</v>
      </c>
      <c r="I244" s="294">
        <v>447</v>
      </c>
    </row>
    <row r="245" spans="1:9" ht="12.75">
      <c r="A245" s="330">
        <v>7000</v>
      </c>
      <c r="B245" s="503" t="s">
        <v>33</v>
      </c>
      <c r="C245" s="294">
        <v>2828499</v>
      </c>
      <c r="D245" s="294">
        <v>1893518</v>
      </c>
      <c r="E245" s="294">
        <v>1540372</v>
      </c>
      <c r="F245" s="480">
        <v>54.45899043980571</v>
      </c>
      <c r="G245" s="480">
        <v>81.34974159210527</v>
      </c>
      <c r="H245" s="294">
        <v>212500</v>
      </c>
      <c r="I245" s="294">
        <v>62090</v>
      </c>
    </row>
    <row r="246" spans="1:9" ht="12.75">
      <c r="A246" s="481"/>
      <c r="B246" s="504" t="s">
        <v>105</v>
      </c>
      <c r="C246" s="294">
        <v>0</v>
      </c>
      <c r="D246" s="542">
        <v>0</v>
      </c>
      <c r="E246" s="294">
        <v>243834</v>
      </c>
      <c r="F246" s="480" t="s">
        <v>545</v>
      </c>
      <c r="G246" s="480" t="s">
        <v>545</v>
      </c>
      <c r="H246" s="294">
        <v>0</v>
      </c>
      <c r="I246" s="294">
        <v>168030</v>
      </c>
    </row>
    <row r="247" spans="1:9" ht="25.5">
      <c r="A247" s="481"/>
      <c r="B247" s="328" t="s">
        <v>106</v>
      </c>
      <c r="C247" s="264">
        <v>0</v>
      </c>
      <c r="D247" s="543">
        <v>0</v>
      </c>
      <c r="E247" s="264">
        <v>-243834</v>
      </c>
      <c r="F247" s="479" t="s">
        <v>545</v>
      </c>
      <c r="G247" s="479" t="s">
        <v>545</v>
      </c>
      <c r="H247" s="264">
        <v>0</v>
      </c>
      <c r="I247" s="264">
        <v>-168030</v>
      </c>
    </row>
    <row r="248" spans="3:9" ht="12.75">
      <c r="C248" s="357"/>
      <c r="D248" s="544"/>
      <c r="E248" s="357"/>
      <c r="F248" s="545"/>
      <c r="G248" s="545"/>
      <c r="H248" s="546"/>
      <c r="I248" s="546"/>
    </row>
    <row r="249" spans="1:9" s="539" customFormat="1" ht="12.75" hidden="1">
      <c r="A249" s="547"/>
      <c r="B249" s="548" t="s">
        <v>1427</v>
      </c>
      <c r="C249" s="549">
        <f>C104</f>
        <v>43965839</v>
      </c>
      <c r="D249" s="311">
        <f>D104</f>
        <v>25554835</v>
      </c>
      <c r="E249" s="311">
        <f>E104</f>
        <v>31560181</v>
      </c>
      <c r="F249" s="550">
        <f>(E249/C249)*100</f>
        <v>71.78341575603731</v>
      </c>
      <c r="G249" s="550">
        <f>G104</f>
        <v>123.49984259338791</v>
      </c>
      <c r="H249" s="549">
        <f>D249-'[1]Augusts'!D248</f>
        <v>25554835</v>
      </c>
      <c r="I249" s="549">
        <f>E249-'[1]Augusts'!E248</f>
        <v>31560181</v>
      </c>
    </row>
    <row r="250" spans="2:9" ht="13.5">
      <c r="B250" s="551" t="s">
        <v>1434</v>
      </c>
      <c r="C250" s="552"/>
      <c r="D250" s="552"/>
      <c r="F250" s="553">
        <f>E104</f>
        <v>31560181</v>
      </c>
      <c r="G250" s="554"/>
      <c r="H250" s="464"/>
      <c r="I250" s="291"/>
    </row>
    <row r="251" ht="13.5">
      <c r="B251" s="555"/>
    </row>
    <row r="255" spans="2:9" ht="12.75">
      <c r="B255" s="556"/>
      <c r="C255" s="557"/>
      <c r="D255" s="558"/>
      <c r="E255" s="558"/>
      <c r="F255" s="558"/>
      <c r="G255" s="558"/>
      <c r="H255" s="558"/>
      <c r="I255" s="311"/>
    </row>
    <row r="256" spans="2:9" ht="12.75">
      <c r="B256" s="556"/>
      <c r="C256" s="557"/>
      <c r="D256" s="558"/>
      <c r="E256" s="558"/>
      <c r="F256" s="558"/>
      <c r="G256" s="558"/>
      <c r="H256" s="558"/>
      <c r="I256" s="311"/>
    </row>
    <row r="257" spans="2:9" ht="12.75">
      <c r="B257" s="556"/>
      <c r="C257" s="557"/>
      <c r="D257" s="558"/>
      <c r="E257" s="558"/>
      <c r="F257" s="558"/>
      <c r="G257" s="558"/>
      <c r="H257" s="558"/>
      <c r="I257" s="311"/>
    </row>
    <row r="258" spans="2:9" ht="12.75">
      <c r="B258" s="556"/>
      <c r="C258" s="557"/>
      <c r="D258" s="558"/>
      <c r="E258" s="558"/>
      <c r="F258" s="558"/>
      <c r="G258" s="558"/>
      <c r="H258" s="558"/>
      <c r="I258" s="311"/>
    </row>
    <row r="259" spans="1:9" ht="15">
      <c r="A259" s="236" t="s">
        <v>1428</v>
      </c>
      <c r="B259" s="434"/>
      <c r="E259" s="559"/>
      <c r="F259" s="248"/>
      <c r="G259" s="248"/>
      <c r="I259" s="560" t="s">
        <v>583</v>
      </c>
    </row>
    <row r="260" spans="1:9" ht="15">
      <c r="A260" s="236"/>
      <c r="B260" s="561"/>
      <c r="E260" s="559"/>
      <c r="F260" s="248"/>
      <c r="G260" s="248"/>
      <c r="H260" s="291"/>
      <c r="I260" s="562"/>
    </row>
    <row r="261" spans="1:9" ht="12" customHeight="1">
      <c r="A261" s="99"/>
      <c r="B261" s="285"/>
      <c r="E261" s="559"/>
      <c r="F261" s="248"/>
      <c r="G261" s="248"/>
      <c r="H261" s="291"/>
      <c r="I261" s="291"/>
    </row>
    <row r="262" spans="5:9" ht="12.75">
      <c r="E262" s="559"/>
      <c r="F262" s="248"/>
      <c r="G262" s="248"/>
      <c r="H262" s="291"/>
      <c r="I262" s="291"/>
    </row>
    <row r="263" spans="5:9" ht="12.75">
      <c r="E263" s="559"/>
      <c r="F263" s="248"/>
      <c r="G263" s="248"/>
      <c r="H263" s="291"/>
      <c r="I263" s="291"/>
    </row>
    <row r="264" spans="1:9" ht="12.75">
      <c r="A264" s="54" t="s">
        <v>1429</v>
      </c>
      <c r="F264" s="248"/>
      <c r="G264" s="273"/>
      <c r="H264" s="273"/>
      <c r="I264" s="273"/>
    </row>
    <row r="265" spans="1:9" ht="12.75">
      <c r="A265" s="563"/>
      <c r="F265" s="248"/>
      <c r="G265" s="273"/>
      <c r="H265" s="273"/>
      <c r="I265" s="273"/>
    </row>
    <row r="266" spans="3:9" ht="15">
      <c r="C266" s="566"/>
      <c r="D266" s="566"/>
      <c r="E266" s="362"/>
      <c r="F266" s="566"/>
      <c r="G266" s="362"/>
      <c r="H266" s="362"/>
      <c r="I266" s="362"/>
    </row>
    <row r="267" spans="2:9" ht="15">
      <c r="B267" s="567"/>
      <c r="C267" s="566"/>
      <c r="D267" s="362"/>
      <c r="E267" s="568"/>
      <c r="F267" s="569"/>
      <c r="G267" s="362"/>
      <c r="I267" s="566"/>
    </row>
    <row r="268" spans="2:9" ht="15.75">
      <c r="B268" s="570"/>
      <c r="C268" s="571"/>
      <c r="D268" s="281"/>
      <c r="F268" s="273"/>
      <c r="G268" s="281"/>
      <c r="H268" s="281"/>
      <c r="I268" s="281"/>
    </row>
    <row r="269" ht="12.75">
      <c r="B269" s="567"/>
    </row>
    <row r="270" ht="12.75">
      <c r="B270" s="572"/>
    </row>
    <row r="274" spans="3:8" ht="12.75">
      <c r="C274" s="552"/>
      <c r="D274" s="552"/>
      <c r="E274" s="559"/>
      <c r="F274" s="273"/>
      <c r="G274" s="559"/>
      <c r="H274" s="273"/>
    </row>
    <row r="275" spans="3:8" ht="12.75">
      <c r="C275" s="464"/>
      <c r="D275" s="552"/>
      <c r="E275" s="552"/>
      <c r="F275" s="573"/>
      <c r="G275" s="554"/>
      <c r="H275" s="464"/>
    </row>
    <row r="276" spans="4:8" ht="12.75">
      <c r="D276" s="273"/>
      <c r="E276" s="554"/>
      <c r="F276" s="573"/>
      <c r="G276" s="573"/>
      <c r="H276" s="552"/>
    </row>
    <row r="277" spans="3:9" ht="12.75">
      <c r="C277" s="559"/>
      <c r="D277" s="554"/>
      <c r="F277" s="554"/>
      <c r="G277" s="554"/>
      <c r="H277" s="554"/>
      <c r="I277" s="554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0"/>
  <sheetViews>
    <sheetView zoomScaleSheetLayoutView="100" workbookViewId="0" topLeftCell="A1">
      <selection activeCell="A16" sqref="A16"/>
    </sheetView>
  </sheetViews>
  <sheetFormatPr defaultColWidth="9.140625" defaultRowHeight="12.75"/>
  <cols>
    <col min="1" max="1" width="66.140625" style="25" customWidth="1"/>
    <col min="2" max="2" width="16.7109375" style="250" customWidth="1"/>
    <col min="3" max="3" width="16.00390625" style="25" customWidth="1"/>
    <col min="4" max="4" width="3.00390625" style="25" customWidth="1"/>
  </cols>
  <sheetData>
    <row r="1" spans="1:31" ht="12.75">
      <c r="A1" s="1203" t="s">
        <v>528</v>
      </c>
      <c r="B1" s="1203"/>
      <c r="C1" s="120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1204" t="s">
        <v>529</v>
      </c>
      <c r="B2" s="1204"/>
      <c r="C2" s="120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.75" customHeight="1">
      <c r="A3" s="7"/>
      <c r="B3" s="8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" s="3" customFormat="1" ht="12.75">
      <c r="A4" s="1205" t="s">
        <v>530</v>
      </c>
      <c r="B4" s="1205"/>
      <c r="C4" s="1205"/>
    </row>
    <row r="5" spans="1:3" s="3" customFormat="1" ht="12.75">
      <c r="A5" s="12"/>
      <c r="B5" s="246"/>
      <c r="C5" s="11"/>
    </row>
    <row r="6" spans="1:3" s="15" customFormat="1" ht="17.25" customHeight="1">
      <c r="A6" s="1206" t="s">
        <v>531</v>
      </c>
      <c r="B6" s="1206"/>
      <c r="C6" s="1206"/>
    </row>
    <row r="7" spans="1:3" s="15" customFormat="1" ht="33.75" customHeight="1">
      <c r="A7" s="1213" t="s">
        <v>1435</v>
      </c>
      <c r="B7" s="1207"/>
      <c r="C7" s="1207"/>
    </row>
    <row r="8" spans="1:3" s="15" customFormat="1" ht="17.25" customHeight="1">
      <c r="A8" s="1208" t="s">
        <v>836</v>
      </c>
      <c r="B8" s="1208"/>
      <c r="C8" s="1208"/>
    </row>
    <row r="9" spans="1:3" s="19" customFormat="1" ht="12.75">
      <c r="A9" s="1209" t="s">
        <v>534</v>
      </c>
      <c r="B9" s="1209"/>
      <c r="C9" s="1209"/>
    </row>
    <row r="10" spans="1:15" s="19" customFormat="1" ht="12.75">
      <c r="A10" s="23" t="s">
        <v>535</v>
      </c>
      <c r="B10" s="54"/>
      <c r="C10" s="21" t="s">
        <v>536</v>
      </c>
      <c r="D10" s="18"/>
      <c r="G10" s="20"/>
      <c r="H10" s="21"/>
      <c r="I10" s="21"/>
      <c r="J10" s="22"/>
      <c r="K10" s="20"/>
      <c r="N10" s="5"/>
      <c r="O10" s="61"/>
    </row>
    <row r="11" spans="1:4" ht="12.75">
      <c r="A11" s="363"/>
      <c r="B11" s="574"/>
      <c r="C11" s="575" t="s">
        <v>1436</v>
      </c>
      <c r="D11"/>
    </row>
    <row r="12" spans="1:4" ht="10.5" customHeight="1">
      <c r="A12" s="363"/>
      <c r="B12" s="574"/>
      <c r="C12" s="575"/>
      <c r="D12"/>
    </row>
    <row r="13" spans="1:4" ht="12.75">
      <c r="A13" s="576"/>
      <c r="B13" s="348"/>
      <c r="C13" s="248" t="s">
        <v>587</v>
      </c>
      <c r="D13" s="577"/>
    </row>
    <row r="14" spans="1:3" ht="25.5">
      <c r="A14" s="292" t="s">
        <v>538</v>
      </c>
      <c r="B14" s="329" t="s">
        <v>590</v>
      </c>
      <c r="C14" s="329" t="s">
        <v>592</v>
      </c>
    </row>
    <row r="15" spans="1:3" ht="12.75">
      <c r="A15" s="475">
        <v>1</v>
      </c>
      <c r="B15" s="578">
        <v>2</v>
      </c>
      <c r="C15" s="578">
        <v>3</v>
      </c>
    </row>
    <row r="16" spans="1:3" ht="13.5" customHeight="1">
      <c r="A16" s="298" t="s">
        <v>1437</v>
      </c>
      <c r="B16" s="299">
        <v>3295658</v>
      </c>
      <c r="C16" s="299">
        <v>564635</v>
      </c>
    </row>
    <row r="17" spans="1:3" ht="13.5" customHeight="1">
      <c r="A17" s="490" t="s">
        <v>1438</v>
      </c>
      <c r="B17" s="299">
        <v>3509571</v>
      </c>
      <c r="C17" s="299">
        <v>311934</v>
      </c>
    </row>
    <row r="18" spans="1:3" ht="13.5" customHeight="1">
      <c r="A18" s="317" t="s">
        <v>961</v>
      </c>
      <c r="B18" s="302">
        <v>2911085</v>
      </c>
      <c r="C18" s="302">
        <v>282901</v>
      </c>
    </row>
    <row r="19" spans="1:3" ht="13.5" customHeight="1">
      <c r="A19" s="266" t="s">
        <v>1439</v>
      </c>
      <c r="B19" s="302">
        <v>2849748</v>
      </c>
      <c r="C19" s="302">
        <v>276932</v>
      </c>
    </row>
    <row r="20" spans="1:3" ht="13.5" customHeight="1">
      <c r="A20" s="328" t="s">
        <v>90</v>
      </c>
      <c r="B20" s="302">
        <v>359333</v>
      </c>
      <c r="C20" s="302">
        <v>11208</v>
      </c>
    </row>
    <row r="21" spans="1:3" ht="13.5" customHeight="1">
      <c r="A21" s="328" t="s">
        <v>1440</v>
      </c>
      <c r="B21" s="302">
        <v>2490415</v>
      </c>
      <c r="C21" s="302">
        <v>265725</v>
      </c>
    </row>
    <row r="22" spans="1:3" ht="13.5" customHeight="1" hidden="1">
      <c r="A22" s="266" t="s">
        <v>1441</v>
      </c>
      <c r="B22" s="302">
        <v>242112</v>
      </c>
      <c r="C22" s="302">
        <v>0</v>
      </c>
    </row>
    <row r="23" spans="1:3" ht="13.5" customHeight="1">
      <c r="A23" s="328" t="s">
        <v>1442</v>
      </c>
      <c r="B23" s="302">
        <v>61337</v>
      </c>
      <c r="C23" s="302">
        <v>5969</v>
      </c>
    </row>
    <row r="24" spans="1:3" ht="12.75">
      <c r="A24" s="328" t="s">
        <v>1443</v>
      </c>
      <c r="B24" s="302">
        <v>4160</v>
      </c>
      <c r="C24" s="302">
        <v>528</v>
      </c>
    </row>
    <row r="25" spans="1:3" ht="13.5" customHeight="1">
      <c r="A25" s="328" t="s">
        <v>1444</v>
      </c>
      <c r="B25" s="302">
        <v>35477</v>
      </c>
      <c r="C25" s="302">
        <v>5441</v>
      </c>
    </row>
    <row r="26" spans="1:3" ht="13.5" customHeight="1" hidden="1">
      <c r="A26" s="328" t="s">
        <v>1445</v>
      </c>
      <c r="B26" s="302">
        <v>247968</v>
      </c>
      <c r="C26" s="302">
        <v>0</v>
      </c>
    </row>
    <row r="27" spans="1:3" ht="13.5" customHeight="1" hidden="1">
      <c r="A27" s="328" t="s">
        <v>1446</v>
      </c>
      <c r="B27" s="302">
        <v>257956</v>
      </c>
      <c r="C27" s="302">
        <v>0</v>
      </c>
    </row>
    <row r="28" spans="1:3" ht="13.5" customHeight="1">
      <c r="A28" s="317" t="s">
        <v>1447</v>
      </c>
      <c r="B28" s="302">
        <v>598486</v>
      </c>
      <c r="C28" s="302">
        <v>29033</v>
      </c>
    </row>
    <row r="29" spans="1:3" ht="13.5" customHeight="1">
      <c r="A29" s="328" t="s">
        <v>972</v>
      </c>
      <c r="B29" s="302">
        <v>598486</v>
      </c>
      <c r="C29" s="302">
        <v>29033</v>
      </c>
    </row>
    <row r="30" spans="1:3" ht="13.5" customHeight="1" hidden="1">
      <c r="A30" s="328" t="s">
        <v>973</v>
      </c>
      <c r="B30" s="302">
        <v>0</v>
      </c>
      <c r="C30" s="302">
        <v>0</v>
      </c>
    </row>
    <row r="31" spans="1:3" ht="13.5" customHeight="1">
      <c r="A31" s="328" t="s">
        <v>975</v>
      </c>
      <c r="B31" s="302">
        <v>-213913</v>
      </c>
      <c r="C31" s="302">
        <v>252701</v>
      </c>
    </row>
    <row r="32" spans="1:3" ht="12.75">
      <c r="A32" s="328" t="s">
        <v>1448</v>
      </c>
      <c r="B32" s="543">
        <v>213913</v>
      </c>
      <c r="C32" s="543">
        <v>-252701</v>
      </c>
    </row>
    <row r="33" spans="1:3" ht="13.5" customHeight="1">
      <c r="A33" s="328"/>
      <c r="B33" s="263"/>
      <c r="C33" s="542"/>
    </row>
    <row r="34" spans="1:3" ht="13.5" customHeight="1" hidden="1">
      <c r="A34" s="337" t="s">
        <v>1449</v>
      </c>
      <c r="B34" s="263"/>
      <c r="C34" s="542"/>
    </row>
    <row r="35" spans="1:3" ht="13.5" customHeight="1" hidden="1">
      <c r="A35" s="298" t="s">
        <v>1450</v>
      </c>
      <c r="B35" s="258"/>
      <c r="C35" s="542">
        <v>0</v>
      </c>
    </row>
    <row r="36" spans="1:3" ht="13.5" customHeight="1" hidden="1">
      <c r="A36" s="490" t="s">
        <v>985</v>
      </c>
      <c r="B36" s="258">
        <v>0</v>
      </c>
      <c r="C36" s="542">
        <v>0</v>
      </c>
    </row>
    <row r="37" spans="1:3" ht="13.5" customHeight="1" hidden="1">
      <c r="A37" s="317" t="s">
        <v>961</v>
      </c>
      <c r="B37" s="263">
        <v>0</v>
      </c>
      <c r="C37" s="543">
        <v>0</v>
      </c>
    </row>
    <row r="38" spans="1:3" ht="13.5" customHeight="1" hidden="1">
      <c r="A38" s="266" t="s">
        <v>1439</v>
      </c>
      <c r="B38" s="263">
        <v>0</v>
      </c>
      <c r="C38" s="543">
        <v>0</v>
      </c>
    </row>
    <row r="39" spans="1:3" ht="13.5" customHeight="1" hidden="1">
      <c r="A39" s="328" t="s">
        <v>90</v>
      </c>
      <c r="B39" s="263"/>
      <c r="C39" s="543">
        <v>0</v>
      </c>
    </row>
    <row r="40" spans="1:3" ht="13.5" customHeight="1" hidden="1">
      <c r="A40" s="328" t="s">
        <v>1440</v>
      </c>
      <c r="B40" s="263"/>
      <c r="C40" s="543">
        <v>0</v>
      </c>
    </row>
    <row r="41" spans="1:3" ht="13.5" customHeight="1" hidden="1">
      <c r="A41" s="328" t="s">
        <v>1451</v>
      </c>
      <c r="B41" s="263"/>
      <c r="C41" s="543">
        <v>0</v>
      </c>
    </row>
    <row r="42" spans="1:3" ht="13.5" customHeight="1" hidden="1">
      <c r="A42" s="328" t="s">
        <v>1442</v>
      </c>
      <c r="B42" s="263">
        <v>0</v>
      </c>
      <c r="C42" s="543">
        <v>0</v>
      </c>
    </row>
    <row r="43" spans="1:3" ht="12.75" hidden="1">
      <c r="A43" s="328" t="s">
        <v>1443</v>
      </c>
      <c r="B43" s="263"/>
      <c r="C43" s="543">
        <v>0</v>
      </c>
    </row>
    <row r="44" spans="1:3" ht="13.5" customHeight="1" hidden="1">
      <c r="A44" s="328" t="s">
        <v>1444</v>
      </c>
      <c r="B44" s="263"/>
      <c r="C44" s="543">
        <v>0</v>
      </c>
    </row>
    <row r="45" spans="1:3" ht="13.5" customHeight="1" hidden="1">
      <c r="A45" s="328" t="s">
        <v>1445</v>
      </c>
      <c r="B45" s="263"/>
      <c r="C45" s="543">
        <v>0</v>
      </c>
    </row>
    <row r="46" spans="1:3" ht="13.5" customHeight="1" hidden="1">
      <c r="A46" s="328" t="s">
        <v>1446</v>
      </c>
      <c r="B46" s="263"/>
      <c r="C46" s="543">
        <v>0</v>
      </c>
    </row>
    <row r="47" spans="1:3" ht="13.5" customHeight="1" hidden="1">
      <c r="A47" s="317" t="s">
        <v>1447</v>
      </c>
      <c r="B47" s="263">
        <v>0</v>
      </c>
      <c r="C47" s="543">
        <v>0</v>
      </c>
    </row>
    <row r="48" spans="1:3" ht="13.5" customHeight="1" hidden="1">
      <c r="A48" s="328" t="s">
        <v>972</v>
      </c>
      <c r="B48" s="263"/>
      <c r="C48" s="543">
        <v>0</v>
      </c>
    </row>
    <row r="49" spans="1:3" ht="13.5" customHeight="1" hidden="1">
      <c r="A49" s="328" t="s">
        <v>973</v>
      </c>
      <c r="B49" s="263"/>
      <c r="C49" s="543">
        <v>0</v>
      </c>
    </row>
    <row r="50" spans="1:3" ht="13.5" customHeight="1" hidden="1">
      <c r="A50" s="328" t="s">
        <v>975</v>
      </c>
      <c r="B50" s="263">
        <v>0</v>
      </c>
      <c r="C50" s="543">
        <v>0</v>
      </c>
    </row>
    <row r="51" spans="1:3" ht="12.75" hidden="1">
      <c r="A51" s="328" t="s">
        <v>1448</v>
      </c>
      <c r="B51" s="263">
        <v>0</v>
      </c>
      <c r="C51" s="543">
        <v>0</v>
      </c>
    </row>
    <row r="52" spans="1:3" ht="13.5" customHeight="1">
      <c r="A52" s="337" t="s">
        <v>1452</v>
      </c>
      <c r="B52" s="258"/>
      <c r="C52" s="542"/>
    </row>
    <row r="53" spans="1:3" ht="13.5" customHeight="1">
      <c r="A53" s="298" t="s">
        <v>1450</v>
      </c>
      <c r="B53" s="258">
        <v>1350</v>
      </c>
      <c r="C53" s="543">
        <v>0</v>
      </c>
    </row>
    <row r="54" spans="1:3" ht="13.5" customHeight="1">
      <c r="A54" s="490" t="s">
        <v>985</v>
      </c>
      <c r="B54" s="258">
        <v>1101</v>
      </c>
      <c r="C54" s="543">
        <v>0</v>
      </c>
    </row>
    <row r="55" spans="1:3" ht="13.5" customHeight="1">
      <c r="A55" s="317" t="s">
        <v>961</v>
      </c>
      <c r="B55" s="263">
        <v>1101</v>
      </c>
      <c r="C55" s="543">
        <v>0</v>
      </c>
    </row>
    <row r="56" spans="1:3" ht="13.5" customHeight="1">
      <c r="A56" s="266" t="s">
        <v>1439</v>
      </c>
      <c r="B56" s="263">
        <v>1101</v>
      </c>
      <c r="C56" s="543">
        <v>0</v>
      </c>
    </row>
    <row r="57" spans="1:3" ht="13.5" customHeight="1">
      <c r="A57" s="328" t="s">
        <v>90</v>
      </c>
      <c r="B57" s="263">
        <v>150</v>
      </c>
      <c r="C57" s="543">
        <v>0</v>
      </c>
    </row>
    <row r="58" spans="1:3" ht="13.5" customHeight="1">
      <c r="A58" s="328" t="s">
        <v>1440</v>
      </c>
      <c r="B58" s="263">
        <v>951</v>
      </c>
      <c r="C58" s="543">
        <v>0</v>
      </c>
    </row>
    <row r="59" spans="1:4" ht="13.5" customHeight="1" hidden="1">
      <c r="A59" s="328" t="s">
        <v>1451</v>
      </c>
      <c r="B59" s="263"/>
      <c r="C59" s="543">
        <v>0</v>
      </c>
      <c r="D59" s="579"/>
    </row>
    <row r="60" spans="1:4" ht="13.5" customHeight="1" hidden="1">
      <c r="A60" s="328" t="s">
        <v>1442</v>
      </c>
      <c r="B60" s="263">
        <v>0</v>
      </c>
      <c r="C60" s="543">
        <v>0</v>
      </c>
      <c r="D60" s="579"/>
    </row>
    <row r="61" spans="1:4" ht="12.75" hidden="1">
      <c r="A61" s="328" t="s">
        <v>1443</v>
      </c>
      <c r="B61" s="263"/>
      <c r="C61" s="543">
        <v>0</v>
      </c>
      <c r="D61" s="579"/>
    </row>
    <row r="62" spans="1:4" ht="13.5" customHeight="1" hidden="1">
      <c r="A62" s="328" t="s">
        <v>1444</v>
      </c>
      <c r="B62" s="263"/>
      <c r="C62" s="543">
        <v>0</v>
      </c>
      <c r="D62" s="579"/>
    </row>
    <row r="63" spans="1:4" ht="13.5" customHeight="1" hidden="1">
      <c r="A63" s="328" t="s">
        <v>1445</v>
      </c>
      <c r="B63" s="263"/>
      <c r="C63" s="543">
        <v>0</v>
      </c>
      <c r="D63" s="579"/>
    </row>
    <row r="64" spans="1:3" ht="13.5" customHeight="1" hidden="1">
      <c r="A64" s="328" t="s">
        <v>1446</v>
      </c>
      <c r="B64" s="263"/>
      <c r="C64" s="543">
        <v>0</v>
      </c>
    </row>
    <row r="65" spans="1:3" ht="13.5" customHeight="1" hidden="1">
      <c r="A65" s="317" t="s">
        <v>1447</v>
      </c>
      <c r="B65" s="263">
        <v>0</v>
      </c>
      <c r="C65" s="543">
        <v>0</v>
      </c>
    </row>
    <row r="66" spans="1:3" ht="13.5" customHeight="1" hidden="1">
      <c r="A66" s="328" t="s">
        <v>972</v>
      </c>
      <c r="B66" s="263"/>
      <c r="C66" s="543">
        <v>0</v>
      </c>
    </row>
    <row r="67" spans="1:3" ht="13.5" customHeight="1" hidden="1">
      <c r="A67" s="328" t="s">
        <v>973</v>
      </c>
      <c r="B67" s="263"/>
      <c r="C67" s="543">
        <v>0</v>
      </c>
    </row>
    <row r="68" spans="1:3" ht="13.5" customHeight="1">
      <c r="A68" s="328" t="s">
        <v>975</v>
      </c>
      <c r="B68" s="263">
        <v>249</v>
      </c>
      <c r="C68" s="543">
        <v>0</v>
      </c>
    </row>
    <row r="69" spans="1:3" ht="12.75">
      <c r="A69" s="328" t="s">
        <v>1448</v>
      </c>
      <c r="B69" s="263">
        <v>-249</v>
      </c>
      <c r="C69" s="543">
        <v>0</v>
      </c>
    </row>
    <row r="70" spans="1:3" ht="15" customHeight="1">
      <c r="A70" s="337" t="s">
        <v>1453</v>
      </c>
      <c r="B70" s="258"/>
      <c r="C70" s="542"/>
    </row>
    <row r="71" spans="1:3" ht="13.5" customHeight="1">
      <c r="A71" s="298" t="s">
        <v>1450</v>
      </c>
      <c r="B71" s="258">
        <v>50281</v>
      </c>
      <c r="C71" s="542">
        <v>16460</v>
      </c>
    </row>
    <row r="72" spans="1:3" ht="13.5" customHeight="1">
      <c r="A72" s="490" t="s">
        <v>985</v>
      </c>
      <c r="B72" s="258">
        <v>54398</v>
      </c>
      <c r="C72" s="542">
        <v>29377</v>
      </c>
    </row>
    <row r="73" spans="1:3" ht="13.5" customHeight="1">
      <c r="A73" s="317" t="s">
        <v>961</v>
      </c>
      <c r="B73" s="263">
        <v>54398</v>
      </c>
      <c r="C73" s="543">
        <v>29377</v>
      </c>
    </row>
    <row r="74" spans="1:3" ht="13.5" customHeight="1">
      <c r="A74" s="266" t="s">
        <v>1439</v>
      </c>
      <c r="B74" s="263">
        <v>54398</v>
      </c>
      <c r="C74" s="543">
        <v>29377</v>
      </c>
    </row>
    <row r="75" spans="1:3" ht="13.5" customHeight="1">
      <c r="A75" s="328" t="s">
        <v>90</v>
      </c>
      <c r="B75" s="263">
        <v>108</v>
      </c>
      <c r="C75" s="543">
        <v>0</v>
      </c>
    </row>
    <row r="76" spans="1:3" ht="13.5" customHeight="1">
      <c r="A76" s="328" t="s">
        <v>1440</v>
      </c>
      <c r="B76" s="263">
        <v>54290</v>
      </c>
      <c r="C76" s="543">
        <v>29377</v>
      </c>
    </row>
    <row r="77" spans="1:3" ht="13.5" customHeight="1" hidden="1">
      <c r="A77" s="328" t="s">
        <v>1451</v>
      </c>
      <c r="B77" s="263"/>
      <c r="C77" s="543">
        <v>0</v>
      </c>
    </row>
    <row r="78" spans="1:3" ht="13.5" customHeight="1" hidden="1">
      <c r="A78" s="328" t="s">
        <v>1442</v>
      </c>
      <c r="B78" s="263">
        <v>0</v>
      </c>
      <c r="C78" s="543">
        <v>0</v>
      </c>
    </row>
    <row r="79" spans="1:3" ht="13.5" customHeight="1" hidden="1">
      <c r="A79" s="328" t="s">
        <v>1443</v>
      </c>
      <c r="B79" s="263"/>
      <c r="C79" s="543">
        <v>0</v>
      </c>
    </row>
    <row r="80" spans="1:3" ht="13.5" customHeight="1" hidden="1">
      <c r="A80" s="328" t="s">
        <v>1444</v>
      </c>
      <c r="B80" s="263"/>
      <c r="C80" s="543">
        <v>0</v>
      </c>
    </row>
    <row r="81" spans="1:3" ht="13.5" customHeight="1" hidden="1">
      <c r="A81" s="328" t="s">
        <v>1445</v>
      </c>
      <c r="B81" s="263"/>
      <c r="C81" s="543">
        <v>0</v>
      </c>
    </row>
    <row r="82" spans="1:3" ht="13.5" customHeight="1" hidden="1">
      <c r="A82" s="328" t="s">
        <v>1446</v>
      </c>
      <c r="B82" s="263"/>
      <c r="C82" s="543">
        <v>0</v>
      </c>
    </row>
    <row r="83" spans="1:3" ht="13.5" customHeight="1" hidden="1">
      <c r="A83" s="317" t="s">
        <v>1447</v>
      </c>
      <c r="B83" s="263">
        <v>0</v>
      </c>
      <c r="C83" s="543">
        <v>0</v>
      </c>
    </row>
    <row r="84" spans="1:3" ht="13.5" customHeight="1" hidden="1">
      <c r="A84" s="328" t="s">
        <v>972</v>
      </c>
      <c r="B84" s="263"/>
      <c r="C84" s="543">
        <v>0</v>
      </c>
    </row>
    <row r="85" spans="1:3" ht="13.5" customHeight="1" hidden="1">
      <c r="A85" s="328" t="s">
        <v>973</v>
      </c>
      <c r="B85" s="263"/>
      <c r="C85" s="543">
        <v>0</v>
      </c>
    </row>
    <row r="86" spans="1:3" ht="13.5" customHeight="1">
      <c r="A86" s="328" t="s">
        <v>975</v>
      </c>
      <c r="B86" s="263">
        <v>-4117</v>
      </c>
      <c r="C86" s="543">
        <v>-12917</v>
      </c>
    </row>
    <row r="87" spans="1:3" ht="12.75">
      <c r="A87" s="328" t="s">
        <v>1448</v>
      </c>
      <c r="B87" s="543">
        <v>4117</v>
      </c>
      <c r="C87" s="543">
        <v>12917</v>
      </c>
    </row>
    <row r="88" spans="1:3" ht="15" customHeight="1">
      <c r="A88" s="337" t="s">
        <v>1454</v>
      </c>
      <c r="B88" s="258"/>
      <c r="C88" s="542"/>
    </row>
    <row r="89" spans="1:3" ht="15" customHeight="1">
      <c r="A89" s="298" t="s">
        <v>1450</v>
      </c>
      <c r="B89" s="258">
        <v>1223</v>
      </c>
      <c r="C89" s="542">
        <v>0</v>
      </c>
    </row>
    <row r="90" spans="1:3" ht="13.5" customHeight="1">
      <c r="A90" s="490" t="s">
        <v>985</v>
      </c>
      <c r="B90" s="258">
        <v>1230</v>
      </c>
      <c r="C90" s="542">
        <v>91</v>
      </c>
    </row>
    <row r="91" spans="1:3" ht="15" customHeight="1">
      <c r="A91" s="317" t="s">
        <v>961</v>
      </c>
      <c r="B91" s="263">
        <v>96</v>
      </c>
      <c r="C91" s="543">
        <v>91</v>
      </c>
    </row>
    <row r="92" spans="1:3" ht="15" customHeight="1">
      <c r="A92" s="266" t="s">
        <v>1439</v>
      </c>
      <c r="B92" s="263">
        <v>96</v>
      </c>
      <c r="C92" s="543">
        <v>91</v>
      </c>
    </row>
    <row r="93" spans="1:3" ht="15" customHeight="1">
      <c r="A93" s="328" t="s">
        <v>90</v>
      </c>
      <c r="B93" s="260">
        <v>91</v>
      </c>
      <c r="C93" s="543">
        <v>91</v>
      </c>
    </row>
    <row r="94" spans="1:3" ht="15" customHeight="1">
      <c r="A94" s="328" t="s">
        <v>1440</v>
      </c>
      <c r="B94" s="263">
        <v>5</v>
      </c>
      <c r="C94" s="543">
        <v>0</v>
      </c>
    </row>
    <row r="95" spans="1:3" ht="15" customHeight="1" hidden="1">
      <c r="A95" s="328" t="s">
        <v>1451</v>
      </c>
      <c r="B95" s="263"/>
      <c r="C95" s="543">
        <v>0</v>
      </c>
    </row>
    <row r="96" spans="1:3" ht="15" customHeight="1" hidden="1">
      <c r="A96" s="328" t="s">
        <v>1442</v>
      </c>
      <c r="B96" s="263">
        <v>0</v>
      </c>
      <c r="C96" s="543">
        <v>0</v>
      </c>
    </row>
    <row r="97" spans="1:3" ht="15" customHeight="1" hidden="1">
      <c r="A97" s="328" t="s">
        <v>1443</v>
      </c>
      <c r="B97" s="263"/>
      <c r="C97" s="543">
        <v>0</v>
      </c>
    </row>
    <row r="98" spans="1:3" ht="15" customHeight="1" hidden="1">
      <c r="A98" s="328" t="s">
        <v>1444</v>
      </c>
      <c r="B98" s="263"/>
      <c r="C98" s="543">
        <v>0</v>
      </c>
    </row>
    <row r="99" spans="1:3" ht="15" customHeight="1" hidden="1">
      <c r="A99" s="328" t="s">
        <v>1445</v>
      </c>
      <c r="B99" s="263"/>
      <c r="C99" s="543">
        <v>0</v>
      </c>
    </row>
    <row r="100" spans="1:3" ht="15" customHeight="1" hidden="1">
      <c r="A100" s="328" t="s">
        <v>1446</v>
      </c>
      <c r="B100" s="263"/>
      <c r="C100" s="543">
        <v>0</v>
      </c>
    </row>
    <row r="101" spans="1:3" ht="15" customHeight="1">
      <c r="A101" s="317" t="s">
        <v>1447</v>
      </c>
      <c r="B101" s="263">
        <v>1134</v>
      </c>
      <c r="C101" s="543">
        <v>0</v>
      </c>
    </row>
    <row r="102" spans="1:3" ht="15" customHeight="1">
      <c r="A102" s="328" t="s">
        <v>972</v>
      </c>
      <c r="B102" s="263">
        <v>1134</v>
      </c>
      <c r="C102" s="543">
        <v>0</v>
      </c>
    </row>
    <row r="103" spans="1:3" ht="15" customHeight="1" hidden="1">
      <c r="A103" s="328" t="s">
        <v>973</v>
      </c>
      <c r="B103" s="263"/>
      <c r="C103" s="543">
        <v>0</v>
      </c>
    </row>
    <row r="104" spans="1:3" ht="15" customHeight="1">
      <c r="A104" s="328" t="s">
        <v>975</v>
      </c>
      <c r="B104" s="263">
        <v>-7</v>
      </c>
      <c r="C104" s="543">
        <v>-91</v>
      </c>
    </row>
    <row r="105" spans="1:3" ht="12.75">
      <c r="A105" s="328" t="s">
        <v>1448</v>
      </c>
      <c r="B105" s="263">
        <v>7</v>
      </c>
      <c r="C105" s="543">
        <v>91</v>
      </c>
    </row>
    <row r="106" spans="1:3" ht="13.5" customHeight="1">
      <c r="A106" s="337" t="s">
        <v>1455</v>
      </c>
      <c r="B106" s="258"/>
      <c r="C106" s="542"/>
    </row>
    <row r="107" spans="1:3" ht="13.5" customHeight="1">
      <c r="A107" s="298" t="s">
        <v>1450</v>
      </c>
      <c r="B107" s="258">
        <v>2139</v>
      </c>
      <c r="C107" s="542">
        <v>0</v>
      </c>
    </row>
    <row r="108" spans="1:3" ht="13.5" customHeight="1">
      <c r="A108" s="490" t="s">
        <v>985</v>
      </c>
      <c r="B108" s="258">
        <v>4966</v>
      </c>
      <c r="C108" s="542">
        <v>0</v>
      </c>
    </row>
    <row r="109" spans="1:3" ht="13.5" customHeight="1">
      <c r="A109" s="317" t="s">
        <v>961</v>
      </c>
      <c r="B109" s="263">
        <v>4425</v>
      </c>
      <c r="C109" s="543">
        <v>0</v>
      </c>
    </row>
    <row r="110" spans="1:3" ht="13.5" customHeight="1">
      <c r="A110" s="266" t="s">
        <v>1439</v>
      </c>
      <c r="B110" s="263">
        <v>4425</v>
      </c>
      <c r="C110" s="543">
        <v>0</v>
      </c>
    </row>
    <row r="111" spans="1:3" ht="13.5" customHeight="1">
      <c r="A111" s="328" t="s">
        <v>90</v>
      </c>
      <c r="B111" s="263">
        <v>300</v>
      </c>
      <c r="C111" s="543">
        <v>0</v>
      </c>
    </row>
    <row r="112" spans="1:3" ht="13.5" customHeight="1">
      <c r="A112" s="328" t="s">
        <v>1440</v>
      </c>
      <c r="B112" s="263">
        <v>4125</v>
      </c>
      <c r="C112" s="543">
        <v>0</v>
      </c>
    </row>
    <row r="113" spans="1:3" ht="13.5" customHeight="1" hidden="1">
      <c r="A113" s="328" t="s">
        <v>1451</v>
      </c>
      <c r="B113" s="263"/>
      <c r="C113" s="543">
        <v>0</v>
      </c>
    </row>
    <row r="114" spans="1:3" ht="13.5" customHeight="1" hidden="1">
      <c r="A114" s="328" t="s">
        <v>1442</v>
      </c>
      <c r="B114" s="263">
        <v>0</v>
      </c>
      <c r="C114" s="543">
        <v>0</v>
      </c>
    </row>
    <row r="115" spans="1:3" ht="13.5" customHeight="1" hidden="1">
      <c r="A115" s="328" t="s">
        <v>1443</v>
      </c>
      <c r="B115" s="263"/>
      <c r="C115" s="543">
        <v>0</v>
      </c>
    </row>
    <row r="116" spans="1:3" ht="13.5" customHeight="1" hidden="1">
      <c r="A116" s="328" t="s">
        <v>1444</v>
      </c>
      <c r="B116" s="263"/>
      <c r="C116" s="543">
        <v>0</v>
      </c>
    </row>
    <row r="117" spans="1:3" ht="13.5" customHeight="1" hidden="1">
      <c r="A117" s="328" t="s">
        <v>1445</v>
      </c>
      <c r="B117" s="263"/>
      <c r="C117" s="543">
        <v>0</v>
      </c>
    </row>
    <row r="118" spans="1:3" ht="13.5" customHeight="1" hidden="1">
      <c r="A118" s="328" t="s">
        <v>1446</v>
      </c>
      <c r="B118" s="263"/>
      <c r="C118" s="543">
        <v>0</v>
      </c>
    </row>
    <row r="119" spans="1:3" ht="13.5" customHeight="1">
      <c r="A119" s="317" t="s">
        <v>1447</v>
      </c>
      <c r="B119" s="263">
        <v>541</v>
      </c>
      <c r="C119" s="543">
        <v>0</v>
      </c>
    </row>
    <row r="120" spans="1:3" ht="13.5" customHeight="1">
      <c r="A120" s="328" t="s">
        <v>972</v>
      </c>
      <c r="B120" s="263">
        <v>541</v>
      </c>
      <c r="C120" s="543">
        <v>0</v>
      </c>
    </row>
    <row r="121" spans="1:3" ht="13.5" customHeight="1" hidden="1">
      <c r="A121" s="328" t="s">
        <v>973</v>
      </c>
      <c r="B121" s="258"/>
      <c r="C121" s="543">
        <v>0</v>
      </c>
    </row>
    <row r="122" spans="1:3" ht="13.5" customHeight="1">
      <c r="A122" s="328" t="s">
        <v>975</v>
      </c>
      <c r="B122" s="263">
        <v>-2827</v>
      </c>
      <c r="C122" s="543">
        <v>0</v>
      </c>
    </row>
    <row r="123" spans="1:3" ht="12.75">
      <c r="A123" s="328" t="s">
        <v>1448</v>
      </c>
      <c r="B123" s="543">
        <v>2827</v>
      </c>
      <c r="C123" s="543">
        <v>0</v>
      </c>
    </row>
    <row r="124" spans="1:3" ht="13.5" customHeight="1">
      <c r="A124" s="337" t="s">
        <v>1456</v>
      </c>
      <c r="B124" s="263"/>
      <c r="C124" s="542"/>
    </row>
    <row r="125" spans="1:3" ht="13.5" customHeight="1">
      <c r="A125" s="298" t="s">
        <v>1450</v>
      </c>
      <c r="B125" s="258">
        <v>137652</v>
      </c>
      <c r="C125" s="542">
        <v>14248</v>
      </c>
    </row>
    <row r="126" spans="1:3" ht="13.5" customHeight="1">
      <c r="A126" s="490" t="s">
        <v>985</v>
      </c>
      <c r="B126" s="258">
        <v>124211</v>
      </c>
      <c r="C126" s="542">
        <v>6022</v>
      </c>
    </row>
    <row r="127" spans="1:3" ht="13.5" customHeight="1">
      <c r="A127" s="317" t="s">
        <v>961</v>
      </c>
      <c r="B127" s="263">
        <v>102803</v>
      </c>
      <c r="C127" s="543">
        <v>4873</v>
      </c>
    </row>
    <row r="128" spans="1:3" ht="13.5" customHeight="1">
      <c r="A128" s="266" t="s">
        <v>1439</v>
      </c>
      <c r="B128" s="263">
        <v>102803</v>
      </c>
      <c r="C128" s="543">
        <v>4873</v>
      </c>
    </row>
    <row r="129" spans="1:3" ht="13.5" customHeight="1">
      <c r="A129" s="328" t="s">
        <v>90</v>
      </c>
      <c r="B129" s="263">
        <v>4695</v>
      </c>
      <c r="C129" s="543">
        <v>0</v>
      </c>
    </row>
    <row r="130" spans="1:3" ht="13.5" customHeight="1">
      <c r="A130" s="328" t="s">
        <v>1440</v>
      </c>
      <c r="B130" s="263">
        <v>98108</v>
      </c>
      <c r="C130" s="543">
        <v>4873</v>
      </c>
    </row>
    <row r="131" spans="1:3" ht="13.5" customHeight="1" hidden="1">
      <c r="A131" s="328" t="s">
        <v>1451</v>
      </c>
      <c r="B131" s="263"/>
      <c r="C131" s="543">
        <v>0</v>
      </c>
    </row>
    <row r="132" spans="1:3" ht="13.5" customHeight="1" hidden="1">
      <c r="A132" s="328" t="s">
        <v>1442</v>
      </c>
      <c r="B132" s="263">
        <v>0</v>
      </c>
      <c r="C132" s="543">
        <v>0</v>
      </c>
    </row>
    <row r="133" spans="1:3" ht="13.5" customHeight="1" hidden="1">
      <c r="A133" s="328" t="s">
        <v>1443</v>
      </c>
      <c r="B133" s="263"/>
      <c r="C133" s="543">
        <v>0</v>
      </c>
    </row>
    <row r="134" spans="1:3" ht="13.5" customHeight="1" hidden="1">
      <c r="A134" s="328" t="s">
        <v>1444</v>
      </c>
      <c r="B134" s="263"/>
      <c r="C134" s="543">
        <v>0</v>
      </c>
    </row>
    <row r="135" spans="1:3" ht="13.5" customHeight="1" hidden="1">
      <c r="A135" s="328" t="s">
        <v>1445</v>
      </c>
      <c r="B135" s="263"/>
      <c r="C135" s="543">
        <v>0</v>
      </c>
    </row>
    <row r="136" spans="1:3" ht="13.5" customHeight="1" hidden="1">
      <c r="A136" s="328" t="s">
        <v>1446</v>
      </c>
      <c r="B136" s="263"/>
      <c r="C136" s="543">
        <v>0</v>
      </c>
    </row>
    <row r="137" spans="1:3" ht="13.5" customHeight="1">
      <c r="A137" s="317" t="s">
        <v>1447</v>
      </c>
      <c r="B137" s="263">
        <v>21408</v>
      </c>
      <c r="C137" s="543">
        <v>1149</v>
      </c>
    </row>
    <row r="138" spans="1:3" ht="13.5" customHeight="1">
      <c r="A138" s="328" t="s">
        <v>972</v>
      </c>
      <c r="B138" s="263">
        <v>21408</v>
      </c>
      <c r="C138" s="543">
        <v>1149</v>
      </c>
    </row>
    <row r="139" spans="1:3" ht="15" customHeight="1" hidden="1">
      <c r="A139" s="328" t="s">
        <v>973</v>
      </c>
      <c r="B139" s="263"/>
      <c r="C139" s="543">
        <v>0</v>
      </c>
    </row>
    <row r="140" spans="1:3" ht="15" customHeight="1">
      <c r="A140" s="328" t="s">
        <v>975</v>
      </c>
      <c r="B140" s="263">
        <v>13441</v>
      </c>
      <c r="C140" s="543">
        <v>8226</v>
      </c>
    </row>
    <row r="141" spans="1:3" ht="12.75">
      <c r="A141" s="328" t="s">
        <v>1448</v>
      </c>
      <c r="B141" s="543">
        <v>-13441</v>
      </c>
      <c r="C141" s="543">
        <v>-8226</v>
      </c>
    </row>
    <row r="142" spans="1:3" ht="13.5" customHeight="1">
      <c r="A142" s="337" t="s">
        <v>1457</v>
      </c>
      <c r="B142" s="263"/>
      <c r="C142" s="542"/>
    </row>
    <row r="143" spans="1:3" ht="13.5" customHeight="1">
      <c r="A143" s="298" t="s">
        <v>1450</v>
      </c>
      <c r="B143" s="258">
        <v>123129</v>
      </c>
      <c r="C143" s="542">
        <v>251</v>
      </c>
    </row>
    <row r="144" spans="1:3" ht="13.5" customHeight="1">
      <c r="A144" s="490" t="s">
        <v>985</v>
      </c>
      <c r="B144" s="258">
        <v>146918</v>
      </c>
      <c r="C144" s="542">
        <v>31150</v>
      </c>
    </row>
    <row r="145" spans="1:3" ht="13.5" customHeight="1">
      <c r="A145" s="317" t="s">
        <v>961</v>
      </c>
      <c r="B145" s="263">
        <v>146918</v>
      </c>
      <c r="C145" s="543">
        <v>31150</v>
      </c>
    </row>
    <row r="146" spans="1:3" ht="13.5" customHeight="1">
      <c r="A146" s="266" t="s">
        <v>1439</v>
      </c>
      <c r="B146" s="263">
        <v>131074</v>
      </c>
      <c r="C146" s="543">
        <v>31150</v>
      </c>
    </row>
    <row r="147" spans="1:3" ht="13.5" customHeight="1" hidden="1">
      <c r="A147" s="328" t="s">
        <v>90</v>
      </c>
      <c r="B147" s="263">
        <v>0</v>
      </c>
      <c r="C147" s="543">
        <v>0</v>
      </c>
    </row>
    <row r="148" spans="1:3" ht="13.5" customHeight="1">
      <c r="A148" s="328" t="s">
        <v>1458</v>
      </c>
      <c r="B148" s="263">
        <v>131074</v>
      </c>
      <c r="C148" s="543">
        <v>31150</v>
      </c>
    </row>
    <row r="149" spans="1:3" ht="13.5" customHeight="1" hidden="1">
      <c r="A149" s="328" t="s">
        <v>1451</v>
      </c>
      <c r="B149" s="263"/>
      <c r="C149" s="543">
        <v>0</v>
      </c>
    </row>
    <row r="150" spans="1:3" ht="13.5" customHeight="1">
      <c r="A150" s="328" t="s">
        <v>1442</v>
      </c>
      <c r="B150" s="263">
        <v>15844</v>
      </c>
      <c r="C150" s="543">
        <v>0</v>
      </c>
    </row>
    <row r="151" spans="1:3" ht="13.5" customHeight="1" hidden="1">
      <c r="A151" s="328" t="s">
        <v>1443</v>
      </c>
      <c r="B151" s="263"/>
      <c r="C151" s="543">
        <v>0</v>
      </c>
    </row>
    <row r="152" spans="1:3" ht="13.5" customHeight="1" hidden="1">
      <c r="A152" s="328" t="s">
        <v>1444</v>
      </c>
      <c r="B152" s="263"/>
      <c r="C152" s="543">
        <v>0</v>
      </c>
    </row>
    <row r="153" spans="1:3" ht="13.5" customHeight="1" hidden="1">
      <c r="A153" s="328" t="s">
        <v>1445</v>
      </c>
      <c r="B153" s="258"/>
      <c r="C153" s="543">
        <v>0</v>
      </c>
    </row>
    <row r="154" spans="1:3" ht="13.5" customHeight="1">
      <c r="A154" s="328" t="s">
        <v>1446</v>
      </c>
      <c r="B154" s="263">
        <v>15844</v>
      </c>
      <c r="C154" s="543">
        <v>0</v>
      </c>
    </row>
    <row r="155" spans="1:3" ht="13.5" customHeight="1" hidden="1">
      <c r="A155" s="317" t="s">
        <v>1447</v>
      </c>
      <c r="B155" s="263">
        <v>0</v>
      </c>
      <c r="C155" s="543">
        <v>0</v>
      </c>
    </row>
    <row r="156" spans="1:3" ht="13.5" customHeight="1" hidden="1">
      <c r="A156" s="328" t="s">
        <v>972</v>
      </c>
      <c r="B156" s="263"/>
      <c r="C156" s="543">
        <v>0</v>
      </c>
    </row>
    <row r="157" spans="1:3" ht="13.5" customHeight="1" hidden="1">
      <c r="A157" s="328" t="s">
        <v>973</v>
      </c>
      <c r="B157" s="263"/>
      <c r="C157" s="543">
        <v>0</v>
      </c>
    </row>
    <row r="158" spans="1:3" ht="13.5" customHeight="1">
      <c r="A158" s="328" t="s">
        <v>975</v>
      </c>
      <c r="B158" s="263">
        <v>-23789</v>
      </c>
      <c r="C158" s="543">
        <v>-30899</v>
      </c>
    </row>
    <row r="159" spans="1:3" ht="12.75">
      <c r="A159" s="328" t="s">
        <v>1448</v>
      </c>
      <c r="B159" s="543">
        <v>23789</v>
      </c>
      <c r="C159" s="543">
        <v>30899</v>
      </c>
    </row>
    <row r="160" spans="1:3" ht="13.5" customHeight="1">
      <c r="A160" s="337" t="s">
        <v>1459</v>
      </c>
      <c r="B160" s="263"/>
      <c r="C160" s="542"/>
    </row>
    <row r="161" spans="1:3" ht="13.5" customHeight="1">
      <c r="A161" s="298" t="s">
        <v>1450</v>
      </c>
      <c r="B161" s="258">
        <v>82903</v>
      </c>
      <c r="C161" s="542">
        <v>18955</v>
      </c>
    </row>
    <row r="162" spans="1:3" ht="13.5" customHeight="1">
      <c r="A162" s="490" t="s">
        <v>985</v>
      </c>
      <c r="B162" s="258">
        <v>70941</v>
      </c>
      <c r="C162" s="542">
        <v>17570</v>
      </c>
    </row>
    <row r="163" spans="1:3" ht="13.5" customHeight="1">
      <c r="A163" s="317" t="s">
        <v>961</v>
      </c>
      <c r="B163" s="263">
        <v>58496</v>
      </c>
      <c r="C163" s="543">
        <v>15667</v>
      </c>
    </row>
    <row r="164" spans="1:3" ht="13.5" customHeight="1">
      <c r="A164" s="266" t="s">
        <v>1439</v>
      </c>
      <c r="B164" s="263">
        <v>58496</v>
      </c>
      <c r="C164" s="543">
        <v>15667</v>
      </c>
    </row>
    <row r="165" spans="1:3" ht="13.5" customHeight="1">
      <c r="A165" s="328" t="s">
        <v>90</v>
      </c>
      <c r="B165" s="263">
        <v>10647</v>
      </c>
      <c r="C165" s="543">
        <v>0</v>
      </c>
    </row>
    <row r="166" spans="1:3" ht="13.5" customHeight="1">
      <c r="A166" s="328" t="s">
        <v>1458</v>
      </c>
      <c r="B166" s="263">
        <v>47849</v>
      </c>
      <c r="C166" s="543">
        <v>15667</v>
      </c>
    </row>
    <row r="167" spans="1:3" ht="13.5" customHeight="1" hidden="1">
      <c r="A167" s="328" t="s">
        <v>1451</v>
      </c>
      <c r="B167" s="263"/>
      <c r="C167" s="543">
        <v>0</v>
      </c>
    </row>
    <row r="168" spans="1:3" ht="13.5" customHeight="1" hidden="1">
      <c r="A168" s="328" t="s">
        <v>1442</v>
      </c>
      <c r="B168" s="263">
        <v>0</v>
      </c>
      <c r="C168" s="543">
        <v>0</v>
      </c>
    </row>
    <row r="169" spans="1:3" ht="12.75" hidden="1">
      <c r="A169" s="328" t="s">
        <v>1443</v>
      </c>
      <c r="B169" s="263">
        <v>0</v>
      </c>
      <c r="C169" s="543">
        <v>0</v>
      </c>
    </row>
    <row r="170" spans="1:3" ht="13.5" customHeight="1" hidden="1">
      <c r="A170" s="328" t="s">
        <v>1460</v>
      </c>
      <c r="B170" s="263"/>
      <c r="C170" s="543">
        <v>0</v>
      </c>
    </row>
    <row r="171" spans="1:3" ht="13.5" customHeight="1" hidden="1">
      <c r="A171" s="328" t="s">
        <v>1445</v>
      </c>
      <c r="B171" s="263">
        <v>0</v>
      </c>
      <c r="C171" s="543">
        <v>0</v>
      </c>
    </row>
    <row r="172" spans="1:3" ht="13.5" customHeight="1" hidden="1">
      <c r="A172" s="328" t="s">
        <v>1446</v>
      </c>
      <c r="B172" s="263"/>
      <c r="C172" s="543">
        <v>0</v>
      </c>
    </row>
    <row r="173" spans="1:3" ht="13.5" customHeight="1">
      <c r="A173" s="317" t="s">
        <v>1447</v>
      </c>
      <c r="B173" s="263">
        <v>12445</v>
      </c>
      <c r="C173" s="543">
        <v>1903</v>
      </c>
    </row>
    <row r="174" spans="1:3" ht="13.5" customHeight="1">
      <c r="A174" s="328" t="s">
        <v>972</v>
      </c>
      <c r="B174" s="263">
        <v>12445</v>
      </c>
      <c r="C174" s="543">
        <v>1903</v>
      </c>
    </row>
    <row r="175" spans="1:3" ht="13.5" customHeight="1" hidden="1">
      <c r="A175" s="328" t="s">
        <v>973</v>
      </c>
      <c r="B175" s="263">
        <v>0</v>
      </c>
      <c r="C175" s="543">
        <v>0</v>
      </c>
    </row>
    <row r="176" spans="1:3" ht="13.5" customHeight="1">
      <c r="A176" s="328" t="s">
        <v>975</v>
      </c>
      <c r="B176" s="263">
        <v>11962</v>
      </c>
      <c r="C176" s="543">
        <v>1385</v>
      </c>
    </row>
    <row r="177" spans="1:3" ht="12.75">
      <c r="A177" s="328" t="s">
        <v>1448</v>
      </c>
      <c r="B177" s="543">
        <v>-11962</v>
      </c>
      <c r="C177" s="543">
        <v>-1385</v>
      </c>
    </row>
    <row r="178" spans="1:3" ht="13.5" customHeight="1">
      <c r="A178" s="337" t="s">
        <v>1461</v>
      </c>
      <c r="B178" s="263"/>
      <c r="C178" s="542"/>
    </row>
    <row r="179" spans="1:3" ht="13.5" customHeight="1">
      <c r="A179" s="298" t="s">
        <v>1450</v>
      </c>
      <c r="B179" s="258">
        <v>1105643</v>
      </c>
      <c r="C179" s="542">
        <v>64749</v>
      </c>
    </row>
    <row r="180" spans="1:3" ht="13.5" customHeight="1">
      <c r="A180" s="490" t="s">
        <v>985</v>
      </c>
      <c r="B180" s="258">
        <v>1581454</v>
      </c>
      <c r="C180" s="542">
        <v>66262</v>
      </c>
    </row>
    <row r="181" spans="1:3" ht="13.5" customHeight="1">
      <c r="A181" s="317" t="s">
        <v>961</v>
      </c>
      <c r="B181" s="263">
        <v>1338002</v>
      </c>
      <c r="C181" s="543">
        <v>64839</v>
      </c>
    </row>
    <row r="182" spans="1:3" ht="13.5" customHeight="1">
      <c r="A182" s="266" t="s">
        <v>1439</v>
      </c>
      <c r="B182" s="263">
        <v>1313745</v>
      </c>
      <c r="C182" s="543">
        <v>64781</v>
      </c>
    </row>
    <row r="183" spans="1:3" ht="13.5" customHeight="1">
      <c r="A183" s="328" t="s">
        <v>90</v>
      </c>
      <c r="B183" s="263">
        <v>134048</v>
      </c>
      <c r="C183" s="543">
        <v>3363</v>
      </c>
    </row>
    <row r="184" spans="1:3" ht="13.5" customHeight="1">
      <c r="A184" s="328" t="s">
        <v>1440</v>
      </c>
      <c r="B184" s="263">
        <v>1179697</v>
      </c>
      <c r="C184" s="543">
        <v>61418</v>
      </c>
    </row>
    <row r="185" spans="1:3" ht="10.5" customHeight="1" hidden="1">
      <c r="A185" s="328" t="s">
        <v>1451</v>
      </c>
      <c r="B185" s="258"/>
      <c r="C185" s="543">
        <v>0</v>
      </c>
    </row>
    <row r="186" spans="1:3" ht="13.5" customHeight="1">
      <c r="A186" s="328" t="s">
        <v>1442</v>
      </c>
      <c r="B186" s="263">
        <v>24257</v>
      </c>
      <c r="C186" s="543">
        <v>58</v>
      </c>
    </row>
    <row r="187" spans="1:3" ht="12.75">
      <c r="A187" s="328" t="s">
        <v>1443</v>
      </c>
      <c r="B187" s="263">
        <v>376</v>
      </c>
      <c r="C187" s="543">
        <v>9</v>
      </c>
    </row>
    <row r="188" spans="1:3" ht="13.5" customHeight="1">
      <c r="A188" s="328" t="s">
        <v>1460</v>
      </c>
      <c r="B188" s="263">
        <v>23881</v>
      </c>
      <c r="C188" s="543">
        <v>49</v>
      </c>
    </row>
    <row r="189" spans="1:3" ht="13.5" customHeight="1" hidden="1">
      <c r="A189" s="328" t="s">
        <v>1445</v>
      </c>
      <c r="B189" s="263">
        <v>0</v>
      </c>
      <c r="C189" s="543">
        <v>0</v>
      </c>
    </row>
    <row r="190" spans="1:3" ht="13.5" customHeight="1" hidden="1">
      <c r="A190" s="328" t="s">
        <v>1446</v>
      </c>
      <c r="B190" s="263"/>
      <c r="C190" s="543">
        <v>0</v>
      </c>
    </row>
    <row r="191" spans="1:3" ht="13.5" customHeight="1">
      <c r="A191" s="317" t="s">
        <v>1447</v>
      </c>
      <c r="B191" s="263">
        <v>243452</v>
      </c>
      <c r="C191" s="543">
        <v>1423</v>
      </c>
    </row>
    <row r="192" spans="1:3" ht="13.5" customHeight="1">
      <c r="A192" s="328" t="s">
        <v>972</v>
      </c>
      <c r="B192" s="263">
        <v>243452</v>
      </c>
      <c r="C192" s="543">
        <v>1423</v>
      </c>
    </row>
    <row r="193" spans="1:3" ht="13.5" customHeight="1" hidden="1">
      <c r="A193" s="328" t="s">
        <v>973</v>
      </c>
      <c r="B193" s="263">
        <v>0</v>
      </c>
      <c r="C193" s="543">
        <v>0</v>
      </c>
    </row>
    <row r="194" spans="1:3" ht="13.5" customHeight="1">
      <c r="A194" s="328" t="s">
        <v>975</v>
      </c>
      <c r="B194" s="263">
        <v>-475811</v>
      </c>
      <c r="C194" s="543">
        <v>-1513</v>
      </c>
    </row>
    <row r="195" spans="1:3" ht="12.75">
      <c r="A195" s="328" t="s">
        <v>1448</v>
      </c>
      <c r="B195" s="543">
        <v>475811</v>
      </c>
      <c r="C195" s="543">
        <v>1513</v>
      </c>
    </row>
    <row r="196" spans="1:3" ht="13.5" customHeight="1">
      <c r="A196" s="337" t="s">
        <v>1462</v>
      </c>
      <c r="B196" s="263"/>
      <c r="C196" s="542"/>
    </row>
    <row r="197" spans="1:3" ht="13.5" customHeight="1">
      <c r="A197" s="298" t="s">
        <v>1450</v>
      </c>
      <c r="B197" s="258">
        <v>156476</v>
      </c>
      <c r="C197" s="542">
        <v>17550</v>
      </c>
    </row>
    <row r="198" spans="1:3" ht="13.5" customHeight="1">
      <c r="A198" s="490" t="s">
        <v>985</v>
      </c>
      <c r="B198" s="258">
        <v>140816</v>
      </c>
      <c r="C198" s="542">
        <v>7061</v>
      </c>
    </row>
    <row r="199" spans="1:3" ht="13.5" customHeight="1">
      <c r="A199" s="317" t="s">
        <v>961</v>
      </c>
      <c r="B199" s="263">
        <v>138956</v>
      </c>
      <c r="C199" s="543">
        <v>6977</v>
      </c>
    </row>
    <row r="200" spans="1:3" ht="13.5" customHeight="1">
      <c r="A200" s="266" t="s">
        <v>1439</v>
      </c>
      <c r="B200" s="263">
        <v>135066</v>
      </c>
      <c r="C200" s="543">
        <v>5777</v>
      </c>
    </row>
    <row r="201" spans="1:3" ht="13.5" customHeight="1">
      <c r="A201" s="328" t="s">
        <v>90</v>
      </c>
      <c r="B201" s="263">
        <v>33049</v>
      </c>
      <c r="C201" s="543">
        <v>1911</v>
      </c>
    </row>
    <row r="202" spans="1:3" ht="13.5" customHeight="1">
      <c r="A202" s="328" t="s">
        <v>1440</v>
      </c>
      <c r="B202" s="263">
        <v>102017</v>
      </c>
      <c r="C202" s="543">
        <v>3866</v>
      </c>
    </row>
    <row r="203" spans="1:3" ht="13.5" customHeight="1" hidden="1">
      <c r="A203" s="328" t="s">
        <v>1451</v>
      </c>
      <c r="B203" s="263"/>
      <c r="C203" s="543">
        <v>0</v>
      </c>
    </row>
    <row r="204" spans="1:3" ht="13.5" customHeight="1">
      <c r="A204" s="328" t="s">
        <v>1442</v>
      </c>
      <c r="B204" s="263">
        <v>3890</v>
      </c>
      <c r="C204" s="543">
        <v>1200</v>
      </c>
    </row>
    <row r="205" spans="1:3" ht="12.75" hidden="1">
      <c r="A205" s="328" t="s">
        <v>1443</v>
      </c>
      <c r="B205" s="263">
        <v>0</v>
      </c>
      <c r="C205" s="543">
        <v>0</v>
      </c>
    </row>
    <row r="206" spans="1:3" ht="13.5" customHeight="1">
      <c r="A206" s="328" t="s">
        <v>1460</v>
      </c>
      <c r="B206" s="263">
        <v>3890</v>
      </c>
      <c r="C206" s="543">
        <v>1200</v>
      </c>
    </row>
    <row r="207" spans="1:3" ht="13.5" customHeight="1" hidden="1">
      <c r="A207" s="328" t="s">
        <v>1445</v>
      </c>
      <c r="B207" s="263"/>
      <c r="C207" s="543">
        <v>0</v>
      </c>
    </row>
    <row r="208" spans="1:3" ht="13.5" customHeight="1" hidden="1">
      <c r="A208" s="328" t="s">
        <v>1446</v>
      </c>
      <c r="B208" s="263"/>
      <c r="C208" s="543">
        <v>0</v>
      </c>
    </row>
    <row r="209" spans="1:3" ht="13.5" customHeight="1">
      <c r="A209" s="317" t="s">
        <v>1447</v>
      </c>
      <c r="B209" s="263">
        <v>1860</v>
      </c>
      <c r="C209" s="543">
        <v>84</v>
      </c>
    </row>
    <row r="210" spans="1:3" ht="13.5" customHeight="1">
      <c r="A210" s="328" t="s">
        <v>972</v>
      </c>
      <c r="B210" s="263">
        <v>1860</v>
      </c>
      <c r="C210" s="543">
        <v>84</v>
      </c>
    </row>
    <row r="211" spans="1:3" ht="13.5" customHeight="1" hidden="1">
      <c r="A211" s="328" t="s">
        <v>973</v>
      </c>
      <c r="B211" s="263"/>
      <c r="C211" s="543">
        <v>0</v>
      </c>
    </row>
    <row r="212" spans="1:3" ht="13.5" customHeight="1">
      <c r="A212" s="328" t="s">
        <v>975</v>
      </c>
      <c r="B212" s="263">
        <v>15660</v>
      </c>
      <c r="C212" s="543">
        <v>10489</v>
      </c>
    </row>
    <row r="213" spans="1:3" ht="12.75">
      <c r="A213" s="328" t="s">
        <v>1448</v>
      </c>
      <c r="B213" s="543">
        <v>-15660</v>
      </c>
      <c r="C213" s="543">
        <v>-10489</v>
      </c>
    </row>
    <row r="214" spans="1:3" ht="15" customHeight="1">
      <c r="A214" s="337" t="s">
        <v>1463</v>
      </c>
      <c r="B214" s="263"/>
      <c r="C214" s="542"/>
    </row>
    <row r="215" spans="1:3" ht="15" customHeight="1">
      <c r="A215" s="298" t="s">
        <v>1450</v>
      </c>
      <c r="B215" s="258">
        <v>900</v>
      </c>
      <c r="C215" s="542">
        <v>0</v>
      </c>
    </row>
    <row r="216" spans="1:3" ht="15" customHeight="1">
      <c r="A216" s="490" t="s">
        <v>985</v>
      </c>
      <c r="B216" s="258">
        <v>900</v>
      </c>
      <c r="C216" s="542">
        <v>900</v>
      </c>
    </row>
    <row r="217" spans="1:3" ht="15" customHeight="1">
      <c r="A217" s="317" t="s">
        <v>961</v>
      </c>
      <c r="B217" s="263">
        <v>900</v>
      </c>
      <c r="C217" s="543">
        <v>900</v>
      </c>
    </row>
    <row r="218" spans="1:3" ht="15" customHeight="1">
      <c r="A218" s="266" t="s">
        <v>1439</v>
      </c>
      <c r="B218" s="263">
        <v>900</v>
      </c>
      <c r="C218" s="543">
        <v>900</v>
      </c>
    </row>
    <row r="219" spans="1:3" ht="15" customHeight="1" hidden="1">
      <c r="A219" s="328" t="s">
        <v>90</v>
      </c>
      <c r="B219" s="263">
        <v>0</v>
      </c>
      <c r="C219" s="543">
        <v>0</v>
      </c>
    </row>
    <row r="220" spans="1:3" ht="15" customHeight="1">
      <c r="A220" s="328" t="s">
        <v>1464</v>
      </c>
      <c r="B220" s="263">
        <v>900</v>
      </c>
      <c r="C220" s="543">
        <v>900</v>
      </c>
    </row>
    <row r="221" spans="1:3" ht="15" customHeight="1" hidden="1">
      <c r="A221" s="328" t="s">
        <v>1451</v>
      </c>
      <c r="B221" s="263"/>
      <c r="C221" s="543">
        <v>0</v>
      </c>
    </row>
    <row r="222" spans="1:3" ht="15" customHeight="1" hidden="1">
      <c r="A222" s="328" t="s">
        <v>1442</v>
      </c>
      <c r="B222" s="263">
        <v>0</v>
      </c>
      <c r="C222" s="543">
        <v>0</v>
      </c>
    </row>
    <row r="223" spans="1:3" ht="12.75" hidden="1">
      <c r="A223" s="328" t="s">
        <v>1443</v>
      </c>
      <c r="B223" s="263"/>
      <c r="C223" s="543">
        <v>0</v>
      </c>
    </row>
    <row r="224" spans="1:3" ht="15" customHeight="1" hidden="1">
      <c r="A224" s="328" t="s">
        <v>1444</v>
      </c>
      <c r="B224" s="263"/>
      <c r="C224" s="543">
        <v>0</v>
      </c>
    </row>
    <row r="225" spans="1:3" ht="15" customHeight="1" hidden="1">
      <c r="A225" s="328" t="s">
        <v>1445</v>
      </c>
      <c r="B225" s="263"/>
      <c r="C225" s="543">
        <v>0</v>
      </c>
    </row>
    <row r="226" spans="1:3" ht="15" customHeight="1" hidden="1">
      <c r="A226" s="328" t="s">
        <v>1446</v>
      </c>
      <c r="B226" s="263"/>
      <c r="C226" s="543">
        <v>0</v>
      </c>
    </row>
    <row r="227" spans="1:3" ht="15" customHeight="1" hidden="1">
      <c r="A227" s="317" t="s">
        <v>1447</v>
      </c>
      <c r="B227" s="263">
        <v>0</v>
      </c>
      <c r="C227" s="543">
        <v>0</v>
      </c>
    </row>
    <row r="228" spans="1:3" ht="15" customHeight="1" hidden="1">
      <c r="A228" s="328" t="s">
        <v>972</v>
      </c>
      <c r="B228" s="263"/>
      <c r="C228" s="543">
        <v>0</v>
      </c>
    </row>
    <row r="229" spans="1:3" ht="15" customHeight="1" hidden="1">
      <c r="A229" s="328" t="s">
        <v>973</v>
      </c>
      <c r="B229" s="263"/>
      <c r="C229" s="543">
        <v>0</v>
      </c>
    </row>
    <row r="230" spans="1:3" ht="15" customHeight="1">
      <c r="A230" s="328" t="s">
        <v>975</v>
      </c>
      <c r="B230" s="263">
        <v>0</v>
      </c>
      <c r="C230" s="543">
        <v>-900</v>
      </c>
    </row>
    <row r="231" spans="1:3" ht="12.75">
      <c r="A231" s="328" t="s">
        <v>1448</v>
      </c>
      <c r="B231" s="263">
        <v>0</v>
      </c>
      <c r="C231" s="543">
        <v>900</v>
      </c>
    </row>
    <row r="232" spans="1:3" ht="13.5" customHeight="1">
      <c r="A232" s="337" t="s">
        <v>108</v>
      </c>
      <c r="B232" s="263"/>
      <c r="C232" s="542"/>
    </row>
    <row r="233" spans="1:3" ht="13.5" customHeight="1">
      <c r="A233" s="298" t="s">
        <v>1450</v>
      </c>
      <c r="B233" s="258">
        <v>36475</v>
      </c>
      <c r="C233" s="542">
        <v>22782</v>
      </c>
    </row>
    <row r="234" spans="1:3" ht="13.5" customHeight="1">
      <c r="A234" s="490" t="s">
        <v>985</v>
      </c>
      <c r="B234" s="258">
        <v>109773</v>
      </c>
      <c r="C234" s="542">
        <v>19145</v>
      </c>
    </row>
    <row r="235" spans="1:3" ht="13.5" customHeight="1">
      <c r="A235" s="317" t="s">
        <v>961</v>
      </c>
      <c r="B235" s="263">
        <v>93335</v>
      </c>
      <c r="C235" s="543">
        <v>16833</v>
      </c>
    </row>
    <row r="236" spans="1:3" ht="13.5" customHeight="1">
      <c r="A236" s="266" t="s">
        <v>1439</v>
      </c>
      <c r="B236" s="263">
        <v>93335</v>
      </c>
      <c r="C236" s="543">
        <v>16833</v>
      </c>
    </row>
    <row r="237" spans="1:3" ht="13.5" customHeight="1">
      <c r="A237" s="328" t="s">
        <v>90</v>
      </c>
      <c r="B237" s="263">
        <v>6373</v>
      </c>
      <c r="C237" s="543">
        <v>0</v>
      </c>
    </row>
    <row r="238" spans="1:3" ht="13.5" customHeight="1">
      <c r="A238" s="328" t="s">
        <v>1440</v>
      </c>
      <c r="B238" s="263">
        <v>86962</v>
      </c>
      <c r="C238" s="543">
        <v>16833</v>
      </c>
    </row>
    <row r="239" spans="1:3" ht="13.5" customHeight="1" hidden="1">
      <c r="A239" s="328" t="s">
        <v>1451</v>
      </c>
      <c r="B239" s="263"/>
      <c r="C239" s="543">
        <v>0</v>
      </c>
    </row>
    <row r="240" spans="1:3" ht="13.5" customHeight="1" hidden="1">
      <c r="A240" s="328" t="s">
        <v>1442</v>
      </c>
      <c r="B240" s="263">
        <v>0</v>
      </c>
      <c r="C240" s="543">
        <v>0</v>
      </c>
    </row>
    <row r="241" spans="1:3" ht="13.5" customHeight="1" hidden="1">
      <c r="A241" s="328" t="s">
        <v>1443</v>
      </c>
      <c r="B241" s="263"/>
      <c r="C241" s="543">
        <v>0</v>
      </c>
    </row>
    <row r="242" spans="1:3" ht="13.5" customHeight="1" hidden="1">
      <c r="A242" s="328" t="s">
        <v>1444</v>
      </c>
      <c r="B242" s="263"/>
      <c r="C242" s="543">
        <v>0</v>
      </c>
    </row>
    <row r="243" spans="1:3" ht="13.5" customHeight="1" hidden="1">
      <c r="A243" s="328" t="s">
        <v>1445</v>
      </c>
      <c r="B243" s="263"/>
      <c r="C243" s="543">
        <v>0</v>
      </c>
    </row>
    <row r="244" spans="1:3" ht="13.5" customHeight="1" hidden="1">
      <c r="A244" s="328" t="s">
        <v>1446</v>
      </c>
      <c r="B244" s="263"/>
      <c r="C244" s="543">
        <v>0</v>
      </c>
    </row>
    <row r="245" spans="1:3" ht="13.5" customHeight="1">
      <c r="A245" s="317" t="s">
        <v>1447</v>
      </c>
      <c r="B245" s="263">
        <v>16438</v>
      </c>
      <c r="C245" s="543">
        <v>2312</v>
      </c>
    </row>
    <row r="246" spans="1:3" ht="13.5" customHeight="1">
      <c r="A246" s="328" t="s">
        <v>972</v>
      </c>
      <c r="B246" s="263">
        <v>16438</v>
      </c>
      <c r="C246" s="543">
        <v>2312</v>
      </c>
    </row>
    <row r="247" spans="1:3" ht="13.5" customHeight="1" hidden="1">
      <c r="A247" s="328" t="s">
        <v>973</v>
      </c>
      <c r="B247" s="263">
        <v>0</v>
      </c>
      <c r="C247" s="543">
        <v>0</v>
      </c>
    </row>
    <row r="248" spans="1:3" ht="13.5" customHeight="1">
      <c r="A248" s="328" t="s">
        <v>975</v>
      </c>
      <c r="B248" s="263">
        <v>-73298</v>
      </c>
      <c r="C248" s="543">
        <v>3637</v>
      </c>
    </row>
    <row r="249" spans="1:3" ht="12.75">
      <c r="A249" s="328" t="s">
        <v>1448</v>
      </c>
      <c r="B249" s="543">
        <v>73298</v>
      </c>
      <c r="C249" s="543">
        <v>-3637</v>
      </c>
    </row>
    <row r="250" spans="1:3" ht="13.5" customHeight="1">
      <c r="A250" s="337" t="s">
        <v>1465</v>
      </c>
      <c r="B250" s="258"/>
      <c r="C250" s="542"/>
    </row>
    <row r="251" spans="1:3" ht="13.5" customHeight="1">
      <c r="A251" s="298" t="s">
        <v>1450</v>
      </c>
      <c r="B251" s="258">
        <v>33863</v>
      </c>
      <c r="C251" s="542">
        <v>820</v>
      </c>
    </row>
    <row r="252" spans="1:3" ht="13.5" customHeight="1">
      <c r="A252" s="490" t="s">
        <v>985</v>
      </c>
      <c r="B252" s="258">
        <v>40980</v>
      </c>
      <c r="C252" s="542">
        <v>2000</v>
      </c>
    </row>
    <row r="253" spans="1:3" ht="13.5" customHeight="1">
      <c r="A253" s="317" t="s">
        <v>961</v>
      </c>
      <c r="B253" s="263">
        <v>33107</v>
      </c>
      <c r="C253" s="543">
        <v>2000</v>
      </c>
    </row>
    <row r="254" spans="1:4" ht="13.5" customHeight="1">
      <c r="A254" s="266" t="s">
        <v>1439</v>
      </c>
      <c r="B254" s="263">
        <v>29337</v>
      </c>
      <c r="C254" s="543">
        <v>1481</v>
      </c>
      <c r="D254" s="250"/>
    </row>
    <row r="255" spans="1:3" ht="13.5" customHeight="1">
      <c r="A255" s="328" t="s">
        <v>90</v>
      </c>
      <c r="B255" s="263">
        <v>9301</v>
      </c>
      <c r="C255" s="543">
        <v>278</v>
      </c>
    </row>
    <row r="256" spans="1:3" ht="13.5" customHeight="1">
      <c r="A256" s="328" t="s">
        <v>1440</v>
      </c>
      <c r="B256" s="263">
        <v>20036</v>
      </c>
      <c r="C256" s="543">
        <v>1203</v>
      </c>
    </row>
    <row r="257" spans="1:3" ht="13.5" customHeight="1" hidden="1">
      <c r="A257" s="328" t="s">
        <v>1451</v>
      </c>
      <c r="B257" s="263"/>
      <c r="C257" s="543">
        <v>0</v>
      </c>
    </row>
    <row r="258" spans="1:3" ht="13.5" customHeight="1">
      <c r="A258" s="328" t="s">
        <v>1442</v>
      </c>
      <c r="B258" s="263">
        <v>3770</v>
      </c>
      <c r="C258" s="543">
        <v>519</v>
      </c>
    </row>
    <row r="259" spans="1:3" ht="12.75">
      <c r="A259" s="328" t="s">
        <v>1443</v>
      </c>
      <c r="B259" s="263">
        <v>3770</v>
      </c>
      <c r="C259" s="543">
        <v>519</v>
      </c>
    </row>
    <row r="260" spans="1:3" ht="15" customHeight="1" hidden="1">
      <c r="A260" s="328" t="s">
        <v>1444</v>
      </c>
      <c r="B260" s="263"/>
      <c r="C260" s="543">
        <v>0</v>
      </c>
    </row>
    <row r="261" spans="1:3" ht="15" customHeight="1" hidden="1">
      <c r="A261" s="328" t="s">
        <v>1445</v>
      </c>
      <c r="B261" s="263"/>
      <c r="C261" s="543">
        <v>0</v>
      </c>
    </row>
    <row r="262" spans="1:3" ht="15" customHeight="1" hidden="1">
      <c r="A262" s="328" t="s">
        <v>1446</v>
      </c>
      <c r="B262" s="263"/>
      <c r="C262" s="543">
        <v>0</v>
      </c>
    </row>
    <row r="263" spans="1:3" ht="13.5" customHeight="1">
      <c r="A263" s="317" t="s">
        <v>1447</v>
      </c>
      <c r="B263" s="263">
        <v>7873</v>
      </c>
      <c r="C263" s="543">
        <v>0</v>
      </c>
    </row>
    <row r="264" spans="1:3" ht="13.5" customHeight="1">
      <c r="A264" s="328" t="s">
        <v>972</v>
      </c>
      <c r="B264" s="263">
        <v>7873</v>
      </c>
      <c r="C264" s="543">
        <v>0</v>
      </c>
    </row>
    <row r="265" spans="1:3" ht="13.5" customHeight="1" hidden="1">
      <c r="A265" s="328" t="s">
        <v>973</v>
      </c>
      <c r="B265" s="263">
        <v>0</v>
      </c>
      <c r="C265" s="543">
        <v>0</v>
      </c>
    </row>
    <row r="266" spans="1:3" ht="13.5" customHeight="1">
      <c r="A266" s="328" t="s">
        <v>975</v>
      </c>
      <c r="B266" s="263">
        <v>-7117</v>
      </c>
      <c r="C266" s="543">
        <v>-1180</v>
      </c>
    </row>
    <row r="267" spans="1:3" ht="12.75">
      <c r="A267" s="328" t="s">
        <v>1448</v>
      </c>
      <c r="B267" s="263">
        <v>7117</v>
      </c>
      <c r="C267" s="543">
        <v>1180</v>
      </c>
    </row>
    <row r="268" spans="1:3" ht="13.5" customHeight="1">
      <c r="A268" s="337" t="s">
        <v>1466</v>
      </c>
      <c r="B268" s="263"/>
      <c r="C268" s="542"/>
    </row>
    <row r="269" spans="1:3" ht="13.5" customHeight="1">
      <c r="A269" s="298" t="s">
        <v>1450</v>
      </c>
      <c r="B269" s="258">
        <v>208094</v>
      </c>
      <c r="C269" s="542">
        <v>13447</v>
      </c>
    </row>
    <row r="270" spans="1:3" ht="13.5" customHeight="1">
      <c r="A270" s="490" t="s">
        <v>985</v>
      </c>
      <c r="B270" s="258">
        <v>217910</v>
      </c>
      <c r="C270" s="542">
        <v>35841</v>
      </c>
    </row>
    <row r="271" spans="1:3" ht="13.5" customHeight="1">
      <c r="A271" s="580" t="s">
        <v>961</v>
      </c>
      <c r="B271" s="581">
        <v>187099</v>
      </c>
      <c r="C271" s="582">
        <v>34983</v>
      </c>
    </row>
    <row r="272" spans="1:3" ht="13.5" customHeight="1">
      <c r="A272" s="266" t="s">
        <v>1439</v>
      </c>
      <c r="B272" s="263">
        <v>181243</v>
      </c>
      <c r="C272" s="543">
        <v>34983</v>
      </c>
    </row>
    <row r="273" spans="1:3" ht="13.5" customHeight="1">
      <c r="A273" s="328" t="s">
        <v>90</v>
      </c>
      <c r="B273" s="263">
        <v>44540</v>
      </c>
      <c r="C273" s="543">
        <v>3522</v>
      </c>
    </row>
    <row r="274" spans="1:3" ht="13.5" customHeight="1">
      <c r="A274" s="328" t="s">
        <v>1440</v>
      </c>
      <c r="B274" s="263">
        <v>136703</v>
      </c>
      <c r="C274" s="543">
        <v>31461</v>
      </c>
    </row>
    <row r="275" spans="1:3" ht="15" customHeight="1" hidden="1">
      <c r="A275" s="328" t="s">
        <v>1451</v>
      </c>
      <c r="B275" s="263"/>
      <c r="C275" s="543">
        <v>0</v>
      </c>
    </row>
    <row r="276" spans="1:3" ht="15" customHeight="1">
      <c r="A276" s="328" t="s">
        <v>1442</v>
      </c>
      <c r="B276" s="263">
        <v>5856</v>
      </c>
      <c r="C276" s="543">
        <v>0</v>
      </c>
    </row>
    <row r="277" spans="1:3" ht="12.75" hidden="1">
      <c r="A277" s="328" t="s">
        <v>1443</v>
      </c>
      <c r="B277" s="263">
        <v>0</v>
      </c>
      <c r="C277" s="543">
        <v>0</v>
      </c>
    </row>
    <row r="278" spans="1:3" ht="15" customHeight="1" hidden="1">
      <c r="A278" s="328" t="s">
        <v>1444</v>
      </c>
      <c r="B278" s="263"/>
      <c r="C278" s="543">
        <v>0</v>
      </c>
    </row>
    <row r="279" spans="1:3" ht="15" customHeight="1">
      <c r="A279" s="328" t="s">
        <v>1445</v>
      </c>
      <c r="B279" s="263">
        <v>5856</v>
      </c>
      <c r="C279" s="543">
        <v>0</v>
      </c>
    </row>
    <row r="280" spans="1:3" ht="15" customHeight="1" hidden="1">
      <c r="A280" s="328" t="s">
        <v>1446</v>
      </c>
      <c r="B280" s="263"/>
      <c r="C280" s="543">
        <v>0</v>
      </c>
    </row>
    <row r="281" spans="1:3" ht="13.5" customHeight="1">
      <c r="A281" s="317" t="s">
        <v>1447</v>
      </c>
      <c r="B281" s="263">
        <v>30811</v>
      </c>
      <c r="C281" s="543">
        <v>858</v>
      </c>
    </row>
    <row r="282" spans="1:3" ht="13.5" customHeight="1">
      <c r="A282" s="328" t="s">
        <v>972</v>
      </c>
      <c r="B282" s="263">
        <v>30811</v>
      </c>
      <c r="C282" s="543">
        <v>858</v>
      </c>
    </row>
    <row r="283" spans="1:3" ht="13.5" customHeight="1" hidden="1">
      <c r="A283" s="328" t="s">
        <v>973</v>
      </c>
      <c r="B283" s="263">
        <v>0</v>
      </c>
      <c r="C283" s="543">
        <v>0</v>
      </c>
    </row>
    <row r="284" spans="1:3" ht="13.5" customHeight="1">
      <c r="A284" s="328" t="s">
        <v>975</v>
      </c>
      <c r="B284" s="263">
        <v>-9816</v>
      </c>
      <c r="C284" s="543">
        <v>-22394</v>
      </c>
    </row>
    <row r="285" spans="1:3" ht="12.75">
      <c r="A285" s="328" t="s">
        <v>1448</v>
      </c>
      <c r="B285" s="543">
        <v>9816</v>
      </c>
      <c r="C285" s="543">
        <v>22394</v>
      </c>
    </row>
    <row r="286" spans="1:3" ht="13.5" customHeight="1">
      <c r="A286" s="337" t="s">
        <v>1467</v>
      </c>
      <c r="B286" s="263"/>
      <c r="C286" s="542"/>
    </row>
    <row r="287" spans="1:5" ht="13.5" customHeight="1">
      <c r="A287" s="298" t="s">
        <v>1468</v>
      </c>
      <c r="B287" s="258">
        <v>723592</v>
      </c>
      <c r="C287" s="542">
        <v>62769</v>
      </c>
      <c r="E287" s="583"/>
    </row>
    <row r="288" spans="1:5" ht="13.5" customHeight="1">
      <c r="A288" s="490" t="s">
        <v>985</v>
      </c>
      <c r="B288" s="258">
        <v>680772</v>
      </c>
      <c r="C288" s="542">
        <v>49968</v>
      </c>
      <c r="E288" s="597"/>
    </row>
    <row r="289" spans="1:5" ht="13.5" customHeight="1">
      <c r="A289" s="317" t="s">
        <v>961</v>
      </c>
      <c r="B289" s="263">
        <v>464347</v>
      </c>
      <c r="C289" s="543">
        <v>42377</v>
      </c>
      <c r="E289" s="598"/>
    </row>
    <row r="290" spans="1:5" ht="13.5" customHeight="1">
      <c r="A290" s="266" t="s">
        <v>1439</v>
      </c>
      <c r="B290" s="263">
        <v>456627</v>
      </c>
      <c r="C290" s="543">
        <v>38185</v>
      </c>
      <c r="E290" s="598"/>
    </row>
    <row r="291" spans="1:5" ht="13.5" customHeight="1">
      <c r="A291" s="328" t="s">
        <v>90</v>
      </c>
      <c r="B291" s="263">
        <v>100703</v>
      </c>
      <c r="C291" s="543">
        <v>1057</v>
      </c>
      <c r="E291" s="599"/>
    </row>
    <row r="292" spans="1:5" ht="13.5" customHeight="1">
      <c r="A292" s="328" t="s">
        <v>1440</v>
      </c>
      <c r="B292" s="263">
        <v>355924</v>
      </c>
      <c r="C292" s="543">
        <v>37129</v>
      </c>
      <c r="E292" s="599"/>
    </row>
    <row r="293" spans="1:5" ht="13.5" customHeight="1" hidden="1">
      <c r="A293" s="328" t="s">
        <v>1451</v>
      </c>
      <c r="B293" s="263">
        <v>242112</v>
      </c>
      <c r="C293" s="543">
        <v>0</v>
      </c>
      <c r="E293" s="599"/>
    </row>
    <row r="294" spans="1:5" ht="13.5" customHeight="1">
      <c r="A294" s="328" t="s">
        <v>1442</v>
      </c>
      <c r="B294" s="263">
        <v>7720</v>
      </c>
      <c r="C294" s="543">
        <v>4192</v>
      </c>
      <c r="E294" s="598"/>
    </row>
    <row r="295" spans="1:5" ht="12.75">
      <c r="A295" s="328" t="s">
        <v>1443</v>
      </c>
      <c r="B295" s="263">
        <v>14</v>
      </c>
      <c r="C295" s="543">
        <v>0</v>
      </c>
      <c r="E295" s="599"/>
    </row>
    <row r="296" spans="1:5" ht="13.5" customHeight="1">
      <c r="A296" s="328" t="s">
        <v>1444</v>
      </c>
      <c r="B296" s="263">
        <v>7706</v>
      </c>
      <c r="C296" s="543">
        <v>4192</v>
      </c>
      <c r="E296" s="599"/>
    </row>
    <row r="297" spans="1:5" ht="13.5" customHeight="1" hidden="1">
      <c r="A297" s="328" t="s">
        <v>1445</v>
      </c>
      <c r="B297" s="263">
        <v>242112</v>
      </c>
      <c r="C297" s="543">
        <v>0</v>
      </c>
      <c r="E297" s="599"/>
    </row>
    <row r="298" spans="1:5" ht="13.5" customHeight="1" hidden="1">
      <c r="A298" s="328" t="s">
        <v>1446</v>
      </c>
      <c r="B298" s="263">
        <v>242112</v>
      </c>
      <c r="C298" s="543">
        <v>0</v>
      </c>
      <c r="E298" s="599"/>
    </row>
    <row r="299" spans="1:5" ht="13.5" customHeight="1">
      <c r="A299" s="317" t="s">
        <v>1447</v>
      </c>
      <c r="B299" s="263">
        <v>216425</v>
      </c>
      <c r="C299" s="543">
        <v>7591</v>
      </c>
      <c r="E299" s="598"/>
    </row>
    <row r="300" spans="1:5" ht="13.5" customHeight="1">
      <c r="A300" s="328" t="s">
        <v>972</v>
      </c>
      <c r="B300" s="263">
        <v>216425</v>
      </c>
      <c r="C300" s="543">
        <v>7591</v>
      </c>
      <c r="E300" s="599"/>
    </row>
    <row r="301" spans="1:5" ht="13.5" customHeight="1" hidden="1">
      <c r="A301" s="328" t="s">
        <v>973</v>
      </c>
      <c r="B301" s="263">
        <v>0</v>
      </c>
      <c r="C301" s="543">
        <v>0</v>
      </c>
      <c r="E301" s="584"/>
    </row>
    <row r="302" spans="1:5" ht="13.5" customHeight="1">
      <c r="A302" s="328" t="s">
        <v>975</v>
      </c>
      <c r="B302" s="263">
        <v>42820</v>
      </c>
      <c r="C302" s="543">
        <v>12801</v>
      </c>
      <c r="E302" s="25"/>
    </row>
    <row r="303" spans="1:3" ht="12.75">
      <c r="A303" s="328" t="s">
        <v>1448</v>
      </c>
      <c r="B303" s="543">
        <v>-42820</v>
      </c>
      <c r="C303" s="543">
        <v>-12801</v>
      </c>
    </row>
    <row r="304" spans="1:3" ht="15" customHeight="1" hidden="1">
      <c r="A304" s="337" t="s">
        <v>1469</v>
      </c>
      <c r="B304" s="263"/>
      <c r="C304" s="542">
        <v>0</v>
      </c>
    </row>
    <row r="305" spans="1:3" ht="15" customHeight="1" hidden="1">
      <c r="A305" s="298" t="s">
        <v>1450</v>
      </c>
      <c r="B305" s="258"/>
      <c r="C305" s="542">
        <v>0</v>
      </c>
    </row>
    <row r="306" spans="1:3" ht="15" customHeight="1" hidden="1">
      <c r="A306" s="490" t="s">
        <v>985</v>
      </c>
      <c r="B306" s="258">
        <v>0</v>
      </c>
      <c r="C306" s="542">
        <v>0</v>
      </c>
    </row>
    <row r="307" spans="1:3" ht="15" customHeight="1" hidden="1">
      <c r="A307" s="317" t="s">
        <v>961</v>
      </c>
      <c r="B307" s="263">
        <v>0</v>
      </c>
      <c r="C307" s="542">
        <v>0</v>
      </c>
    </row>
    <row r="308" spans="1:3" ht="15" customHeight="1" hidden="1">
      <c r="A308" s="266" t="s">
        <v>1439</v>
      </c>
      <c r="B308" s="263">
        <v>0</v>
      </c>
      <c r="C308" s="542">
        <v>0</v>
      </c>
    </row>
    <row r="309" spans="1:3" ht="15" customHeight="1" hidden="1">
      <c r="A309" s="328" t="s">
        <v>90</v>
      </c>
      <c r="B309" s="263"/>
      <c r="C309" s="542">
        <v>0</v>
      </c>
    </row>
    <row r="310" spans="1:3" ht="15" customHeight="1" hidden="1">
      <c r="A310" s="328" t="s">
        <v>1440</v>
      </c>
      <c r="B310" s="263"/>
      <c r="C310" s="542">
        <v>0</v>
      </c>
    </row>
    <row r="311" spans="1:3" ht="15" customHeight="1" hidden="1">
      <c r="A311" s="328" t="s">
        <v>1451</v>
      </c>
      <c r="B311" s="263"/>
      <c r="C311" s="542">
        <v>0</v>
      </c>
    </row>
    <row r="312" spans="1:3" ht="15" customHeight="1" hidden="1">
      <c r="A312" s="328" t="s">
        <v>1442</v>
      </c>
      <c r="B312" s="263">
        <v>0</v>
      </c>
      <c r="C312" s="542">
        <v>0</v>
      </c>
    </row>
    <row r="313" spans="1:3" ht="12.75" hidden="1">
      <c r="A313" s="328" t="s">
        <v>1443</v>
      </c>
      <c r="B313" s="263"/>
      <c r="C313" s="542">
        <v>0</v>
      </c>
    </row>
    <row r="314" spans="1:3" ht="15" customHeight="1" hidden="1">
      <c r="A314" s="328" t="s">
        <v>1444</v>
      </c>
      <c r="B314" s="263"/>
      <c r="C314" s="542">
        <v>0</v>
      </c>
    </row>
    <row r="315" spans="1:3" ht="15" customHeight="1" hidden="1">
      <c r="A315" s="328" t="s">
        <v>1445</v>
      </c>
      <c r="B315" s="263"/>
      <c r="C315" s="542">
        <v>0</v>
      </c>
    </row>
    <row r="316" spans="1:3" ht="15" customHeight="1" hidden="1">
      <c r="A316" s="328" t="s">
        <v>1446</v>
      </c>
      <c r="B316" s="263"/>
      <c r="C316" s="542">
        <v>0</v>
      </c>
    </row>
    <row r="317" spans="1:3" ht="15" customHeight="1" hidden="1">
      <c r="A317" s="317" t="s">
        <v>1447</v>
      </c>
      <c r="B317" s="263">
        <v>0</v>
      </c>
      <c r="C317" s="542">
        <v>0</v>
      </c>
    </row>
    <row r="318" spans="1:3" ht="15" customHeight="1" hidden="1">
      <c r="A318" s="328" t="s">
        <v>972</v>
      </c>
      <c r="B318" s="263"/>
      <c r="C318" s="542">
        <v>0</v>
      </c>
    </row>
    <row r="319" spans="1:3" ht="15" customHeight="1" hidden="1">
      <c r="A319" s="328" t="s">
        <v>973</v>
      </c>
      <c r="B319" s="263"/>
      <c r="C319" s="542">
        <v>0</v>
      </c>
    </row>
    <row r="320" spans="1:3" ht="15" customHeight="1" hidden="1">
      <c r="A320" s="328" t="s">
        <v>975</v>
      </c>
      <c r="B320" s="263">
        <v>0</v>
      </c>
      <c r="C320" s="542">
        <v>0</v>
      </c>
    </row>
    <row r="321" spans="1:3" ht="12.75" hidden="1">
      <c r="A321" s="328" t="s">
        <v>1448</v>
      </c>
      <c r="B321" s="263">
        <v>0</v>
      </c>
      <c r="C321" s="542">
        <v>0</v>
      </c>
    </row>
    <row r="322" spans="1:3" ht="15" customHeight="1" hidden="1">
      <c r="A322" s="337" t="s">
        <v>1470</v>
      </c>
      <c r="B322" s="263"/>
      <c r="C322" s="542">
        <v>0</v>
      </c>
    </row>
    <row r="323" spans="1:3" ht="15" customHeight="1" hidden="1">
      <c r="A323" s="298" t="s">
        <v>1450</v>
      </c>
      <c r="B323" s="258"/>
      <c r="C323" s="542">
        <v>0</v>
      </c>
    </row>
    <row r="324" spans="1:3" ht="15" customHeight="1" hidden="1">
      <c r="A324" s="490" t="s">
        <v>985</v>
      </c>
      <c r="B324" s="258">
        <v>0</v>
      </c>
      <c r="C324" s="542">
        <v>0</v>
      </c>
    </row>
    <row r="325" spans="1:3" ht="15" customHeight="1" hidden="1">
      <c r="A325" s="317" t="s">
        <v>961</v>
      </c>
      <c r="B325" s="263">
        <v>0</v>
      </c>
      <c r="C325" s="542">
        <v>0</v>
      </c>
    </row>
    <row r="326" spans="1:3" ht="15" customHeight="1" hidden="1">
      <c r="A326" s="266" t="s">
        <v>1439</v>
      </c>
      <c r="B326" s="263">
        <v>0</v>
      </c>
      <c r="C326" s="542">
        <v>0</v>
      </c>
    </row>
    <row r="327" spans="1:3" ht="15" customHeight="1" hidden="1">
      <c r="A327" s="328" t="s">
        <v>90</v>
      </c>
      <c r="B327" s="263"/>
      <c r="C327" s="542">
        <v>0</v>
      </c>
    </row>
    <row r="328" spans="1:3" ht="15" customHeight="1" hidden="1">
      <c r="A328" s="328" t="s">
        <v>1440</v>
      </c>
      <c r="B328" s="263"/>
      <c r="C328" s="542">
        <v>0</v>
      </c>
    </row>
    <row r="329" spans="1:3" ht="15" customHeight="1" hidden="1">
      <c r="A329" s="328" t="s">
        <v>1451</v>
      </c>
      <c r="B329" s="263"/>
      <c r="C329" s="542">
        <v>0</v>
      </c>
    </row>
    <row r="330" spans="1:3" ht="15" customHeight="1" hidden="1">
      <c r="A330" s="328" t="s">
        <v>1442</v>
      </c>
      <c r="B330" s="263">
        <v>0</v>
      </c>
      <c r="C330" s="542">
        <v>0</v>
      </c>
    </row>
    <row r="331" spans="1:3" ht="12.75" hidden="1">
      <c r="A331" s="328" t="s">
        <v>1443</v>
      </c>
      <c r="B331" s="263"/>
      <c r="C331" s="542">
        <v>0</v>
      </c>
    </row>
    <row r="332" spans="1:3" ht="15" customHeight="1" hidden="1">
      <c r="A332" s="328" t="s">
        <v>1444</v>
      </c>
      <c r="B332" s="263"/>
      <c r="C332" s="542">
        <v>0</v>
      </c>
    </row>
    <row r="333" spans="1:3" ht="15" customHeight="1" hidden="1">
      <c r="A333" s="328" t="s">
        <v>1445</v>
      </c>
      <c r="B333" s="263"/>
      <c r="C333" s="542">
        <v>0</v>
      </c>
    </row>
    <row r="334" spans="1:3" ht="15" customHeight="1" hidden="1">
      <c r="A334" s="328" t="s">
        <v>1446</v>
      </c>
      <c r="B334" s="263"/>
      <c r="C334" s="542">
        <v>0</v>
      </c>
    </row>
    <row r="335" spans="1:3" ht="15" customHeight="1" hidden="1">
      <c r="A335" s="317" t="s">
        <v>1447</v>
      </c>
      <c r="B335" s="263">
        <v>0</v>
      </c>
      <c r="C335" s="542">
        <v>0</v>
      </c>
    </row>
    <row r="336" spans="1:3" ht="15" customHeight="1" hidden="1">
      <c r="A336" s="328" t="s">
        <v>972</v>
      </c>
      <c r="B336" s="263"/>
      <c r="C336" s="542">
        <v>0</v>
      </c>
    </row>
    <row r="337" spans="1:3" ht="15" customHeight="1" hidden="1">
      <c r="A337" s="328" t="s">
        <v>973</v>
      </c>
      <c r="B337" s="263"/>
      <c r="C337" s="542">
        <v>0</v>
      </c>
    </row>
    <row r="338" spans="1:3" ht="15" customHeight="1" hidden="1">
      <c r="A338" s="328" t="s">
        <v>975</v>
      </c>
      <c r="B338" s="263">
        <v>0</v>
      </c>
      <c r="C338" s="542">
        <v>0</v>
      </c>
    </row>
    <row r="339" spans="1:3" ht="12.75" hidden="1">
      <c r="A339" s="328" t="s">
        <v>1448</v>
      </c>
      <c r="B339" s="263">
        <v>0</v>
      </c>
      <c r="C339" s="542">
        <v>0</v>
      </c>
    </row>
    <row r="340" spans="1:3" ht="13.5" customHeight="1">
      <c r="A340" s="337" t="s">
        <v>1471</v>
      </c>
      <c r="B340" s="263"/>
      <c r="C340" s="542"/>
    </row>
    <row r="341" spans="1:5" ht="13.5" customHeight="1">
      <c r="A341" s="298" t="s">
        <v>1450</v>
      </c>
      <c r="B341" s="258">
        <v>442535</v>
      </c>
      <c r="C341" s="542">
        <v>332604</v>
      </c>
      <c r="E341" s="583"/>
    </row>
    <row r="342" spans="1:5" ht="13.5" customHeight="1">
      <c r="A342" s="490" t="s">
        <v>985</v>
      </c>
      <c r="B342" s="258">
        <v>161637</v>
      </c>
      <c r="C342" s="542">
        <v>29072</v>
      </c>
      <c r="E342" s="184"/>
    </row>
    <row r="343" spans="1:5" ht="13.5" customHeight="1">
      <c r="A343" s="317" t="s">
        <v>961</v>
      </c>
      <c r="B343" s="263">
        <v>115538</v>
      </c>
      <c r="C343" s="543">
        <v>15359</v>
      </c>
      <c r="E343" s="326"/>
    </row>
    <row r="344" spans="1:5" ht="13.5" customHeight="1">
      <c r="A344" s="266" t="s">
        <v>1439</v>
      </c>
      <c r="B344" s="263">
        <v>115538</v>
      </c>
      <c r="C344" s="543">
        <v>15359</v>
      </c>
      <c r="E344" s="585"/>
    </row>
    <row r="345" spans="1:5" ht="13.5" customHeight="1">
      <c r="A345" s="328" t="s">
        <v>90</v>
      </c>
      <c r="B345" s="263">
        <v>15328</v>
      </c>
      <c r="C345" s="543">
        <v>986</v>
      </c>
      <c r="E345" s="585"/>
    </row>
    <row r="346" spans="1:5" ht="13.5" customHeight="1">
      <c r="A346" s="328" t="s">
        <v>1440</v>
      </c>
      <c r="B346" s="263">
        <v>100210</v>
      </c>
      <c r="C346" s="543">
        <v>14373</v>
      </c>
      <c r="E346" s="326"/>
    </row>
    <row r="347" spans="1:5" ht="13.5" customHeight="1" hidden="1">
      <c r="A347" s="328" t="s">
        <v>1451</v>
      </c>
      <c r="B347" s="263"/>
      <c r="C347" s="543">
        <v>0</v>
      </c>
      <c r="E347" s="326"/>
    </row>
    <row r="348" spans="1:5" ht="13.5" customHeight="1" hidden="1">
      <c r="A348" s="328" t="s">
        <v>1442</v>
      </c>
      <c r="B348" s="263">
        <v>0</v>
      </c>
      <c r="C348" s="543">
        <v>0</v>
      </c>
      <c r="E348" s="585"/>
    </row>
    <row r="349" spans="1:5" ht="13.5" customHeight="1" hidden="1">
      <c r="A349" s="328" t="s">
        <v>1443</v>
      </c>
      <c r="B349" s="258"/>
      <c r="C349" s="543">
        <v>0</v>
      </c>
      <c r="E349" s="586"/>
    </row>
    <row r="350" spans="1:5" ht="13.5" customHeight="1" hidden="1">
      <c r="A350" s="328" t="s">
        <v>1444</v>
      </c>
      <c r="B350" s="258"/>
      <c r="C350" s="543">
        <v>0</v>
      </c>
      <c r="E350" s="326"/>
    </row>
    <row r="351" spans="1:5" ht="13.5" customHeight="1" hidden="1">
      <c r="A351" s="328" t="s">
        <v>1445</v>
      </c>
      <c r="B351" s="263"/>
      <c r="C351" s="543">
        <v>0</v>
      </c>
      <c r="E351" s="102"/>
    </row>
    <row r="352" spans="1:5" ht="13.5" customHeight="1" hidden="1">
      <c r="A352" s="328" t="s">
        <v>1446</v>
      </c>
      <c r="B352" s="263"/>
      <c r="C352" s="543">
        <v>0</v>
      </c>
      <c r="E352" s="102"/>
    </row>
    <row r="353" spans="1:5" ht="13.5" customHeight="1">
      <c r="A353" s="317" t="s">
        <v>1447</v>
      </c>
      <c r="B353" s="263">
        <v>46099</v>
      </c>
      <c r="C353" s="543">
        <v>13713</v>
      </c>
      <c r="E353" s="587"/>
    </row>
    <row r="354" spans="1:5" ht="13.5" customHeight="1">
      <c r="A354" s="328" t="s">
        <v>972</v>
      </c>
      <c r="B354" s="263">
        <v>46099</v>
      </c>
      <c r="C354" s="543">
        <v>13713</v>
      </c>
      <c r="E354" s="102"/>
    </row>
    <row r="355" spans="1:3" ht="13.5" customHeight="1" hidden="1">
      <c r="A355" s="328" t="s">
        <v>973</v>
      </c>
      <c r="B355" s="263"/>
      <c r="C355" s="543">
        <v>0</v>
      </c>
    </row>
    <row r="356" spans="1:3" ht="13.5" customHeight="1">
      <c r="A356" s="328" t="s">
        <v>975</v>
      </c>
      <c r="B356" s="263">
        <v>280898</v>
      </c>
      <c r="C356" s="543">
        <v>303532</v>
      </c>
    </row>
    <row r="357" spans="1:3" ht="12.75">
      <c r="A357" s="328" t="s">
        <v>1448</v>
      </c>
      <c r="B357" s="543">
        <v>-280898</v>
      </c>
      <c r="C357" s="543">
        <v>-303532</v>
      </c>
    </row>
    <row r="358" spans="1:3" ht="15" customHeight="1" hidden="1">
      <c r="A358" s="337" t="s">
        <v>1472</v>
      </c>
      <c r="B358" s="263"/>
      <c r="C358" s="542">
        <v>0</v>
      </c>
    </row>
    <row r="359" spans="1:3" ht="15" customHeight="1" hidden="1">
      <c r="A359" s="298" t="s">
        <v>1450</v>
      </c>
      <c r="B359" s="258"/>
      <c r="C359" s="542">
        <v>0</v>
      </c>
    </row>
    <row r="360" spans="1:3" ht="15" customHeight="1" hidden="1">
      <c r="A360" s="490" t="s">
        <v>985</v>
      </c>
      <c r="B360" s="258">
        <v>0</v>
      </c>
      <c r="C360" s="542">
        <v>0</v>
      </c>
    </row>
    <row r="361" spans="1:3" ht="15" customHeight="1" hidden="1">
      <c r="A361" s="317" t="s">
        <v>961</v>
      </c>
      <c r="B361" s="263">
        <v>0</v>
      </c>
      <c r="C361" s="542">
        <v>0</v>
      </c>
    </row>
    <row r="362" spans="1:3" ht="15" customHeight="1" hidden="1">
      <c r="A362" s="266" t="s">
        <v>1439</v>
      </c>
      <c r="B362" s="263">
        <v>0</v>
      </c>
      <c r="C362" s="542">
        <v>0</v>
      </c>
    </row>
    <row r="363" spans="1:3" ht="15" customHeight="1" hidden="1">
      <c r="A363" s="328" t="s">
        <v>90</v>
      </c>
      <c r="B363" s="263"/>
      <c r="C363" s="542">
        <v>0</v>
      </c>
    </row>
    <row r="364" spans="1:3" ht="15" customHeight="1" hidden="1">
      <c r="A364" s="328" t="s">
        <v>1440</v>
      </c>
      <c r="B364" s="263"/>
      <c r="C364" s="542">
        <v>0</v>
      </c>
    </row>
    <row r="365" spans="1:3" ht="15" customHeight="1" hidden="1">
      <c r="A365" s="328" t="s">
        <v>1451</v>
      </c>
      <c r="B365" s="263"/>
      <c r="C365" s="542">
        <v>0</v>
      </c>
    </row>
    <row r="366" spans="1:3" ht="15" customHeight="1" hidden="1">
      <c r="A366" s="328" t="s">
        <v>1442</v>
      </c>
      <c r="B366" s="263">
        <v>0</v>
      </c>
      <c r="C366" s="542">
        <v>0</v>
      </c>
    </row>
    <row r="367" spans="1:3" ht="12.75" hidden="1">
      <c r="A367" s="328" t="s">
        <v>1443</v>
      </c>
      <c r="B367" s="263"/>
      <c r="C367" s="542">
        <v>0</v>
      </c>
    </row>
    <row r="368" spans="1:3" ht="15" customHeight="1" hidden="1">
      <c r="A368" s="328" t="s">
        <v>1444</v>
      </c>
      <c r="B368" s="263"/>
      <c r="C368" s="542">
        <v>0</v>
      </c>
    </row>
    <row r="369" spans="1:3" ht="15" customHeight="1" hidden="1">
      <c r="A369" s="328" t="s">
        <v>1445</v>
      </c>
      <c r="B369" s="263"/>
      <c r="C369" s="542">
        <v>0</v>
      </c>
    </row>
    <row r="370" spans="1:3" ht="15" customHeight="1" hidden="1">
      <c r="A370" s="328" t="s">
        <v>1446</v>
      </c>
      <c r="B370" s="263"/>
      <c r="C370" s="542">
        <v>0</v>
      </c>
    </row>
    <row r="371" spans="1:3" ht="15" customHeight="1" hidden="1">
      <c r="A371" s="317" t="s">
        <v>1447</v>
      </c>
      <c r="B371" s="263">
        <v>0</v>
      </c>
      <c r="C371" s="542">
        <v>0</v>
      </c>
    </row>
    <row r="372" spans="1:3" ht="15" customHeight="1" hidden="1">
      <c r="A372" s="328" t="s">
        <v>972</v>
      </c>
      <c r="B372" s="263"/>
      <c r="C372" s="542">
        <v>0</v>
      </c>
    </row>
    <row r="373" spans="1:3" ht="15" customHeight="1" hidden="1">
      <c r="A373" s="328" t="s">
        <v>973</v>
      </c>
      <c r="B373" s="263"/>
      <c r="C373" s="542">
        <v>0</v>
      </c>
    </row>
    <row r="374" spans="1:3" ht="15" customHeight="1" hidden="1">
      <c r="A374" s="328" t="s">
        <v>975</v>
      </c>
      <c r="B374" s="263">
        <v>0</v>
      </c>
      <c r="C374" s="542">
        <v>0</v>
      </c>
    </row>
    <row r="375" spans="1:3" ht="12.75" hidden="1">
      <c r="A375" s="328" t="s">
        <v>1448</v>
      </c>
      <c r="B375" s="263">
        <v>0</v>
      </c>
      <c r="C375" s="542">
        <v>0</v>
      </c>
    </row>
    <row r="376" spans="1:3" ht="15" customHeight="1" hidden="1">
      <c r="A376" s="337" t="s">
        <v>1473</v>
      </c>
      <c r="B376" s="263"/>
      <c r="C376" s="542">
        <v>0</v>
      </c>
    </row>
    <row r="377" spans="1:3" ht="15" customHeight="1" hidden="1">
      <c r="A377" s="298" t="s">
        <v>1450</v>
      </c>
      <c r="B377" s="258"/>
      <c r="C377" s="542">
        <v>0</v>
      </c>
    </row>
    <row r="378" spans="1:3" ht="15" customHeight="1" hidden="1">
      <c r="A378" s="490" t="s">
        <v>985</v>
      </c>
      <c r="B378" s="258">
        <v>0</v>
      </c>
      <c r="C378" s="542">
        <v>0</v>
      </c>
    </row>
    <row r="379" spans="1:3" ht="15" customHeight="1" hidden="1">
      <c r="A379" s="317" t="s">
        <v>961</v>
      </c>
      <c r="B379" s="263">
        <v>0</v>
      </c>
      <c r="C379" s="542">
        <v>0</v>
      </c>
    </row>
    <row r="380" spans="1:3" ht="15" customHeight="1" hidden="1">
      <c r="A380" s="266" t="s">
        <v>1439</v>
      </c>
      <c r="B380" s="263">
        <v>0</v>
      </c>
      <c r="C380" s="542">
        <v>0</v>
      </c>
    </row>
    <row r="381" spans="1:3" ht="15" customHeight="1" hidden="1">
      <c r="A381" s="328" t="s">
        <v>90</v>
      </c>
      <c r="B381" s="263"/>
      <c r="C381" s="542">
        <v>0</v>
      </c>
    </row>
    <row r="382" spans="1:3" ht="15" customHeight="1" hidden="1">
      <c r="A382" s="328" t="s">
        <v>1440</v>
      </c>
      <c r="B382" s="263"/>
      <c r="C382" s="542">
        <v>0</v>
      </c>
    </row>
    <row r="383" spans="1:3" ht="15" customHeight="1" hidden="1">
      <c r="A383" s="328" t="s">
        <v>1451</v>
      </c>
      <c r="B383" s="263"/>
      <c r="C383" s="542">
        <v>0</v>
      </c>
    </row>
    <row r="384" spans="1:3" ht="15" customHeight="1" hidden="1">
      <c r="A384" s="328" t="s">
        <v>1442</v>
      </c>
      <c r="B384" s="263">
        <v>0</v>
      </c>
      <c r="C384" s="542">
        <v>0</v>
      </c>
    </row>
    <row r="385" spans="1:3" ht="12.75" hidden="1">
      <c r="A385" s="328" t="s">
        <v>1443</v>
      </c>
      <c r="B385" s="263"/>
      <c r="C385" s="542">
        <v>0</v>
      </c>
    </row>
    <row r="386" spans="1:3" ht="15" customHeight="1" hidden="1">
      <c r="A386" s="328" t="s">
        <v>1444</v>
      </c>
      <c r="B386" s="263"/>
      <c r="C386" s="542">
        <v>0</v>
      </c>
    </row>
    <row r="387" spans="1:3" ht="15" customHeight="1" hidden="1">
      <c r="A387" s="328" t="s">
        <v>1445</v>
      </c>
      <c r="B387" s="263"/>
      <c r="C387" s="542">
        <v>0</v>
      </c>
    </row>
    <row r="388" spans="1:3" ht="15" customHeight="1" hidden="1">
      <c r="A388" s="328" t="s">
        <v>1446</v>
      </c>
      <c r="B388" s="263"/>
      <c r="C388" s="542">
        <v>0</v>
      </c>
    </row>
    <row r="389" spans="1:3" ht="15" customHeight="1" hidden="1">
      <c r="A389" s="317" t="s">
        <v>1447</v>
      </c>
      <c r="B389" s="263">
        <v>0</v>
      </c>
      <c r="C389" s="542">
        <v>0</v>
      </c>
    </row>
    <row r="390" spans="1:3" ht="15" customHeight="1" hidden="1">
      <c r="A390" s="328" t="s">
        <v>972</v>
      </c>
      <c r="B390" s="263"/>
      <c r="C390" s="542">
        <v>0</v>
      </c>
    </row>
    <row r="391" spans="1:3" ht="15" customHeight="1" hidden="1">
      <c r="A391" s="328" t="s">
        <v>973</v>
      </c>
      <c r="B391" s="263"/>
      <c r="C391" s="542">
        <v>0</v>
      </c>
    </row>
    <row r="392" spans="1:3" ht="15" customHeight="1" hidden="1">
      <c r="A392" s="328" t="s">
        <v>975</v>
      </c>
      <c r="B392" s="263">
        <v>0</v>
      </c>
      <c r="C392" s="542">
        <v>0</v>
      </c>
    </row>
    <row r="393" spans="1:3" ht="12.75" hidden="1">
      <c r="A393" s="328" t="s">
        <v>1448</v>
      </c>
      <c r="B393" s="263">
        <v>0</v>
      </c>
      <c r="C393" s="542">
        <v>0</v>
      </c>
    </row>
    <row r="394" spans="1:3" ht="15" customHeight="1" hidden="1">
      <c r="A394" s="337" t="s">
        <v>1474</v>
      </c>
      <c r="B394" s="263"/>
      <c r="C394" s="542">
        <v>0</v>
      </c>
    </row>
    <row r="395" spans="1:3" ht="15" customHeight="1" hidden="1">
      <c r="A395" s="298" t="s">
        <v>1450</v>
      </c>
      <c r="B395" s="258"/>
      <c r="C395" s="542">
        <v>0</v>
      </c>
    </row>
    <row r="396" spans="1:3" ht="15" customHeight="1" hidden="1">
      <c r="A396" s="490" t="s">
        <v>985</v>
      </c>
      <c r="B396" s="258">
        <v>0</v>
      </c>
      <c r="C396" s="542">
        <v>0</v>
      </c>
    </row>
    <row r="397" spans="1:3" ht="15" customHeight="1" hidden="1">
      <c r="A397" s="317" t="s">
        <v>961</v>
      </c>
      <c r="B397" s="263">
        <v>0</v>
      </c>
      <c r="C397" s="542">
        <v>0</v>
      </c>
    </row>
    <row r="398" spans="1:3" ht="15" customHeight="1" hidden="1">
      <c r="A398" s="266" t="s">
        <v>1439</v>
      </c>
      <c r="B398" s="263">
        <v>0</v>
      </c>
      <c r="C398" s="542">
        <v>0</v>
      </c>
    </row>
    <row r="399" spans="1:3" ht="15" customHeight="1" hidden="1">
      <c r="A399" s="328" t="s">
        <v>90</v>
      </c>
      <c r="B399" s="263"/>
      <c r="C399" s="542">
        <v>0</v>
      </c>
    </row>
    <row r="400" spans="1:3" ht="15" customHeight="1" hidden="1">
      <c r="A400" s="328" t="s">
        <v>1440</v>
      </c>
      <c r="B400" s="263"/>
      <c r="C400" s="542">
        <v>0</v>
      </c>
    </row>
    <row r="401" spans="1:3" ht="15" customHeight="1" hidden="1">
      <c r="A401" s="328" t="s">
        <v>1451</v>
      </c>
      <c r="B401" s="263"/>
      <c r="C401" s="542">
        <v>0</v>
      </c>
    </row>
    <row r="402" spans="1:3" ht="15" customHeight="1" hidden="1">
      <c r="A402" s="328" t="s">
        <v>1442</v>
      </c>
      <c r="B402" s="263">
        <v>0</v>
      </c>
      <c r="C402" s="542">
        <v>0</v>
      </c>
    </row>
    <row r="403" spans="1:3" ht="12.75" hidden="1">
      <c r="A403" s="328" t="s">
        <v>1443</v>
      </c>
      <c r="B403" s="263"/>
      <c r="C403" s="542">
        <v>0</v>
      </c>
    </row>
    <row r="404" spans="1:3" ht="15" customHeight="1" hidden="1">
      <c r="A404" s="328" t="s">
        <v>1444</v>
      </c>
      <c r="B404" s="263"/>
      <c r="C404" s="542">
        <v>0</v>
      </c>
    </row>
    <row r="405" spans="1:3" ht="15" customHeight="1" hidden="1">
      <c r="A405" s="328" t="s">
        <v>1445</v>
      </c>
      <c r="B405" s="263"/>
      <c r="C405" s="542">
        <v>0</v>
      </c>
    </row>
    <row r="406" spans="1:3" ht="15" customHeight="1" hidden="1">
      <c r="A406" s="328" t="s">
        <v>1446</v>
      </c>
      <c r="B406" s="263"/>
      <c r="C406" s="542">
        <v>0</v>
      </c>
    </row>
    <row r="407" spans="1:3" ht="15" customHeight="1" hidden="1">
      <c r="A407" s="317" t="s">
        <v>1447</v>
      </c>
      <c r="B407" s="263">
        <v>0</v>
      </c>
      <c r="C407" s="542">
        <v>0</v>
      </c>
    </row>
    <row r="408" spans="1:3" ht="15" customHeight="1" hidden="1">
      <c r="A408" s="328" t="s">
        <v>972</v>
      </c>
      <c r="B408" s="263"/>
      <c r="C408" s="542">
        <v>0</v>
      </c>
    </row>
    <row r="409" spans="1:3" ht="15" customHeight="1" hidden="1">
      <c r="A409" s="328" t="s">
        <v>973</v>
      </c>
      <c r="B409" s="263"/>
      <c r="C409" s="542">
        <v>0</v>
      </c>
    </row>
    <row r="410" spans="1:3" ht="15" customHeight="1" hidden="1">
      <c r="A410" s="328" t="s">
        <v>975</v>
      </c>
      <c r="B410" s="263">
        <v>0</v>
      </c>
      <c r="C410" s="542">
        <v>0</v>
      </c>
    </row>
    <row r="411" spans="1:3" ht="12.75" hidden="1">
      <c r="A411" s="328" t="s">
        <v>1448</v>
      </c>
      <c r="B411" s="263">
        <v>0</v>
      </c>
      <c r="C411" s="542">
        <v>0</v>
      </c>
    </row>
    <row r="412" spans="1:3" ht="15" customHeight="1" hidden="1">
      <c r="A412" s="337" t="s">
        <v>1475</v>
      </c>
      <c r="B412" s="263"/>
      <c r="C412" s="542">
        <v>0</v>
      </c>
    </row>
    <row r="413" spans="1:3" ht="15" customHeight="1" hidden="1">
      <c r="A413" s="298" t="s">
        <v>1450</v>
      </c>
      <c r="B413" s="258"/>
      <c r="C413" s="542">
        <v>0</v>
      </c>
    </row>
    <row r="414" spans="1:3" ht="15" customHeight="1" hidden="1">
      <c r="A414" s="490" t="s">
        <v>985</v>
      </c>
      <c r="B414" s="258">
        <v>0</v>
      </c>
      <c r="C414" s="542">
        <v>0</v>
      </c>
    </row>
    <row r="415" spans="1:3" ht="15" customHeight="1" hidden="1">
      <c r="A415" s="317" t="s">
        <v>961</v>
      </c>
      <c r="B415" s="263">
        <v>0</v>
      </c>
      <c r="C415" s="542">
        <v>0</v>
      </c>
    </row>
    <row r="416" spans="1:3" ht="15" customHeight="1" hidden="1">
      <c r="A416" s="266" t="s">
        <v>1439</v>
      </c>
      <c r="B416" s="263">
        <v>0</v>
      </c>
      <c r="C416" s="542">
        <v>0</v>
      </c>
    </row>
    <row r="417" spans="1:3" ht="15" customHeight="1" hidden="1">
      <c r="A417" s="328" t="s">
        <v>90</v>
      </c>
      <c r="B417" s="263">
        <v>0</v>
      </c>
      <c r="C417" s="542">
        <v>0</v>
      </c>
    </row>
    <row r="418" spans="1:3" ht="15" customHeight="1" hidden="1">
      <c r="A418" s="328" t="s">
        <v>1464</v>
      </c>
      <c r="B418" s="263"/>
      <c r="C418" s="542">
        <v>0</v>
      </c>
    </row>
    <row r="419" spans="1:3" ht="15" customHeight="1" hidden="1">
      <c r="A419" s="328" t="s">
        <v>1451</v>
      </c>
      <c r="B419" s="258"/>
      <c r="C419" s="542">
        <v>0</v>
      </c>
    </row>
    <row r="420" spans="1:3" ht="15" customHeight="1" hidden="1">
      <c r="A420" s="328" t="s">
        <v>1442</v>
      </c>
      <c r="B420" s="263">
        <v>0</v>
      </c>
      <c r="C420" s="542">
        <v>0</v>
      </c>
    </row>
    <row r="421" spans="1:3" ht="12.75" hidden="1">
      <c r="A421" s="328" t="s">
        <v>1443</v>
      </c>
      <c r="B421" s="263"/>
      <c r="C421" s="542">
        <v>0</v>
      </c>
    </row>
    <row r="422" spans="1:3" ht="15" customHeight="1" hidden="1">
      <c r="A422" s="328" t="s">
        <v>1444</v>
      </c>
      <c r="B422" s="263"/>
      <c r="C422" s="542">
        <v>0</v>
      </c>
    </row>
    <row r="423" spans="1:3" ht="15" customHeight="1" hidden="1">
      <c r="A423" s="328" t="s">
        <v>1445</v>
      </c>
      <c r="B423" s="263"/>
      <c r="C423" s="542">
        <v>0</v>
      </c>
    </row>
    <row r="424" spans="1:3" ht="15" customHeight="1" hidden="1">
      <c r="A424" s="328" t="s">
        <v>1446</v>
      </c>
      <c r="B424" s="263"/>
      <c r="C424" s="542">
        <v>0</v>
      </c>
    </row>
    <row r="425" spans="1:3" ht="15" customHeight="1" hidden="1">
      <c r="A425" s="317" t="s">
        <v>1447</v>
      </c>
      <c r="B425" s="263">
        <v>0</v>
      </c>
      <c r="C425" s="542">
        <v>0</v>
      </c>
    </row>
    <row r="426" spans="1:3" ht="15" customHeight="1" hidden="1">
      <c r="A426" s="328" t="s">
        <v>972</v>
      </c>
      <c r="B426" s="263"/>
      <c r="C426" s="542">
        <v>0</v>
      </c>
    </row>
    <row r="427" spans="1:3" ht="15" customHeight="1" hidden="1">
      <c r="A427" s="328" t="s">
        <v>973</v>
      </c>
      <c r="B427" s="263"/>
      <c r="C427" s="542">
        <v>0</v>
      </c>
    </row>
    <row r="428" spans="1:3" ht="15" customHeight="1" hidden="1">
      <c r="A428" s="328" t="s">
        <v>975</v>
      </c>
      <c r="B428" s="263">
        <v>0</v>
      </c>
      <c r="C428" s="542">
        <v>0</v>
      </c>
    </row>
    <row r="429" spans="1:3" ht="12.75" hidden="1">
      <c r="A429" s="328" t="s">
        <v>1448</v>
      </c>
      <c r="B429" s="263">
        <v>0</v>
      </c>
      <c r="C429" s="542">
        <v>0</v>
      </c>
    </row>
    <row r="430" spans="1:3" ht="15" customHeight="1" hidden="1">
      <c r="A430" s="337" t="s">
        <v>1476</v>
      </c>
      <c r="B430" s="263"/>
      <c r="C430" s="542">
        <v>0</v>
      </c>
    </row>
    <row r="431" spans="1:3" ht="15" customHeight="1" hidden="1">
      <c r="A431" s="298" t="s">
        <v>1450</v>
      </c>
      <c r="B431" s="258"/>
      <c r="C431" s="542">
        <v>0</v>
      </c>
    </row>
    <row r="432" spans="1:3" ht="15" customHeight="1" hidden="1">
      <c r="A432" s="490" t="s">
        <v>985</v>
      </c>
      <c r="B432" s="258">
        <v>0</v>
      </c>
      <c r="C432" s="542">
        <v>0</v>
      </c>
    </row>
    <row r="433" spans="1:3" ht="15" customHeight="1" hidden="1">
      <c r="A433" s="317" t="s">
        <v>961</v>
      </c>
      <c r="B433" s="263">
        <v>0</v>
      </c>
      <c r="C433" s="542">
        <v>0</v>
      </c>
    </row>
    <row r="434" spans="1:3" ht="15" customHeight="1" hidden="1">
      <c r="A434" s="266" t="s">
        <v>1439</v>
      </c>
      <c r="B434" s="263">
        <v>0</v>
      </c>
      <c r="C434" s="542">
        <v>0</v>
      </c>
    </row>
    <row r="435" spans="1:3" ht="15" customHeight="1" hidden="1">
      <c r="A435" s="328" t="s">
        <v>90</v>
      </c>
      <c r="B435" s="263"/>
      <c r="C435" s="542">
        <v>0</v>
      </c>
    </row>
    <row r="436" spans="1:3" ht="15" customHeight="1" hidden="1">
      <c r="A436" s="328" t="s">
        <v>1440</v>
      </c>
      <c r="B436" s="263"/>
      <c r="C436" s="542">
        <v>0</v>
      </c>
    </row>
    <row r="437" spans="1:3" ht="15" customHeight="1" hidden="1">
      <c r="A437" s="328" t="s">
        <v>1451</v>
      </c>
      <c r="B437" s="263"/>
      <c r="C437" s="542">
        <v>0</v>
      </c>
    </row>
    <row r="438" spans="1:3" ht="15" customHeight="1" hidden="1">
      <c r="A438" s="328" t="s">
        <v>1442</v>
      </c>
      <c r="B438" s="263">
        <v>0</v>
      </c>
      <c r="C438" s="542">
        <v>0</v>
      </c>
    </row>
    <row r="439" spans="1:3" ht="12.75" customHeight="1" hidden="1">
      <c r="A439" s="328" t="s">
        <v>1443</v>
      </c>
      <c r="B439" s="263"/>
      <c r="C439" s="542">
        <v>0</v>
      </c>
    </row>
    <row r="440" spans="1:3" ht="15" customHeight="1" hidden="1">
      <c r="A440" s="328" t="s">
        <v>1444</v>
      </c>
      <c r="B440" s="263"/>
      <c r="C440" s="542">
        <v>0</v>
      </c>
    </row>
    <row r="441" spans="1:3" ht="15" customHeight="1" hidden="1">
      <c r="A441" s="328" t="s">
        <v>1445</v>
      </c>
      <c r="B441" s="263"/>
      <c r="C441" s="542">
        <v>0</v>
      </c>
    </row>
    <row r="442" spans="1:3" ht="15" customHeight="1" hidden="1">
      <c r="A442" s="328" t="s">
        <v>1446</v>
      </c>
      <c r="B442" s="263"/>
      <c r="C442" s="542">
        <v>0</v>
      </c>
    </row>
    <row r="443" spans="1:3" ht="15" customHeight="1" hidden="1">
      <c r="A443" s="317" t="s">
        <v>1447</v>
      </c>
      <c r="B443" s="263">
        <v>0</v>
      </c>
      <c r="C443" s="542">
        <v>0</v>
      </c>
    </row>
    <row r="444" spans="1:3" ht="15" customHeight="1" hidden="1">
      <c r="A444" s="328" t="s">
        <v>972</v>
      </c>
      <c r="B444" s="263"/>
      <c r="C444" s="542">
        <v>0</v>
      </c>
    </row>
    <row r="445" spans="1:3" ht="15" customHeight="1" hidden="1">
      <c r="A445" s="328" t="s">
        <v>973</v>
      </c>
      <c r="B445" s="263"/>
      <c r="C445" s="542">
        <v>0</v>
      </c>
    </row>
    <row r="446" spans="1:3" ht="15" customHeight="1" hidden="1">
      <c r="A446" s="328" t="s">
        <v>975</v>
      </c>
      <c r="B446" s="263">
        <v>0</v>
      </c>
      <c r="C446" s="542">
        <v>0</v>
      </c>
    </row>
    <row r="447" spans="1:3" ht="12.75" customHeight="1" hidden="1">
      <c r="A447" s="328" t="s">
        <v>1448</v>
      </c>
      <c r="B447" s="263">
        <v>0</v>
      </c>
      <c r="C447" s="542">
        <v>0</v>
      </c>
    </row>
    <row r="448" spans="1:3" ht="12.75">
      <c r="A448" s="337" t="s">
        <v>1021</v>
      </c>
      <c r="B448" s="263"/>
      <c r="C448" s="542"/>
    </row>
    <row r="449" spans="1:3" ht="13.5" customHeight="1">
      <c r="A449" s="298" t="s">
        <v>1450</v>
      </c>
      <c r="B449" s="258">
        <v>0</v>
      </c>
      <c r="C449" s="542">
        <v>0</v>
      </c>
    </row>
    <row r="450" spans="1:3" ht="13.5" customHeight="1">
      <c r="A450" s="490" t="s">
        <v>985</v>
      </c>
      <c r="B450" s="258">
        <v>230</v>
      </c>
      <c r="C450" s="542">
        <v>0</v>
      </c>
    </row>
    <row r="451" spans="1:3" ht="13.5" customHeight="1">
      <c r="A451" s="317" t="s">
        <v>961</v>
      </c>
      <c r="B451" s="263">
        <v>230</v>
      </c>
      <c r="C451" s="543">
        <v>0</v>
      </c>
    </row>
    <row r="452" spans="1:3" ht="13.5" customHeight="1">
      <c r="A452" s="266" t="s">
        <v>1439</v>
      </c>
      <c r="B452" s="263">
        <v>230</v>
      </c>
      <c r="C452" s="543">
        <v>0</v>
      </c>
    </row>
    <row r="453" spans="1:3" ht="13.5" customHeight="1" hidden="1">
      <c r="A453" s="328" t="s">
        <v>90</v>
      </c>
      <c r="B453" s="263">
        <v>0</v>
      </c>
      <c r="C453" s="543">
        <v>0</v>
      </c>
    </row>
    <row r="454" spans="1:3" ht="13.5" customHeight="1">
      <c r="A454" s="328" t="s">
        <v>1440</v>
      </c>
      <c r="B454" s="264">
        <v>230</v>
      </c>
      <c r="C454" s="543">
        <v>0</v>
      </c>
    </row>
    <row r="455" spans="1:3" ht="13.5" customHeight="1" hidden="1">
      <c r="A455" s="328" t="s">
        <v>1451</v>
      </c>
      <c r="B455" s="263"/>
      <c r="C455" s="543">
        <v>0</v>
      </c>
    </row>
    <row r="456" spans="1:3" ht="13.5" customHeight="1" hidden="1">
      <c r="A456" s="328" t="s">
        <v>1442</v>
      </c>
      <c r="B456" s="263">
        <v>0</v>
      </c>
      <c r="C456" s="543">
        <v>0</v>
      </c>
    </row>
    <row r="457" spans="1:3" ht="13.5" customHeight="1" hidden="1">
      <c r="A457" s="328" t="s">
        <v>1443</v>
      </c>
      <c r="B457" s="263"/>
      <c r="C457" s="543">
        <v>0</v>
      </c>
    </row>
    <row r="458" spans="1:3" ht="13.5" customHeight="1" hidden="1">
      <c r="A458" s="328" t="s">
        <v>1444</v>
      </c>
      <c r="B458" s="263"/>
      <c r="C458" s="543">
        <v>0</v>
      </c>
    </row>
    <row r="459" spans="1:3" ht="13.5" customHeight="1" hidden="1">
      <c r="A459" s="328" t="s">
        <v>1445</v>
      </c>
      <c r="B459" s="263"/>
      <c r="C459" s="543">
        <v>0</v>
      </c>
    </row>
    <row r="460" spans="1:3" ht="13.5" customHeight="1" hidden="1">
      <c r="A460" s="328" t="s">
        <v>1446</v>
      </c>
      <c r="B460" s="263"/>
      <c r="C460" s="543">
        <v>0</v>
      </c>
    </row>
    <row r="461" spans="1:3" ht="13.5" customHeight="1" hidden="1">
      <c r="A461" s="317" t="s">
        <v>1447</v>
      </c>
      <c r="B461" s="263">
        <v>0</v>
      </c>
      <c r="C461" s="543">
        <v>0</v>
      </c>
    </row>
    <row r="462" spans="1:3" ht="13.5" customHeight="1" hidden="1">
      <c r="A462" s="328" t="s">
        <v>972</v>
      </c>
      <c r="B462" s="263"/>
      <c r="C462" s="543">
        <v>0</v>
      </c>
    </row>
    <row r="463" spans="1:3" ht="13.5" customHeight="1" hidden="1">
      <c r="A463" s="328" t="s">
        <v>973</v>
      </c>
      <c r="B463" s="263"/>
      <c r="C463" s="543">
        <v>0</v>
      </c>
    </row>
    <row r="464" spans="1:3" ht="13.5" customHeight="1">
      <c r="A464" s="328" t="s">
        <v>975</v>
      </c>
      <c r="B464" s="263">
        <v>-230</v>
      </c>
      <c r="C464" s="543">
        <v>0</v>
      </c>
    </row>
    <row r="465" spans="1:3" ht="12.75">
      <c r="A465" s="328" t="s">
        <v>1448</v>
      </c>
      <c r="B465" s="543">
        <v>230</v>
      </c>
      <c r="C465" s="543">
        <v>0</v>
      </c>
    </row>
    <row r="466" spans="1:3" ht="15" customHeight="1" hidden="1">
      <c r="A466" s="337" t="s">
        <v>1477</v>
      </c>
      <c r="B466" s="263"/>
      <c r="C466" s="542">
        <v>0</v>
      </c>
    </row>
    <row r="467" spans="1:3" ht="15" customHeight="1" hidden="1">
      <c r="A467" s="298" t="s">
        <v>1450</v>
      </c>
      <c r="B467" s="258"/>
      <c r="C467" s="542">
        <v>0</v>
      </c>
    </row>
    <row r="468" spans="1:4" ht="15" customHeight="1" hidden="1">
      <c r="A468" s="490" t="s">
        <v>985</v>
      </c>
      <c r="B468" s="258">
        <v>0</v>
      </c>
      <c r="C468" s="542">
        <v>0</v>
      </c>
      <c r="D468" s="577"/>
    </row>
    <row r="469" spans="1:4" ht="15" customHeight="1" hidden="1">
      <c r="A469" s="317" t="s">
        <v>961</v>
      </c>
      <c r="B469" s="263">
        <v>0</v>
      </c>
      <c r="C469" s="542">
        <v>0</v>
      </c>
      <c r="D469" s="577"/>
    </row>
    <row r="470" spans="1:4" ht="15" customHeight="1" hidden="1">
      <c r="A470" s="266" t="s">
        <v>1439</v>
      </c>
      <c r="B470" s="263">
        <v>0</v>
      </c>
      <c r="C470" s="542">
        <v>0</v>
      </c>
      <c r="D470" s="588"/>
    </row>
    <row r="471" spans="1:4" ht="15" customHeight="1" hidden="1">
      <c r="A471" s="328" t="s">
        <v>90</v>
      </c>
      <c r="B471" s="263"/>
      <c r="C471" s="542">
        <v>0</v>
      </c>
      <c r="D471" s="588"/>
    </row>
    <row r="472" spans="1:4" ht="15" customHeight="1" hidden="1">
      <c r="A472" s="328" t="s">
        <v>1440</v>
      </c>
      <c r="B472" s="263"/>
      <c r="C472" s="542">
        <v>0</v>
      </c>
      <c r="D472" s="365"/>
    </row>
    <row r="473" spans="1:4" ht="15" customHeight="1" hidden="1">
      <c r="A473" s="328" t="s">
        <v>1451</v>
      </c>
      <c r="B473" s="263"/>
      <c r="C473" s="542">
        <v>0</v>
      </c>
      <c r="D473" s="365"/>
    </row>
    <row r="474" spans="1:3" ht="15" customHeight="1" hidden="1">
      <c r="A474" s="328" t="s">
        <v>1442</v>
      </c>
      <c r="B474" s="263">
        <v>0</v>
      </c>
      <c r="C474" s="542">
        <v>0</v>
      </c>
    </row>
    <row r="475" spans="1:3" ht="12.75" hidden="1">
      <c r="A475" s="328" t="s">
        <v>1443</v>
      </c>
      <c r="B475" s="263"/>
      <c r="C475" s="542">
        <v>0</v>
      </c>
    </row>
    <row r="476" spans="1:4" ht="15" customHeight="1" hidden="1">
      <c r="A476" s="328" t="s">
        <v>1444</v>
      </c>
      <c r="B476" s="589"/>
      <c r="C476" s="542">
        <v>0</v>
      </c>
      <c r="D476" s="291"/>
    </row>
    <row r="477" spans="1:4" ht="15" customHeight="1" hidden="1">
      <c r="A477" s="328" t="s">
        <v>1445</v>
      </c>
      <c r="B477" s="589"/>
      <c r="C477" s="542">
        <v>0</v>
      </c>
      <c r="D477" s="291"/>
    </row>
    <row r="478" spans="1:3" ht="15" customHeight="1" hidden="1">
      <c r="A478" s="328" t="s">
        <v>1446</v>
      </c>
      <c r="B478" s="263"/>
      <c r="C478" s="542">
        <v>0</v>
      </c>
    </row>
    <row r="479" spans="1:3" ht="15" customHeight="1" hidden="1">
      <c r="A479" s="317" t="s">
        <v>1447</v>
      </c>
      <c r="B479" s="263">
        <v>0</v>
      </c>
      <c r="C479" s="542">
        <v>0</v>
      </c>
    </row>
    <row r="480" spans="1:3" ht="15" customHeight="1" hidden="1">
      <c r="A480" s="328" t="s">
        <v>972</v>
      </c>
      <c r="B480" s="263"/>
      <c r="C480" s="542">
        <v>0</v>
      </c>
    </row>
    <row r="481" spans="1:3" ht="15" customHeight="1" hidden="1">
      <c r="A481" s="328" t="s">
        <v>973</v>
      </c>
      <c r="B481" s="263"/>
      <c r="C481" s="542">
        <v>0</v>
      </c>
    </row>
    <row r="482" spans="1:3" ht="15" customHeight="1" hidden="1">
      <c r="A482" s="328" t="s">
        <v>975</v>
      </c>
      <c r="B482" s="263">
        <v>0</v>
      </c>
      <c r="C482" s="542">
        <v>0</v>
      </c>
    </row>
    <row r="483" spans="1:3" ht="12.75" hidden="1">
      <c r="A483" s="328" t="s">
        <v>1448</v>
      </c>
      <c r="B483" s="263">
        <v>0</v>
      </c>
      <c r="C483" s="542">
        <v>0</v>
      </c>
    </row>
    <row r="484" spans="1:3" ht="15" customHeight="1" hidden="1">
      <c r="A484" s="337" t="s">
        <v>1478</v>
      </c>
      <c r="B484" s="263"/>
      <c r="C484" s="542">
        <v>0</v>
      </c>
    </row>
    <row r="485" spans="1:3" ht="15" customHeight="1" hidden="1">
      <c r="A485" s="298" t="s">
        <v>1450</v>
      </c>
      <c r="B485" s="258"/>
      <c r="C485" s="542">
        <v>0</v>
      </c>
    </row>
    <row r="486" spans="1:3" ht="15" customHeight="1" hidden="1">
      <c r="A486" s="490" t="s">
        <v>985</v>
      </c>
      <c r="B486" s="258">
        <v>0</v>
      </c>
      <c r="C486" s="542">
        <v>0</v>
      </c>
    </row>
    <row r="487" spans="1:3" ht="15" customHeight="1" hidden="1">
      <c r="A487" s="317" t="s">
        <v>961</v>
      </c>
      <c r="B487" s="263">
        <v>0</v>
      </c>
      <c r="C487" s="542">
        <v>0</v>
      </c>
    </row>
    <row r="488" spans="1:3" ht="15" customHeight="1" hidden="1">
      <c r="A488" s="266" t="s">
        <v>1439</v>
      </c>
      <c r="B488" s="263">
        <v>0</v>
      </c>
      <c r="C488" s="542">
        <v>0</v>
      </c>
    </row>
    <row r="489" spans="1:3" ht="15" customHeight="1" hidden="1">
      <c r="A489" s="328" t="s">
        <v>90</v>
      </c>
      <c r="B489" s="263"/>
      <c r="C489" s="542">
        <v>0</v>
      </c>
    </row>
    <row r="490" spans="1:3" ht="15" customHeight="1" hidden="1">
      <c r="A490" s="328" t="s">
        <v>1440</v>
      </c>
      <c r="B490" s="263"/>
      <c r="C490" s="542">
        <v>0</v>
      </c>
    </row>
    <row r="491" spans="1:3" ht="15" customHeight="1" hidden="1">
      <c r="A491" s="328" t="s">
        <v>1451</v>
      </c>
      <c r="B491" s="263"/>
      <c r="C491" s="542">
        <v>0</v>
      </c>
    </row>
    <row r="492" spans="1:3" ht="15" customHeight="1" hidden="1">
      <c r="A492" s="328" t="s">
        <v>1442</v>
      </c>
      <c r="B492" s="263">
        <v>0</v>
      </c>
      <c r="C492" s="542">
        <v>0</v>
      </c>
    </row>
    <row r="493" spans="1:3" ht="12.75" hidden="1">
      <c r="A493" s="328" t="s">
        <v>1443</v>
      </c>
      <c r="B493" s="263"/>
      <c r="C493" s="542">
        <v>0</v>
      </c>
    </row>
    <row r="494" spans="1:3" ht="15" customHeight="1" hidden="1">
      <c r="A494" s="328" t="s">
        <v>1444</v>
      </c>
      <c r="B494" s="263"/>
      <c r="C494" s="542">
        <v>0</v>
      </c>
    </row>
    <row r="495" spans="1:3" ht="15" customHeight="1" hidden="1">
      <c r="A495" s="328" t="s">
        <v>1445</v>
      </c>
      <c r="B495" s="263"/>
      <c r="C495" s="542">
        <v>0</v>
      </c>
    </row>
    <row r="496" spans="1:3" ht="15" customHeight="1" hidden="1">
      <c r="A496" s="328" t="s">
        <v>1446</v>
      </c>
      <c r="B496" s="263"/>
      <c r="C496" s="542">
        <v>0</v>
      </c>
    </row>
    <row r="497" spans="1:3" ht="15" customHeight="1" hidden="1">
      <c r="A497" s="317" t="s">
        <v>1447</v>
      </c>
      <c r="B497" s="263">
        <v>0</v>
      </c>
      <c r="C497" s="542">
        <v>0</v>
      </c>
    </row>
    <row r="498" spans="1:3" ht="15" customHeight="1" hidden="1">
      <c r="A498" s="328" t="s">
        <v>972</v>
      </c>
      <c r="B498" s="263"/>
      <c r="C498" s="542">
        <v>0</v>
      </c>
    </row>
    <row r="499" spans="1:3" ht="15" customHeight="1" hidden="1">
      <c r="A499" s="328" t="s">
        <v>973</v>
      </c>
      <c r="B499" s="263"/>
      <c r="C499" s="542">
        <v>0</v>
      </c>
    </row>
    <row r="500" spans="1:3" ht="15" customHeight="1" hidden="1">
      <c r="A500" s="328" t="s">
        <v>975</v>
      </c>
      <c r="B500" s="263">
        <v>0</v>
      </c>
      <c r="C500" s="542">
        <v>0</v>
      </c>
    </row>
    <row r="501" spans="1:3" ht="12.75" hidden="1">
      <c r="A501" s="328" t="s">
        <v>1448</v>
      </c>
      <c r="B501" s="263">
        <v>0</v>
      </c>
      <c r="C501" s="542">
        <v>0</v>
      </c>
    </row>
    <row r="502" spans="1:3" ht="12.75" hidden="1">
      <c r="A502" s="337" t="s">
        <v>1479</v>
      </c>
      <c r="B502" s="263"/>
      <c r="C502" s="542">
        <v>0</v>
      </c>
    </row>
    <row r="503" spans="1:3" ht="15" customHeight="1" hidden="1">
      <c r="A503" s="298" t="s">
        <v>1450</v>
      </c>
      <c r="B503" s="258"/>
      <c r="C503" s="542">
        <v>0</v>
      </c>
    </row>
    <row r="504" spans="1:3" ht="15" customHeight="1" hidden="1">
      <c r="A504" s="490" t="s">
        <v>985</v>
      </c>
      <c r="B504" s="258">
        <v>0</v>
      </c>
      <c r="C504" s="542">
        <v>0</v>
      </c>
    </row>
    <row r="505" spans="1:3" ht="15" customHeight="1" hidden="1">
      <c r="A505" s="317" t="s">
        <v>961</v>
      </c>
      <c r="B505" s="263">
        <v>0</v>
      </c>
      <c r="C505" s="542">
        <v>0</v>
      </c>
    </row>
    <row r="506" spans="1:3" ht="15" customHeight="1" hidden="1">
      <c r="A506" s="266" t="s">
        <v>1439</v>
      </c>
      <c r="B506" s="263">
        <v>0</v>
      </c>
      <c r="C506" s="542">
        <v>0</v>
      </c>
    </row>
    <row r="507" spans="1:3" ht="15" customHeight="1" hidden="1">
      <c r="A507" s="328" t="s">
        <v>90</v>
      </c>
      <c r="B507" s="263"/>
      <c r="C507" s="542">
        <v>0</v>
      </c>
    </row>
    <row r="508" spans="1:3" ht="15" customHeight="1" hidden="1">
      <c r="A508" s="328" t="s">
        <v>1440</v>
      </c>
      <c r="B508" s="263"/>
      <c r="C508" s="542">
        <v>0</v>
      </c>
    </row>
    <row r="509" spans="1:3" ht="15" customHeight="1" hidden="1">
      <c r="A509" s="328" t="s">
        <v>1451</v>
      </c>
      <c r="B509" s="263"/>
      <c r="C509" s="542">
        <v>0</v>
      </c>
    </row>
    <row r="510" spans="1:3" ht="15" customHeight="1" hidden="1">
      <c r="A510" s="328" t="s">
        <v>1442</v>
      </c>
      <c r="B510" s="263">
        <v>0</v>
      </c>
      <c r="C510" s="542">
        <v>0</v>
      </c>
    </row>
    <row r="511" spans="1:3" ht="12.75" hidden="1">
      <c r="A511" s="328" t="s">
        <v>1443</v>
      </c>
      <c r="B511" s="263"/>
      <c r="C511" s="542">
        <v>0</v>
      </c>
    </row>
    <row r="512" spans="1:3" ht="15" customHeight="1" hidden="1">
      <c r="A512" s="328" t="s">
        <v>1444</v>
      </c>
      <c r="B512" s="263"/>
      <c r="C512" s="542">
        <v>0</v>
      </c>
    </row>
    <row r="513" spans="1:3" ht="15" customHeight="1" hidden="1">
      <c r="A513" s="328" t="s">
        <v>1445</v>
      </c>
      <c r="B513" s="263"/>
      <c r="C513" s="542">
        <v>0</v>
      </c>
    </row>
    <row r="514" spans="1:3" ht="15" customHeight="1" hidden="1">
      <c r="A514" s="328" t="s">
        <v>1446</v>
      </c>
      <c r="B514" s="263"/>
      <c r="C514" s="542">
        <v>0</v>
      </c>
    </row>
    <row r="515" spans="1:3" ht="15" customHeight="1" hidden="1">
      <c r="A515" s="317" t="s">
        <v>1447</v>
      </c>
      <c r="B515" s="263">
        <v>0</v>
      </c>
      <c r="C515" s="542">
        <v>0</v>
      </c>
    </row>
    <row r="516" spans="1:3" ht="15" customHeight="1" hidden="1">
      <c r="A516" s="328" t="s">
        <v>972</v>
      </c>
      <c r="B516" s="263"/>
      <c r="C516" s="542">
        <v>0</v>
      </c>
    </row>
    <row r="517" spans="1:3" ht="15" customHeight="1" hidden="1">
      <c r="A517" s="328" t="s">
        <v>973</v>
      </c>
      <c r="B517" s="263"/>
      <c r="C517" s="542">
        <v>0</v>
      </c>
    </row>
    <row r="518" spans="1:3" ht="15" customHeight="1" hidden="1">
      <c r="A518" s="328" t="s">
        <v>975</v>
      </c>
      <c r="B518" s="263">
        <v>0</v>
      </c>
      <c r="C518" s="542">
        <v>0</v>
      </c>
    </row>
    <row r="519" spans="1:3" ht="12.75" hidden="1">
      <c r="A519" s="328" t="s">
        <v>1448</v>
      </c>
      <c r="B519" s="263">
        <v>0</v>
      </c>
      <c r="C519" s="542">
        <v>0</v>
      </c>
    </row>
    <row r="520" spans="1:3" ht="12.75">
      <c r="A520" s="337" t="s">
        <v>1480</v>
      </c>
      <c r="B520" s="263"/>
      <c r="C520" s="542"/>
    </row>
    <row r="521" spans="1:3" ht="13.5" customHeight="1">
      <c r="A521" s="298" t="s">
        <v>1450</v>
      </c>
      <c r="B521" s="258">
        <v>189403</v>
      </c>
      <c r="C521" s="542">
        <v>0</v>
      </c>
    </row>
    <row r="522" spans="1:3" ht="13.5" customHeight="1">
      <c r="A522" s="490" t="s">
        <v>985</v>
      </c>
      <c r="B522" s="258">
        <v>171334</v>
      </c>
      <c r="C522" s="542">
        <v>17475</v>
      </c>
    </row>
    <row r="523" spans="1:3" ht="13.5" customHeight="1">
      <c r="A523" s="317" t="s">
        <v>961</v>
      </c>
      <c r="B523" s="263">
        <v>171334</v>
      </c>
      <c r="C523" s="543">
        <v>17475</v>
      </c>
    </row>
    <row r="524" spans="1:3" ht="13.5" customHeight="1">
      <c r="A524" s="266" t="s">
        <v>1439</v>
      </c>
      <c r="B524" s="263">
        <v>171334</v>
      </c>
      <c r="C524" s="543">
        <v>17475</v>
      </c>
    </row>
    <row r="525" spans="1:3" ht="14.25" customHeight="1" hidden="1">
      <c r="A525" s="328" t="s">
        <v>90</v>
      </c>
      <c r="B525" s="263">
        <v>0</v>
      </c>
      <c r="C525" s="543">
        <v>0</v>
      </c>
    </row>
    <row r="526" spans="1:3" ht="13.5" customHeight="1">
      <c r="A526" s="328" t="s">
        <v>1458</v>
      </c>
      <c r="B526" s="263">
        <v>171334</v>
      </c>
      <c r="C526" s="543">
        <v>17475</v>
      </c>
    </row>
    <row r="527" spans="1:3" ht="13.5" customHeight="1" hidden="1">
      <c r="A527" s="328" t="s">
        <v>1451</v>
      </c>
      <c r="B527" s="263"/>
      <c r="C527" s="543">
        <v>0</v>
      </c>
    </row>
    <row r="528" spans="1:3" ht="13.5" customHeight="1" hidden="1">
      <c r="A528" s="328" t="s">
        <v>1442</v>
      </c>
      <c r="B528" s="263">
        <v>0</v>
      </c>
      <c r="C528" s="543">
        <v>0</v>
      </c>
    </row>
    <row r="529" spans="1:3" ht="13.5" customHeight="1" hidden="1">
      <c r="A529" s="328" t="s">
        <v>1443</v>
      </c>
      <c r="B529" s="263">
        <v>0</v>
      </c>
      <c r="C529" s="543">
        <v>0</v>
      </c>
    </row>
    <row r="530" spans="1:3" ht="13.5" customHeight="1" hidden="1">
      <c r="A530" s="328" t="s">
        <v>1444</v>
      </c>
      <c r="B530" s="263"/>
      <c r="C530" s="543">
        <v>0</v>
      </c>
    </row>
    <row r="531" spans="1:3" ht="13.5" customHeight="1" hidden="1">
      <c r="A531" s="328" t="s">
        <v>1445</v>
      </c>
      <c r="B531" s="263"/>
      <c r="C531" s="543">
        <v>0</v>
      </c>
    </row>
    <row r="532" spans="1:3" ht="13.5" customHeight="1" hidden="1">
      <c r="A532" s="328" t="s">
        <v>1446</v>
      </c>
      <c r="B532" s="263"/>
      <c r="C532" s="543">
        <v>0</v>
      </c>
    </row>
    <row r="533" spans="1:3" ht="13.5" customHeight="1" hidden="1">
      <c r="A533" s="317" t="s">
        <v>1447</v>
      </c>
      <c r="B533" s="263">
        <v>0</v>
      </c>
      <c r="C533" s="543">
        <v>0</v>
      </c>
    </row>
    <row r="534" spans="1:3" ht="13.5" customHeight="1" hidden="1">
      <c r="A534" s="328" t="s">
        <v>972</v>
      </c>
      <c r="B534" s="263"/>
      <c r="C534" s="543">
        <v>0</v>
      </c>
    </row>
    <row r="535" spans="1:3" ht="13.5" customHeight="1" hidden="1">
      <c r="A535" s="328" t="s">
        <v>973</v>
      </c>
      <c r="B535" s="263"/>
      <c r="C535" s="543">
        <v>0</v>
      </c>
    </row>
    <row r="536" spans="1:3" ht="13.5" customHeight="1">
      <c r="A536" s="328" t="s">
        <v>975</v>
      </c>
      <c r="B536" s="263">
        <v>18069</v>
      </c>
      <c r="C536" s="543">
        <v>-17475</v>
      </c>
    </row>
    <row r="537" spans="1:3" ht="12.75">
      <c r="A537" s="328" t="s">
        <v>1448</v>
      </c>
      <c r="B537" s="543">
        <v>-18069</v>
      </c>
      <c r="C537" s="543">
        <v>17475</v>
      </c>
    </row>
    <row r="538" spans="1:3" ht="15" customHeight="1" hidden="1">
      <c r="A538" s="337" t="s">
        <v>1481</v>
      </c>
      <c r="B538" s="263"/>
      <c r="C538" s="542">
        <f>B538-'[2]Augusts'!B538</f>
        <v>0</v>
      </c>
    </row>
    <row r="539" spans="1:3" ht="15" customHeight="1" hidden="1">
      <c r="A539" s="298" t="s">
        <v>1450</v>
      </c>
      <c r="B539" s="258"/>
      <c r="C539" s="542">
        <f>B539-'[2]Augusts'!B539</f>
        <v>0</v>
      </c>
    </row>
    <row r="540" spans="1:3" ht="15" customHeight="1" hidden="1">
      <c r="A540" s="490" t="s">
        <v>985</v>
      </c>
      <c r="B540" s="258">
        <f>SUM(B541,B551)</f>
        <v>0</v>
      </c>
      <c r="C540" s="542">
        <f>B540-'[2]Augusts'!B540</f>
        <v>0</v>
      </c>
    </row>
    <row r="541" spans="1:3" ht="15" customHeight="1" hidden="1">
      <c r="A541" s="317" t="s">
        <v>961</v>
      </c>
      <c r="B541" s="263">
        <f>SUM(B542,B545:B546)</f>
        <v>0</v>
      </c>
      <c r="C541" s="542">
        <f>B541-'[2]Augusts'!B541</f>
        <v>0</v>
      </c>
    </row>
    <row r="542" spans="1:3" ht="15" customHeight="1" hidden="1">
      <c r="A542" s="266" t="s">
        <v>1439</v>
      </c>
      <c r="B542" s="263">
        <f>SUM(B543:B544)</f>
        <v>0</v>
      </c>
      <c r="C542" s="542">
        <f>B542-'[2]Augusts'!B542</f>
        <v>0</v>
      </c>
    </row>
    <row r="543" spans="1:3" ht="15" customHeight="1" hidden="1">
      <c r="A543" s="328" t="s">
        <v>90</v>
      </c>
      <c r="B543" s="263"/>
      <c r="C543" s="542">
        <f>B543-'[2]Augusts'!B543</f>
        <v>0</v>
      </c>
    </row>
    <row r="544" spans="1:3" ht="15" customHeight="1" hidden="1">
      <c r="A544" s="328" t="s">
        <v>1440</v>
      </c>
      <c r="B544" s="263"/>
      <c r="C544" s="542">
        <f>B544-'[2]Augusts'!B544</f>
        <v>0</v>
      </c>
    </row>
    <row r="545" spans="1:3" ht="15" customHeight="1" hidden="1">
      <c r="A545" s="328" t="s">
        <v>1451</v>
      </c>
      <c r="B545" s="263"/>
      <c r="C545" s="542">
        <f>B545-'[2]Augusts'!B545</f>
        <v>0</v>
      </c>
    </row>
    <row r="546" spans="1:3" ht="15" customHeight="1" hidden="1">
      <c r="A546" s="328" t="s">
        <v>1442</v>
      </c>
      <c r="B546" s="263">
        <f>SUM(B547:B550)</f>
        <v>0</v>
      </c>
      <c r="C546" s="542">
        <f>B546-'[2]Augusts'!B546</f>
        <v>0</v>
      </c>
    </row>
    <row r="547" spans="1:3" ht="12.75" hidden="1">
      <c r="A547" s="328" t="s">
        <v>1443</v>
      </c>
      <c r="B547" s="263"/>
      <c r="C547" s="542">
        <f>B547-'[2]Augusts'!B547</f>
        <v>0</v>
      </c>
    </row>
    <row r="548" spans="1:3" ht="15" customHeight="1" hidden="1">
      <c r="A548" s="328" t="s">
        <v>1444</v>
      </c>
      <c r="B548" s="263"/>
      <c r="C548" s="542">
        <f>B548-'[2]Augusts'!B548</f>
        <v>0</v>
      </c>
    </row>
    <row r="549" spans="1:3" ht="15" customHeight="1" hidden="1">
      <c r="A549" s="328" t="s">
        <v>1445</v>
      </c>
      <c r="B549" s="263"/>
      <c r="C549" s="542">
        <f>B549-'[2]Augusts'!B549</f>
        <v>0</v>
      </c>
    </row>
    <row r="550" spans="1:3" ht="15" customHeight="1" hidden="1">
      <c r="A550" s="328" t="s">
        <v>1446</v>
      </c>
      <c r="B550" s="263"/>
      <c r="C550" s="542">
        <f>B550-'[2]Augusts'!B550</f>
        <v>0</v>
      </c>
    </row>
    <row r="551" spans="1:3" ht="15" customHeight="1" hidden="1">
      <c r="A551" s="317" t="s">
        <v>1447</v>
      </c>
      <c r="B551" s="263">
        <f>SUM(B552:B553)</f>
        <v>0</v>
      </c>
      <c r="C551" s="542">
        <f>B551-'[2]Augusts'!B551</f>
        <v>0</v>
      </c>
    </row>
    <row r="552" spans="1:3" ht="15" customHeight="1" hidden="1">
      <c r="A552" s="328" t="s">
        <v>972</v>
      </c>
      <c r="B552" s="263"/>
      <c r="C552" s="542">
        <f>B552-'[2]Augusts'!B552</f>
        <v>0</v>
      </c>
    </row>
    <row r="553" spans="1:3" ht="15" customHeight="1" hidden="1">
      <c r="A553" s="328" t="s">
        <v>973</v>
      </c>
      <c r="B553" s="263"/>
      <c r="C553" s="542">
        <f>B553-'[2]Augusts'!B553</f>
        <v>0</v>
      </c>
    </row>
    <row r="554" spans="1:3" ht="15" customHeight="1" hidden="1">
      <c r="A554" s="328" t="s">
        <v>975</v>
      </c>
      <c r="B554" s="263">
        <f>B539-B540</f>
        <v>0</v>
      </c>
      <c r="C554" s="542">
        <f>B554-'[2]Augusts'!B554</f>
        <v>0</v>
      </c>
    </row>
    <row r="555" spans="1:3" ht="12.75" hidden="1">
      <c r="A555" s="328" t="s">
        <v>1448</v>
      </c>
      <c r="B555" s="263">
        <f>1-(1+B539-B540)</f>
        <v>0</v>
      </c>
      <c r="C555" s="542">
        <f>B555-'[2]Augusts'!B555</f>
        <v>0</v>
      </c>
    </row>
    <row r="556" spans="1:3" ht="15" customHeight="1" hidden="1">
      <c r="A556" s="337" t="s">
        <v>1482</v>
      </c>
      <c r="B556" s="263"/>
      <c r="C556" s="542">
        <f>B556-'[2]Augusts'!B556</f>
        <v>0</v>
      </c>
    </row>
    <row r="557" spans="1:3" ht="15" customHeight="1" hidden="1">
      <c r="A557" s="298" t="s">
        <v>1450</v>
      </c>
      <c r="B557" s="258"/>
      <c r="C557" s="542">
        <f>B557-'[2]Augusts'!B557</f>
        <v>0</v>
      </c>
    </row>
    <row r="558" spans="1:3" ht="15" customHeight="1" hidden="1">
      <c r="A558" s="490" t="s">
        <v>985</v>
      </c>
      <c r="B558" s="258">
        <f>SUM(B559,B569)</f>
        <v>0</v>
      </c>
      <c r="C558" s="542">
        <f>B558-'[2]Augusts'!B558</f>
        <v>0</v>
      </c>
    </row>
    <row r="559" spans="1:3" ht="15" customHeight="1" hidden="1">
      <c r="A559" s="317" t="s">
        <v>961</v>
      </c>
      <c r="B559" s="263">
        <f>SUM(B560,B563:B564)</f>
        <v>0</v>
      </c>
      <c r="C559" s="542">
        <f>B559-'[2]Augusts'!B559</f>
        <v>0</v>
      </c>
    </row>
    <row r="560" spans="1:3" ht="15" customHeight="1" hidden="1">
      <c r="A560" s="266" t="s">
        <v>1439</v>
      </c>
      <c r="B560" s="263">
        <f>SUM(B561:B562)</f>
        <v>0</v>
      </c>
      <c r="C560" s="542">
        <f>B560-'[2]Augusts'!B560</f>
        <v>0</v>
      </c>
    </row>
    <row r="561" spans="1:3" ht="15" customHeight="1" hidden="1">
      <c r="A561" s="328" t="s">
        <v>90</v>
      </c>
      <c r="B561" s="263"/>
      <c r="C561" s="542">
        <f>B561-'[2]Augusts'!B561</f>
        <v>0</v>
      </c>
    </row>
    <row r="562" spans="1:3" ht="15" customHeight="1" hidden="1">
      <c r="A562" s="328" t="s">
        <v>1440</v>
      </c>
      <c r="B562" s="263"/>
      <c r="C562" s="542">
        <f>B562-'[2]Augusts'!B562</f>
        <v>0</v>
      </c>
    </row>
    <row r="563" spans="1:3" ht="15" customHeight="1" hidden="1">
      <c r="A563" s="328" t="s">
        <v>1451</v>
      </c>
      <c r="B563" s="263"/>
      <c r="C563" s="542">
        <f>B563-'[2]Augusts'!B563</f>
        <v>0</v>
      </c>
    </row>
    <row r="564" spans="1:3" ht="15" customHeight="1" hidden="1">
      <c r="A564" s="328" t="s">
        <v>1442</v>
      </c>
      <c r="B564" s="263">
        <f>SUM(B565:B568)</f>
        <v>0</v>
      </c>
      <c r="C564" s="542">
        <f>B564-'[2]Augusts'!B564</f>
        <v>0</v>
      </c>
    </row>
    <row r="565" spans="1:3" ht="12.75" hidden="1">
      <c r="A565" s="328" t="s">
        <v>1443</v>
      </c>
      <c r="B565" s="263"/>
      <c r="C565" s="542">
        <f>B565-'[2]Augusts'!B565</f>
        <v>0</v>
      </c>
    </row>
    <row r="566" spans="1:3" ht="15" customHeight="1" hidden="1">
      <c r="A566" s="328" t="s">
        <v>1444</v>
      </c>
      <c r="B566" s="263"/>
      <c r="C566" s="542">
        <f>B566-'[2]Augusts'!B566</f>
        <v>0</v>
      </c>
    </row>
    <row r="567" spans="1:3" ht="15" customHeight="1" hidden="1">
      <c r="A567" s="328" t="s">
        <v>1445</v>
      </c>
      <c r="B567" s="263"/>
      <c r="C567" s="542">
        <f>B567-'[2]Augusts'!B567</f>
        <v>0</v>
      </c>
    </row>
    <row r="568" spans="1:3" ht="15" customHeight="1" hidden="1">
      <c r="A568" s="328" t="s">
        <v>1446</v>
      </c>
      <c r="B568" s="263"/>
      <c r="C568" s="542">
        <f>B568-'[2]Augusts'!B568</f>
        <v>0</v>
      </c>
    </row>
    <row r="569" spans="1:3" ht="15" customHeight="1" hidden="1">
      <c r="A569" s="317" t="s">
        <v>1447</v>
      </c>
      <c r="B569" s="263">
        <f>SUM(B570:B571)</f>
        <v>0</v>
      </c>
      <c r="C569" s="542">
        <f>B569-'[2]Augusts'!B569</f>
        <v>0</v>
      </c>
    </row>
    <row r="570" spans="1:3" ht="15" customHeight="1" hidden="1">
      <c r="A570" s="328" t="s">
        <v>972</v>
      </c>
      <c r="B570" s="263"/>
      <c r="C570" s="542">
        <f>B570-'[2]Augusts'!B570</f>
        <v>0</v>
      </c>
    </row>
    <row r="571" spans="1:3" ht="15" customHeight="1" hidden="1">
      <c r="A571" s="328" t="s">
        <v>973</v>
      </c>
      <c r="B571" s="263"/>
      <c r="C571" s="542">
        <f>B571-'[2]Augusts'!B571</f>
        <v>0</v>
      </c>
    </row>
    <row r="572" spans="1:3" ht="15" customHeight="1" hidden="1">
      <c r="A572" s="328" t="s">
        <v>975</v>
      </c>
      <c r="B572" s="263">
        <f>B557-B558</f>
        <v>0</v>
      </c>
      <c r="C572" s="542">
        <f>B572-'[2]Augusts'!B572</f>
        <v>0</v>
      </c>
    </row>
    <row r="573" spans="1:3" ht="12.75" hidden="1">
      <c r="A573" s="328" t="s">
        <v>1448</v>
      </c>
      <c r="B573" s="263">
        <f>1-(1+B557-B558)</f>
        <v>0</v>
      </c>
      <c r="C573" s="542">
        <f>B573-'[2]Augusts'!B573</f>
        <v>0</v>
      </c>
    </row>
    <row r="574" spans="1:3" ht="12.75" hidden="1">
      <c r="A574" s="337" t="s">
        <v>1483</v>
      </c>
      <c r="B574" s="263"/>
      <c r="C574" s="542">
        <f>B574-'[2]Augusts'!B574</f>
        <v>0</v>
      </c>
    </row>
    <row r="575" spans="1:3" ht="15" customHeight="1" hidden="1">
      <c r="A575" s="298" t="s">
        <v>1450</v>
      </c>
      <c r="B575" s="258"/>
      <c r="C575" s="542">
        <f>B575-'[2]Augusts'!B575</f>
        <v>0</v>
      </c>
    </row>
    <row r="576" spans="1:3" ht="15" customHeight="1" hidden="1">
      <c r="A576" s="490" t="s">
        <v>985</v>
      </c>
      <c r="B576" s="258">
        <f>SUM(B577,B587)</f>
        <v>0</v>
      </c>
      <c r="C576" s="542">
        <f>B576-'[2]Augusts'!B576</f>
        <v>0</v>
      </c>
    </row>
    <row r="577" spans="1:3" ht="15" customHeight="1" hidden="1">
      <c r="A577" s="317" t="s">
        <v>961</v>
      </c>
      <c r="B577" s="263">
        <f>SUM(B578,B581:B582)</f>
        <v>0</v>
      </c>
      <c r="C577" s="542">
        <f>B577-'[2]Augusts'!B577</f>
        <v>0</v>
      </c>
    </row>
    <row r="578" spans="1:3" ht="15" customHeight="1" hidden="1">
      <c r="A578" s="266" t="s">
        <v>1439</v>
      </c>
      <c r="B578" s="263">
        <f>SUM(B579:B580)</f>
        <v>0</v>
      </c>
      <c r="C578" s="542">
        <f>B578-'[2]Augusts'!B578</f>
        <v>0</v>
      </c>
    </row>
    <row r="579" spans="1:3" ht="15" customHeight="1" hidden="1">
      <c r="A579" s="328" t="s">
        <v>90</v>
      </c>
      <c r="B579" s="263"/>
      <c r="C579" s="542">
        <f>B579-'[2]Augusts'!B579</f>
        <v>0</v>
      </c>
    </row>
    <row r="580" spans="1:3" ht="15" customHeight="1" hidden="1">
      <c r="A580" s="328" t="s">
        <v>1440</v>
      </c>
      <c r="B580" s="263"/>
      <c r="C580" s="542">
        <f>B580-'[2]Augusts'!B580</f>
        <v>0</v>
      </c>
    </row>
    <row r="581" spans="1:3" ht="15" customHeight="1" hidden="1">
      <c r="A581" s="328" t="s">
        <v>1451</v>
      </c>
      <c r="B581" s="263"/>
      <c r="C581" s="542">
        <f>B581-'[2]Augusts'!B581</f>
        <v>0</v>
      </c>
    </row>
    <row r="582" spans="1:3" ht="15" customHeight="1" hidden="1">
      <c r="A582" s="328" t="s">
        <v>1442</v>
      </c>
      <c r="B582" s="263">
        <f>SUM(B583:B586)</f>
        <v>0</v>
      </c>
      <c r="C582" s="542">
        <f>B582-'[2]Augusts'!B582</f>
        <v>0</v>
      </c>
    </row>
    <row r="583" spans="1:3" ht="12.75" hidden="1">
      <c r="A583" s="328" t="s">
        <v>1443</v>
      </c>
      <c r="B583" s="263"/>
      <c r="C583" s="542">
        <f>B583-'[2]Augusts'!B583</f>
        <v>0</v>
      </c>
    </row>
    <row r="584" spans="1:3" ht="15" customHeight="1" hidden="1">
      <c r="A584" s="328" t="s">
        <v>1444</v>
      </c>
      <c r="B584" s="263"/>
      <c r="C584" s="542">
        <f>B584-'[2]Augusts'!B584</f>
        <v>0</v>
      </c>
    </row>
    <row r="585" spans="1:3" ht="15" customHeight="1" hidden="1">
      <c r="A585" s="328" t="s">
        <v>1445</v>
      </c>
      <c r="B585" s="263"/>
      <c r="C585" s="542">
        <f>B585-'[2]Augusts'!B585</f>
        <v>0</v>
      </c>
    </row>
    <row r="586" spans="1:3" ht="15" customHeight="1" hidden="1">
      <c r="A586" s="328" t="s">
        <v>1446</v>
      </c>
      <c r="B586" s="263"/>
      <c r="C586" s="542">
        <f>B586-'[2]Augusts'!B586</f>
        <v>0</v>
      </c>
    </row>
    <row r="587" spans="1:3" ht="15" customHeight="1" hidden="1">
      <c r="A587" s="317" t="s">
        <v>1447</v>
      </c>
      <c r="B587" s="263">
        <f>SUM(B588:B589)</f>
        <v>0</v>
      </c>
      <c r="C587" s="542">
        <f>B587-'[2]Augusts'!B587</f>
        <v>0</v>
      </c>
    </row>
    <row r="588" spans="1:3" ht="15" customHeight="1" hidden="1">
      <c r="A588" s="328" t="s">
        <v>972</v>
      </c>
      <c r="B588" s="263"/>
      <c r="C588" s="542">
        <f>B588-'[2]Augusts'!B588</f>
        <v>0</v>
      </c>
    </row>
    <row r="589" spans="1:3" ht="15" customHeight="1" hidden="1">
      <c r="A589" s="328" t="s">
        <v>973</v>
      </c>
      <c r="B589" s="263"/>
      <c r="C589" s="542">
        <f>B589-'[2]Augusts'!B589</f>
        <v>0</v>
      </c>
    </row>
    <row r="590" spans="1:3" ht="15" customHeight="1" hidden="1">
      <c r="A590" s="328" t="s">
        <v>975</v>
      </c>
      <c r="B590" s="263">
        <f>B575-B576</f>
        <v>0</v>
      </c>
      <c r="C590" s="542">
        <f>B590-'[2]Augusts'!B590</f>
        <v>0</v>
      </c>
    </row>
    <row r="591" spans="1:3" ht="12.75" hidden="1">
      <c r="A591" s="328" t="s">
        <v>1448</v>
      </c>
      <c r="B591" s="263">
        <f>1-(1+B575-B576)</f>
        <v>0</v>
      </c>
      <c r="C591" s="542">
        <f>B591-'[2]Augusts'!B591</f>
        <v>0</v>
      </c>
    </row>
    <row r="592" spans="1:3" ht="9.75" customHeight="1">
      <c r="A592" s="590"/>
      <c r="B592" s="326"/>
      <c r="C592" s="184"/>
    </row>
    <row r="593" spans="1:3" ht="12.75">
      <c r="A593" s="812" t="s">
        <v>1484</v>
      </c>
      <c r="B593" s="812"/>
      <c r="C593" s="812"/>
    </row>
    <row r="594" spans="1:3" ht="12.75">
      <c r="A594" s="811" t="s">
        <v>1485</v>
      </c>
      <c r="B594" s="811"/>
      <c r="C594" s="811"/>
    </row>
    <row r="595" spans="1:3" ht="12.75">
      <c r="A595" s="592"/>
      <c r="B595" s="591"/>
      <c r="C595" s="592"/>
    </row>
    <row r="596" spans="1:3" ht="12.75">
      <c r="A596" s="592"/>
      <c r="B596" s="591"/>
      <c r="C596" s="592"/>
    </row>
    <row r="597" spans="1:9" s="100" customFormat="1" ht="12.75">
      <c r="A597" s="99" t="s">
        <v>1486</v>
      </c>
      <c r="B597" s="250"/>
      <c r="C597" s="248" t="s">
        <v>583</v>
      </c>
      <c r="D597" s="248"/>
      <c r="E597" s="270"/>
      <c r="F597" s="248"/>
      <c r="G597" s="248"/>
      <c r="I597" s="271"/>
    </row>
    <row r="598" spans="1:8" s="100" customFormat="1" ht="12.75">
      <c r="A598" s="99"/>
      <c r="B598" s="272"/>
      <c r="C598" s="248"/>
      <c r="E598" s="270"/>
      <c r="F598" s="248"/>
      <c r="G598" s="248"/>
      <c r="H598" s="273"/>
    </row>
    <row r="599" spans="1:4" ht="15" customHeight="1">
      <c r="A599" s="174"/>
      <c r="B599" s="593"/>
      <c r="C599" s="248"/>
      <c r="D599" s="594"/>
    </row>
    <row r="600" spans="1:4" ht="15" customHeight="1">
      <c r="A600" s="563" t="s">
        <v>942</v>
      </c>
      <c r="B600" s="595"/>
      <c r="C600" s="248"/>
      <c r="D600" s="248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VinetaP</cp:lastModifiedBy>
  <cp:lastPrinted>2006-10-16T06:04:46Z</cp:lastPrinted>
  <dcterms:created xsi:type="dcterms:W3CDTF">2006-10-13T13:38:37Z</dcterms:created>
  <dcterms:modified xsi:type="dcterms:W3CDTF">2006-10-16T08:45:13Z</dcterms:modified>
  <cp:category/>
  <cp:version/>
  <cp:contentType/>
  <cp:contentStatus/>
</cp:coreProperties>
</file>