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2660" firstSheet="6" activeTab="1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</sheets>
  <externalReferences>
    <externalReference r:id="rId27"/>
    <externalReference r:id="rId28"/>
  </externalReferences>
  <definedNames>
    <definedName name="_xlnm.Print_Area" localSheetId="1">'1.tab.'!$A$1:$F$92</definedName>
    <definedName name="_xlnm.Print_Area" localSheetId="10">'10.tab.'!$A$1:$D$42</definedName>
    <definedName name="_xlnm.Print_Area" localSheetId="11">'11.tab.'!$A$1:$E$85</definedName>
    <definedName name="_xlnm.Print_Area" localSheetId="12">'12.tab.'!$A$1:$F$116</definedName>
    <definedName name="_xlnm.Print_Area" localSheetId="13">'13.tab.'!$A$1:$F$47</definedName>
    <definedName name="_xlnm.Print_Area" localSheetId="14">'14.tab.'!$A$1:$F$88</definedName>
    <definedName name="_xlnm.Print_Area" localSheetId="15">'15.tab.'!$A$1:$F$69</definedName>
    <definedName name="_xlnm.Print_Area" localSheetId="16">'16.tab.'!$A$1:$F$59</definedName>
    <definedName name="_xlnm.Print_Area" localSheetId="17">'17.tab.'!$A$1:$F$87</definedName>
    <definedName name="_xlnm.Print_Area" localSheetId="18">'18.tab.'!$A$1:$F$71</definedName>
    <definedName name="_xlnm.Print_Area" localSheetId="19">'19.tab.'!$A$1:$F$43</definedName>
    <definedName name="_xlnm.Print_Area" localSheetId="2">'2.tab.'!$A$1:$F$69</definedName>
    <definedName name="_xlnm.Print_Area" localSheetId="20">'20.tab.'!$A$1:$D$636</definedName>
    <definedName name="_xlnm.Print_Area" localSheetId="21">'21.tab.'!$A$1:$D$49</definedName>
    <definedName name="_xlnm.Print_Area" localSheetId="22">'22.tab.'!$A$1:$F$1454</definedName>
    <definedName name="_xlnm.Print_Area" localSheetId="3">'3.tab.'!$A$1:$F$94</definedName>
    <definedName name="_xlnm.Print_Area" localSheetId="4">'4.tab.'!$A$1:$H$583</definedName>
    <definedName name="_xlnm.Print_Area" localSheetId="5">'5.tab.'!$A$1:$I$83</definedName>
    <definedName name="_xlnm.Print_Area" localSheetId="6">'6.tab.'!$A$1:$F$40</definedName>
    <definedName name="_xlnm.Print_Area" localSheetId="7">'7.tab.'!$A$1:$I$264</definedName>
    <definedName name="_xlnm.Print_Area" localSheetId="8">'8.tab.'!$A$1:$C$600</definedName>
    <definedName name="_xlnm.Print_Area" localSheetId="9">'9.tab.'!$A$1:$D$51</definedName>
    <definedName name="_xlnm.Print_Area" localSheetId="0">'kopb.'!$A:$E</definedName>
    <definedName name="_xlnm.Print_Titles" localSheetId="1">'1.tab.'!$12:$14</definedName>
    <definedName name="_xlnm.Print_Titles" localSheetId="11">'11.tab.'!$12:$14</definedName>
    <definedName name="_xlnm.Print_Titles" localSheetId="12">'12.tab.'!$12:$14</definedName>
    <definedName name="_xlnm.Print_Titles" localSheetId="14">'14.tab.'!$12:$14</definedName>
    <definedName name="_xlnm.Print_Titles" localSheetId="15">'15.tab.'!$13:$15</definedName>
    <definedName name="_xlnm.Print_Titles" localSheetId="17">'17.tab.'!$13:$15</definedName>
    <definedName name="_xlnm.Print_Titles" localSheetId="18">'18.tab.'!$12:$14</definedName>
    <definedName name="_xlnm.Print_Titles" localSheetId="2">'2.tab.'!$12:$14</definedName>
    <definedName name="_xlnm.Print_Titles" localSheetId="20">'20.tab.'!$12:$14</definedName>
    <definedName name="_xlnm.Print_Titles" localSheetId="22">'22.tab.'!$12:$14</definedName>
    <definedName name="_xlnm.Print_Titles" localSheetId="3">'3.tab.'!$12:$14</definedName>
    <definedName name="_xlnm.Print_Titles" localSheetId="4">'4.tab.'!$13:$15</definedName>
    <definedName name="_xlnm.Print_Titles" localSheetId="5">'5.tab.'!$12:$14</definedName>
    <definedName name="_xlnm.Print_Titles" localSheetId="6">'6.tab.'!$9:$11</definedName>
    <definedName name="_xlnm.Print_Titles" localSheetId="7">'7.tab.'!$13:$15</definedName>
    <definedName name="_xlnm.Print_Titles" localSheetId="8">'8.tab.'!$13:$15</definedName>
    <definedName name="Z_09517292_B97C_4555_8797_8F0E6F84F555_.wvu.FilterData" localSheetId="22" hidden="1">'22.tab.'!$A$11:$AE$1465</definedName>
    <definedName name="Z_09517292_B97C_4555_8797_8F0E6F84F555_.wvu.PrintArea" localSheetId="22" hidden="1">'22.tab.'!$A$11:$F$1449</definedName>
    <definedName name="Z_09517292_B97C_4555_8797_8F0E6F84F555_.wvu.PrintTitles" localSheetId="22" hidden="1">'22.tab.'!$12:$14</definedName>
    <definedName name="Z_09517292_B97C_4555_8797_8F0E6F84F555_.wvu.Rows" localSheetId="22" hidden="1">'22.tab.'!$16:$334,'22.tab.'!$189:$420,'22.tab.'!$424:$439,'22.tab.'!$460:$487,'22.tab.'!$496:$509,'22.tab.'!$551:$567,'22.tab.'!$569:$577,'22.tab.'!$578:$633,'22.tab.'!$635:$644,'22.tab.'!$668:$708,'22.tab.'!$710:$720,'22.tab.'!$749:$802,'22.tab.'!$813:$827,'22.tab.'!$857:$895,'22.tab.'!$905:$920,'22.tab.'!$931:$961,'22.tab.'!$963:$1002,'22.tab.'!$1004:$1035,'22.tab.'!$1078:$1100,'22.tab.'!#REF!,'22.tab.'!$1132:$1144,'22.tab.'!$1146:$1158,'22.tab.'!$1160:$1166,'22.tab.'!$1168:$1187,'22.tab.'!$1196:$1235,'22.tab.'!$1236:$1243,'22.tab.'!$1254:$1260,'22.tab.'!$1278:$1286,'22.tab.'!$1322:$1331,'22.tab.'!$1349:$1370</definedName>
    <definedName name="Z_0F575CE8_BE2F_43AA_B614_525803FA95EE_.wvu.FilterData" localSheetId="22" hidden="1">'22.tab.'!$A$11:$AE$1465</definedName>
    <definedName name="Z_19A7897A_3D49_48BF_BD4E_E4DF0ACCCC4B_.wvu.FilterData" localSheetId="22" hidden="1">'22.tab.'!$A$11:$AE$1465</definedName>
    <definedName name="Z_19A7897A_3D49_48BF_BD4E_E4DF0ACCCC4B_.wvu.PrintArea" localSheetId="22" hidden="1">'22.tab.'!$A$11:$F$1449</definedName>
    <definedName name="Z_19A7897A_3D49_48BF_BD4E_E4DF0ACCCC4B_.wvu.PrintTitles" localSheetId="22" hidden="1">'22.tab.'!$12:$14</definedName>
    <definedName name="Z_640C99E1_FCCB_11D4_856D_00105A71C5B5_.wvu.PrintArea" localSheetId="18" hidden="1">'18.tab.'!$B$7:$E$67</definedName>
    <definedName name="Z_640C99E1_FCCB_11D4_856D_00105A71C5B5_.wvu.PrintArea" localSheetId="19" hidden="1">'19.tab.'!$B$3:$F$38</definedName>
    <definedName name="Z_640C99E1_FCCB_11D4_856D_00105A71C5B5_.wvu.PrintTitles" localSheetId="22" hidden="1">'22.tab.'!$12:$14</definedName>
    <definedName name="Z_640C99E1_FCCB_11D4_856D_00105A71C5B5_.wvu.Rows" localSheetId="18" hidden="1">'18.tab.'!#REF!</definedName>
    <definedName name="Z_696A4F8A_27AC_11D7_B288_00105A71C5B5_.wvu.PrintArea" localSheetId="17" hidden="1">'17.tab.'!$A$13:$D$87</definedName>
    <definedName name="Z_696A4F8A_27AC_11D7_B288_00105A71C5B5_.wvu.PrintTitles" localSheetId="17" hidden="1">'17.tab.'!$14:$15</definedName>
    <definedName name="Z_696A4F8A_27AC_11D7_B288_00105A71C5B5_.wvu.Rows" localSheetId="17" hidden="1">'17.tab.'!#REF!</definedName>
    <definedName name="Z_BC5FEA1E_5696_4CF4_B8B2_A5CF94385785_.wvu.PrintArea" localSheetId="18" hidden="1">'18.tab.'!$B$7:$E$68</definedName>
    <definedName name="Z_BC5FEA1E_5696_4CF4_B8B2_A5CF94385785_.wvu.PrintArea" localSheetId="19" hidden="1">'19.tab.'!$B$3:$F$38</definedName>
    <definedName name="Z_BC5FEA1E_5696_4CF4_B8B2_A5CF94385785_.wvu.PrintTitles" localSheetId="22" hidden="1">'22.tab.'!$12:$14</definedName>
  </definedNames>
  <calcPr fullCalcOnLoad="1"/>
</workbook>
</file>

<file path=xl/sharedStrings.xml><?xml version="1.0" encoding="utf-8"?>
<sst xmlns="http://schemas.openxmlformats.org/spreadsheetml/2006/main" count="6624" uniqueCount="1852">
  <si>
    <t xml:space="preserve">       Cukura ražošanas nodeva</t>
  </si>
  <si>
    <t>9.3.9.0.</t>
  </si>
  <si>
    <t xml:space="preserve">       Pārējās speciāliem mērķiem paredzētās valsts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</si>
  <si>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</si>
  <si>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</si>
  <si>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</si>
  <si>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</si>
  <si>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</si>
  <si>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Nodeva par azartspēļu iekārtu marķēšanu</t>
  </si>
  <si>
    <t>9.9.4.0.</t>
  </si>
  <si>
    <t xml:space="preserve">       Nodeva par muitas pakalpojumiem</t>
  </si>
  <si>
    <t>9.9.5.0.</t>
  </si>
  <si>
    <t xml:space="preserve">       Nodeva par personas datu apstrādes sistēmas reģistrēšanu un Fizisko personu datu aizsardzības likumā noteikto reģistrējamo izmaiņu reģistrēšanu</t>
  </si>
  <si>
    <t>9.9.9.0.</t>
  </si>
  <si>
    <t xml:space="preserve">       Citas valsts nodevas</t>
  </si>
  <si>
    <t>10.0.0.0.</t>
  </si>
  <si>
    <t xml:space="preserve">   Sodi un sankcijas</t>
  </si>
  <si>
    <t>12.0.0.0.,13.0.0.0. 19.3.0.0.</t>
  </si>
  <si>
    <t xml:space="preserve">   Pārējie nenodokļu ieņēmumi</t>
  </si>
  <si>
    <t>19.3.0.0.</t>
  </si>
  <si>
    <t xml:space="preserve">       Eiropas Kopienas vienreizējās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</si>
  <si>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</si>
  <si>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</si>
  <si>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</si>
  <si>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</si>
  <si>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</si>
  <si>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</si>
  <si>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</si>
  <si>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</si>
  <si>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Pārvaldnieks                                                                   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</si>
  <si>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</si>
  <si>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</si>
  <si>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</si>
  <si>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(2006.gada janvāris - maijs)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</si>
  <si>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</si>
  <si>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</si>
  <si>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</si>
  <si>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</si>
  <si>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</si>
  <si>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9.2.4.0.</t>
  </si>
  <si>
    <t>Nodeva par speciālu atļauju (licenču) izsniegšanu stratēģiskas
nozīmes preču darījumiem</t>
  </si>
  <si>
    <t>Ekonomikas ministrija - kopā</t>
  </si>
  <si>
    <t>Ieņēmumi no EIROSTAT par statistisko programmu īstenošanu</t>
  </si>
  <si>
    <t>Eiropas Komisijas atmaksa par piedalīšanos Eiropas Patērētāju
informācijas centra darbībā</t>
  </si>
  <si>
    <t>Finanšu ministrija - kopā</t>
  </si>
  <si>
    <t>Preču un pakalpojumu loteriju organizēšanas nodeva</t>
  </si>
  <si>
    <t>9.1.6.0.</t>
  </si>
  <si>
    <t>Nodeva par valsts proves uzraudzības īstenošanu</t>
  </si>
  <si>
    <t>Nodeva par azartspēļu iekārtu marķēšanu</t>
  </si>
  <si>
    <t>10.2.0.0.</t>
  </si>
  <si>
    <t xml:space="preserve">Iemaksas no pārbaudēs atklātām slēpto un samazināto ienākuma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</si>
  <si>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</si>
  <si>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</si>
  <si>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</si>
  <si>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</si>
  <si>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</si>
  <si>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</si>
  <si>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darbību veikšanu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</si>
  <si>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</si>
  <si>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</si>
  <si>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</si>
  <si>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</si>
  <si>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</si>
  <si>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</si>
  <si>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</si>
  <si>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</si>
  <si>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</si>
  <si>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</si>
  <si>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</si>
  <si>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</si>
  <si>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</si>
  <si>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</si>
  <si>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</si>
  <si>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</si>
  <si>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</si>
  <si>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nodarītiem kaitējumiem</t>
  </si>
  <si>
    <t>10.1.1.7.</t>
  </si>
  <si>
    <t>Naudas sodi par zivju resursiem nodarītajiem kaitējumiem</t>
  </si>
  <si>
    <t>12.0.8.7.</t>
  </si>
  <si>
    <t>Ieņēmumi no konfiscēto zvejas rīku, zvejas līdzekļu un zivju realizācijas</t>
  </si>
  <si>
    <t>12.1.0.3.</t>
  </si>
  <si>
    <t>Zaudējumu atlīdzība par meža resursiem nodarītiem kaitējumiem</t>
  </si>
  <si>
    <t>Zaudējumu atlīdzība, ko fiziskās vai juridiskās personas nodarījušas, pārkāpjot Medību likumā vai citos medības reglamentējošos normatīvajos aktos noteiktās prasības, kā arī nelikumīgi iegūtās medību produkcijas vērtības atlīdzība**</t>
  </si>
  <si>
    <t>12.1.1.9.</t>
  </si>
  <si>
    <t>Kompensācija par zivju resursiem nodarītajiem zaudējumiem</t>
  </si>
  <si>
    <t>12.1.1.8.</t>
  </si>
  <si>
    <t>Maksājums par ūdenstilpju un zvejas tiesību normu un zvejas tiesību izmantošanu (licenci, makšķerēšanas karti)</t>
  </si>
  <si>
    <t>12.3.0.0</t>
  </si>
  <si>
    <t>Ārvalstu finanšu palīdzība - Ieņēmumi no Eiropas Komisijas par Latvijas 2003.-2004.gada valsts programmas "Forest Focus" īstenošanu *</t>
  </si>
  <si>
    <t>Ārvalstu finanšu palīdzība - Ieņēmumi no Eiropas Savienības Latvijas Nacionālās zivsaimniecības datu vākšanas programmas īstenošanai *</t>
  </si>
  <si>
    <t>Satiksmes ministrija - kopā</t>
  </si>
  <si>
    <t>12.1.1.4.</t>
  </si>
  <si>
    <t>Ostu pārvalžu iemaksas</t>
  </si>
  <si>
    <t>12.1.0.2.</t>
  </si>
  <si>
    <t>Iemaksas no Dzelzceļa infrastruktūras fonda</t>
  </si>
  <si>
    <t>12.1.1.6.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</si>
  <si>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</si>
  <si>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</si>
  <si>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</si>
  <si>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</si>
  <si>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</si>
  <si>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</si>
  <si>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</si>
  <si>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</si>
  <si>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darbības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</si>
  <si>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</si>
  <si>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</si>
  <si>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</si>
  <si>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</si>
  <si>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</si>
  <si>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</si>
  <si>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</si>
  <si>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</si>
  <si>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</si>
  <si>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</si>
  <si>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</si>
  <si>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</si>
  <si>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</si>
  <si>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</si>
  <si>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</si>
  <si>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</si>
  <si>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</si>
  <si>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</si>
  <si>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</si>
  <si>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</si>
  <si>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</si>
  <si>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</si>
  <si>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</si>
  <si>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</si>
  <si>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</si>
  <si>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plašsaziņas līdzekļu jomā</t>
  </si>
  <si>
    <t>Reģionālās attīstības un pašvaldību lietu ministrija - kopā</t>
  </si>
  <si>
    <t>12.1.1.5.</t>
  </si>
  <si>
    <t>Ieņēmumi no dzīvojamo māju privatizācijas</t>
  </si>
  <si>
    <t>* - Ārvalstu finanšu palīdzības līdzekļi noteiktu programmu īstenošanai.</t>
  </si>
  <si>
    <t xml:space="preserve">Pārvaldnieks                                  </t>
  </si>
  <si>
    <t>Reinfelde, 7094286</t>
  </si>
  <si>
    <t xml:space="preserve">Oficiālais mēneša pārskats </t>
  </si>
  <si>
    <t xml:space="preserve">     Valsts pamatbudžeta ieņēmumi un  izdevumi pa ministrijām un citām centrālām valsts iestādēm </t>
  </si>
  <si>
    <t xml:space="preserve"> kopā ar ārvalstu finanšu palīdzību</t>
  </si>
  <si>
    <t xml:space="preserve"> (2006.gada janvāris - maijs)</t>
  </si>
  <si>
    <t xml:space="preserve"> Rīgā</t>
  </si>
  <si>
    <t>Nr. 1.8-12.10.2/5</t>
  </si>
  <si>
    <t>4.tabula</t>
  </si>
  <si>
    <t>Finansēšanas plāns pārskata periodam</t>
  </si>
  <si>
    <t>Izpilde % pret gada plānu
(4/2)</t>
  </si>
  <si>
    <t>Izpilde % pret finansē-
šanas plānu pārskata periodam
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</si>
  <si>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</si>
  <si>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</si>
  <si>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</si>
  <si>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</si>
  <si>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</si>
  <si>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</si>
  <si>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>Izdevumi - kopā</t>
  </si>
  <si>
    <t xml:space="preserve"> Uzturēšanas izdevumi</t>
  </si>
  <si>
    <t xml:space="preserve">  Kārtējie izdevumi</t>
  </si>
  <si>
    <t xml:space="preserve">    tai skaitā atalgojumi</t>
  </si>
  <si>
    <t>Maksājumi par aizņēmumiem un kredītiem</t>
  </si>
  <si>
    <t xml:space="preserve">  Subsīdijas un dotācijas</t>
  </si>
  <si>
    <t xml:space="preserve">    tai skaitā transferts uz valsts speciālo budžetu</t>
  </si>
  <si>
    <t xml:space="preserve">    no tiem - pašvaldību budžetiem</t>
  </si>
  <si>
    <t xml:space="preserve">    tai skaitā dotācijas iestādēm, organizācijām un uzņēmumiem</t>
  </si>
  <si>
    <t xml:space="preserve">    tai skaitā dotācijas iedzīvotājiem</t>
  </si>
  <si>
    <t xml:space="preserve">    tai skaitā biedru naudas, 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</si>
  <si>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</si>
  <si>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</si>
  <si>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</si>
  <si>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</si>
  <si>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</si>
  <si>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t xml:space="preserve">Finansēšana: </t>
  </si>
  <si>
    <t xml:space="preserve"> Aizņēmumi </t>
  </si>
  <si>
    <t>Maksas pakalpojumi un citi pašu ieņēmumu naudas līdzekļu atlikumu izmaiņas palielinājums (-) vai samazinājums (+)</t>
  </si>
  <si>
    <t>Ārvalstu finanšu palīdzības naudas līdzekļu atlikumu palielinājums (-) vai samazinājums (+)</t>
  </si>
  <si>
    <t>01.  Valsts prezidenta kanceleja</t>
  </si>
  <si>
    <t xml:space="preserve">Uzturēšanas izdevumi </t>
  </si>
  <si>
    <t xml:space="preserve"> Kārtējie izdevumi</t>
  </si>
  <si>
    <t>02.  Saeima</t>
  </si>
  <si>
    <t xml:space="preserve">Izdevumi - kopā </t>
  </si>
  <si>
    <t>03.  Ministru Kabinets</t>
  </si>
  <si>
    <t>Uzturēšanas izdevumi</t>
  </si>
  <si>
    <t>10.  Aizsardzības ministrija</t>
  </si>
  <si>
    <t>11.  Ārlietu ministrija</t>
  </si>
  <si>
    <t>12.  Ekonomikas ministrija</t>
  </si>
  <si>
    <t>Transferts no dotācijas no vispārējiem ieņēmumiem</t>
  </si>
  <si>
    <t xml:space="preserve">Transferts no ārvalstu finanšu palīdzības </t>
  </si>
  <si>
    <t>13.  Finanšu ministrija</t>
  </si>
  <si>
    <t>tai skaitā dotācijas no vispārējiem ieņēmumiem transferts uz valsts pamatbudžetu</t>
  </si>
  <si>
    <r>
      <t xml:space="preserve">  Maksas pakalpojumi un citi pašu ieņēmumi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</si>
  <si>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 xml:space="preserve">1. Uzturēšanas izdevumi
 </t>
    </r>
    <r>
      <rPr>
        <sz val="10"/>
        <rFont val="Times New Roman"/>
        <family val="1"/>
      </rPr>
      <t>(1000+2000+3000)</t>
    </r>
  </si>
  <si>
    <r>
      <t>Subsīdijas un dotācijas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</t>
    </r>
  </si>
  <si>
    <r>
      <t xml:space="preserve">  Maksas pakalpojumi un citi pašu ieņēmumi </t>
    </r>
    <r>
      <rPr>
        <vertAlign val="superscript"/>
        <sz val="10"/>
        <rFont val="Times New Roman"/>
        <family val="1"/>
      </rPr>
      <t>2</t>
    </r>
  </si>
  <si>
    <r>
      <t>Ieņēmumi - kopā</t>
    </r>
    <r>
      <rPr>
        <b/>
        <vertAlign val="superscript"/>
        <sz val="10"/>
        <rFont val="Times New Roman"/>
        <family val="1"/>
      </rPr>
      <t>2</t>
    </r>
  </si>
  <si>
    <r>
      <t>Subsīdijas un dotācijas</t>
    </r>
    <r>
      <rPr>
        <sz val="10"/>
        <rFont val="Times New Roman"/>
        <family val="1"/>
      </rPr>
      <t xml:space="preserve"> </t>
    </r>
  </si>
  <si>
    <r>
      <t>Ieņēmumi – kopā</t>
    </r>
    <r>
      <rPr>
        <b/>
        <vertAlign val="superscript"/>
        <sz val="10"/>
        <rFont val="Times New Roman"/>
        <family val="1"/>
      </rPr>
      <t>2</t>
    </r>
  </si>
  <si>
    <r>
      <t>Pārējie iepriekš neklasificētie īpašiem mērķiem noteiktie ieņēmumi</t>
    </r>
    <r>
      <rPr>
        <i/>
        <vertAlign val="superscript"/>
        <sz val="10"/>
        <rFont val="Times New Roman"/>
        <family val="1"/>
      </rPr>
      <t>2</t>
    </r>
  </si>
  <si>
    <r>
      <t>1</t>
    </r>
    <r>
      <rPr>
        <sz val="9"/>
        <rFont val="Times New Roman"/>
        <family val="1"/>
      </rPr>
      <t xml:space="preserve"> - Aile "Izpilde no gada sākuma" konsolidēta par valsts sociālās apdrošināšanas iekšējiem transfertiem - Ls</t>
    </r>
  </si>
  <si>
    <t>Valsts budžeta ziedojumu un dāvinājumu ieņēmumi un izdevumi pa ministrijām
un citām centrālajām valsts iestādēm</t>
  </si>
  <si>
    <t>8.tabula</t>
  </si>
  <si>
    <t>Ieņēmumi - kopā *</t>
  </si>
  <si>
    <t>Izdevumi - kopā *</t>
  </si>
  <si>
    <t xml:space="preserve">   Kārtējie izdevumi</t>
  </si>
  <si>
    <t xml:space="preserve">                      pārējie kārtējie</t>
  </si>
  <si>
    <t xml:space="preserve">     Maksājumi par aizņēmumiem un kredītiem</t>
  </si>
  <si>
    <t xml:space="preserve">   Subsīdijas un dotācijas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</si>
  <si>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</si>
  <si>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</si>
  <si>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</si>
  <si>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</si>
  <si>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</si>
  <si>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</si>
  <si>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</si>
  <si>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</si>
  <si>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 xml:space="preserve">   Maksājumi par aizņēmumiem un kredītiem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</si>
  <si>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</si>
  <si>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</si>
  <si>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</si>
  <si>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</si>
  <si>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</si>
  <si>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</si>
  <si>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              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</si>
  <si>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</si>
  <si>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</si>
  <si>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</si>
  <si>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</si>
  <si>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</si>
  <si>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 xml:space="preserve">     tai skaitā pārējie kārtējie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</si>
  <si>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</si>
  <si>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</si>
  <si>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</si>
  <si>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</si>
  <si>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</si>
  <si>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</si>
  <si>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</si>
  <si>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</si>
  <si>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</si>
  <si>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</si>
  <si>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</si>
  <si>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</si>
  <si>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</si>
  <si>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</si>
  <si>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</si>
  <si>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</si>
  <si>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</si>
  <si>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</si>
  <si>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</si>
  <si>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 xml:space="preserve">    * Aile "Izpilde no gada sākuma" konsolidēta par Kultūrkapitāla fonda līdzekļiem: ieņēmumi - Kultūras ministrija Ls 55 835;</t>
  </si>
  <si>
    <t xml:space="preserve">      izdevumi - Kultūras ministrijai Ls 192 602.</t>
  </si>
  <si>
    <t xml:space="preserve">Pārvaldnieks                                </t>
  </si>
  <si>
    <t xml:space="preserve">                     Valsts budžeta ziedojumu un dāvinājumu ieņēmumi un izdevumi 
atbilstoši ekonomiskajām kategorijām</t>
  </si>
  <si>
    <t>9.tabula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</si>
  <si>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</si>
  <si>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</si>
  <si>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</si>
  <si>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</si>
  <si>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</si>
  <si>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</si>
  <si>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</si>
  <si>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>Kārtējie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</si>
  <si>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</si>
  <si>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</si>
  <si>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</si>
  <si>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pakalpojumu apmaksa un materiālu, energoresursu, ūdens un inventāra vērtībā līdz Ls 50 par vienu vienību iegāde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</si>
  <si>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</si>
  <si>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</si>
  <si>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</si>
  <si>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</si>
  <si>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</si>
  <si>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</si>
  <si>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>4000, 6000</t>
  </si>
  <si>
    <t xml:space="preserve">   Kapitālie izdevumi </t>
  </si>
  <si>
    <t>Naudas līdzekļu atlikumu izmaiņas palielinājums (-) vai samazinājums (+)</t>
  </si>
  <si>
    <t xml:space="preserve">   izdevumi - par Ls 192 602.</t>
  </si>
  <si>
    <t xml:space="preserve">Pārvaldnieks                                   </t>
  </si>
  <si>
    <t xml:space="preserve"> 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</si>
  <si>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55 835; </t>
    </r>
  </si>
  <si>
    <t>Valsts budžeta ziedojumu un dāvinājumu izdevumi (ieskaitot tīros aizdevumus) atbilstoši funkcionālajām kategorijām</t>
  </si>
  <si>
    <t>10.tabula</t>
  </si>
  <si>
    <t>Vides aizsardzība, radiācijas drošība un bīstamo atkritumu apsaimniekošana, dzīvokļu saimniecība un komunālie pakalpojumi</t>
  </si>
  <si>
    <t xml:space="preserve">  reliģija - 189 215.</t>
  </si>
  <si>
    <r>
      <t xml:space="preserve">Izglītība </t>
    </r>
    <r>
      <rPr>
        <vertAlign val="superscript"/>
        <sz val="10"/>
        <rFont val="Times New Roman"/>
        <family val="1"/>
      </rPr>
      <t>2</t>
    </r>
  </si>
  <si>
    <r>
      <t xml:space="preserve">Brīvais laiks, sports, kultūra un reliģija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</si>
  <si>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Aile "Izpilde no gada sākuma" konsolidēta par Kultūrkapitāla fonda līdzekļiem: Brīvais laiks, sports, kultūra un </t>
    </r>
  </si>
  <si>
    <r>
      <t>2</t>
    </r>
    <r>
      <rPr>
        <sz val="9"/>
        <rFont val="Times New Roman"/>
        <family val="1"/>
      </rPr>
      <t xml:space="preserve"> Aile "Izpilde no gada sākuma" konsolidēta par Kultūrkapitāla fonda līdzekļiem: Izglītība - Ls 3 387. </t>
    </r>
  </si>
  <si>
    <t>Pašvaldību pamatbudžeta izdevumi un tīrie aizdevumi atbilstoši funkcionālajām kategorijām</t>
  </si>
  <si>
    <t>Nr.1.8.-12.10.2/5</t>
  </si>
  <si>
    <t xml:space="preserve">13.tabula </t>
  </si>
  <si>
    <t xml:space="preserve">Klasifikā-
cijas kods </t>
  </si>
  <si>
    <t>Rādītāju nosaukums</t>
  </si>
  <si>
    <t>Izpilde % pret gada plānu (4/3)</t>
  </si>
  <si>
    <t xml:space="preserve"> Izdevumi kopā atbilstoši funkcionālajām kategorijām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</si>
  <si>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</si>
  <si>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</si>
  <si>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</si>
  <si>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</si>
  <si>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</si>
  <si>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</si>
  <si>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</si>
  <si>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</si>
  <si>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</si>
  <si>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</si>
  <si>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</si>
  <si>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</si>
  <si>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</si>
  <si>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</si>
  <si>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</si>
  <si>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</si>
  <si>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</si>
  <si>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</si>
  <si>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</si>
  <si>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</si>
  <si>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</si>
  <si>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Pārskatu nav iesniedzis Drustu pagasts.</t>
  </si>
  <si>
    <t xml:space="preserve">Pārvaldnieks                              </t>
  </si>
  <si>
    <r>
      <t xml:space="preserve"> Norēķini</t>
    </r>
  </si>
  <si>
    <t>Pašvaldību pamatbudžeta ieņēmumi</t>
  </si>
  <si>
    <t xml:space="preserve">12.tabula 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</si>
  <si>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</si>
  <si>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</si>
  <si>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</si>
  <si>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</si>
  <si>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</si>
  <si>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</si>
  <si>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</si>
  <si>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</si>
  <si>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</si>
  <si>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</si>
  <si>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</si>
  <si>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</si>
  <si>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</si>
  <si>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</si>
  <si>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</si>
  <si>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</si>
  <si>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</si>
  <si>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</si>
  <si>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</si>
  <si>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</si>
  <si>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</si>
  <si>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</si>
  <si>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</si>
  <si>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</si>
  <si>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</si>
  <si>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</si>
  <si>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</si>
  <si>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</si>
  <si>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</si>
  <si>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</si>
  <si>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</si>
  <si>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</si>
  <si>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</si>
  <si>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</si>
  <si>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</si>
  <si>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</si>
  <si>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</si>
  <si>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</si>
  <si>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</si>
  <si>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</si>
  <si>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</si>
  <si>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</si>
  <si>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</si>
  <si>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</si>
  <si>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</si>
  <si>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</si>
  <si>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</si>
  <si>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</si>
  <si>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</si>
  <si>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</si>
  <si>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</si>
  <si>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</si>
  <si>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</si>
  <si>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</si>
  <si>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</si>
  <si>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</si>
  <si>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</si>
  <si>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</si>
  <si>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</si>
  <si>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</si>
  <si>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</si>
  <si>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</si>
  <si>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</si>
  <si>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</si>
  <si>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</si>
  <si>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</si>
  <si>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</si>
  <si>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</si>
  <si>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</si>
  <si>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</si>
  <si>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</si>
  <si>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</si>
  <si>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</si>
  <si>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Fiskālā bilance (1.-2.)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</si>
  <si>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</si>
  <si>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</si>
  <si>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</si>
  <si>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>04.00.00. Sociālā apdrošināšana</t>
  </si>
  <si>
    <t>Īpašā (likumu un Ministru kabineta noteikumu)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</si>
  <si>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</si>
  <si>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</si>
  <si>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</si>
  <si>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</si>
  <si>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</si>
  <si>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</si>
  <si>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</si>
  <si>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</si>
  <si>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</si>
  <si>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</si>
  <si>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 xml:space="preserve">  Īpašiem (likumu un Ministru kabineta 
  noteikumu) mērķiem noteiktie atskaitījumu 
  ieņēmumi</t>
  </si>
  <si>
    <t>Regresa prasības</t>
  </si>
  <si>
    <t>Dividendes no valsts pensiju speciālajam budžetam nodotajām kapitāla daļām</t>
  </si>
  <si>
    <t xml:space="preserve"> Citi īpašiem (likumu un Ministru kabineta 
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</si>
  <si>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</si>
  <si>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</si>
  <si>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</si>
  <si>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</si>
  <si>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</si>
  <si>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</si>
  <si>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</si>
  <si>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</si>
  <si>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</si>
  <si>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</si>
  <si>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</si>
  <si>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</si>
  <si>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transferts</t>
  </si>
  <si>
    <t>04.01.00. Valsts pensiju speciālais budžets</t>
  </si>
  <si>
    <t xml:space="preserve">  Īpašiem mērķiem iezīmēti ieņēmumi </t>
  </si>
  <si>
    <t xml:space="preserve">Īpašā (likumu un Ministru kabineta noteikumu) kārtībā noteiktie speciālā budžeta un iestāžu ieņēmumi </t>
  </si>
  <si>
    <t xml:space="preserve">  Sociālās apdrošināšanas iemaksas </t>
  </si>
  <si>
    <t>Brīvprātīgās iemaksas  valsts pensiju apdrošināšanai</t>
  </si>
  <si>
    <t xml:space="preserve">  Citi īpašiem (likumu un Ministru kabineta 
  noteikumu) mērķiem noteiktie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</si>
  <si>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</si>
  <si>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</si>
  <si>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</si>
  <si>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</si>
  <si>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</si>
  <si>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</si>
  <si>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>04.02.00. Nodarbinātības speciālais budžets</t>
  </si>
  <si>
    <t xml:space="preserve">  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</si>
  <si>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</si>
  <si>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</si>
  <si>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</si>
  <si>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</si>
  <si>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Maksas pakalpojumi un citi pašu ieņēmumi </t>
  </si>
  <si>
    <t xml:space="preserve">       tai skaitā atalgojumi</t>
  </si>
  <si>
    <t>04.03.00. Darba negadījumu speciālais budžets</t>
  </si>
  <si>
    <t>04.04.00. Invaliditātes, maternitātes un slimības speciālais  budžets</t>
  </si>
  <si>
    <t>Īpašiem mērķiem iezīmēti ieņēmumi</t>
  </si>
  <si>
    <t>tai skaitā aizņēmuma atmaksa pamatbudžetā</t>
  </si>
  <si>
    <t>04.05.00. Valsts sociālās apdrošināšanas aģentūras speciālais budžets</t>
  </si>
  <si>
    <t xml:space="preserve">Valsts budžeta aizdevumi un aizdevumu atmaksas </t>
  </si>
  <si>
    <t>20.tabula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</si>
  <si>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</si>
  <si>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</si>
  <si>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</si>
  <si>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</si>
  <si>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</si>
  <si>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</si>
  <si>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</si>
  <si>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</si>
  <si>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</si>
  <si>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</si>
  <si>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</si>
  <si>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 xml:space="preserve">Sedas pilsēta </t>
  </si>
  <si>
    <t xml:space="preserve">      - ES fondu līdzfinansēto projektu un pasākumu īstenošana</t>
  </si>
  <si>
    <t>Ances pagasts</t>
  </si>
  <si>
    <t>Aronas pagasts</t>
  </si>
  <si>
    <t>Ābeļu pagasts</t>
  </si>
  <si>
    <t>Ādažu pagasts</t>
  </si>
  <si>
    <t>Bauskas pilsēta</t>
  </si>
  <si>
    <t>Codes pagasts</t>
  </si>
  <si>
    <t>Dikļu pagasts</t>
  </si>
  <si>
    <t>Drustu pagasts</t>
  </si>
  <si>
    <t>Durbes novads</t>
  </si>
  <si>
    <t>Dvietes pagasts</t>
  </si>
  <si>
    <t>Grobiņas pilsēta</t>
  </si>
  <si>
    <t>Ilūkstes novads</t>
  </si>
  <si>
    <t>Irlavas pagasts</t>
  </si>
  <si>
    <t>Jēkabpils pilsēta</t>
  </si>
  <si>
    <t>Kandavas novads</t>
  </si>
  <si>
    <t>Ķoņu pagasts</t>
  </si>
  <si>
    <t>Limbažu pilsēta</t>
  </si>
  <si>
    <t>Madlienas pagasts</t>
  </si>
  <si>
    <t>Mērdzenes pagasts</t>
  </si>
  <si>
    <t>Mētrienas pagasts</t>
  </si>
  <si>
    <t>Nītaures pagasts</t>
  </si>
  <si>
    <t>Ramatas pagasts</t>
  </si>
  <si>
    <t>Rundāles pagasts</t>
  </si>
  <si>
    <t>Sakas novads</t>
  </si>
  <si>
    <t>Salacgrīvas pilsēta</t>
  </si>
  <si>
    <t>Salienas pagasts</t>
  </si>
  <si>
    <t>Sventes pagasts</t>
  </si>
  <si>
    <t>Taurenes pagasts</t>
  </si>
  <si>
    <t>Tukuma pilsēta</t>
  </si>
  <si>
    <t>Valkas pilsēta</t>
  </si>
  <si>
    <t xml:space="preserve">      - Pārējie aizdevumi pašvaldībām</t>
  </si>
  <si>
    <t>Aglonas pagasts</t>
  </si>
  <si>
    <t>Aknīstes pilsēta ar lauku teritoriju</t>
  </si>
  <si>
    <t>Babītes pagasts</t>
  </si>
  <si>
    <t>Balvu pagasts</t>
  </si>
  <si>
    <t>Balvu pilsēta</t>
  </si>
  <si>
    <t>Beļavas pagasts</t>
  </si>
  <si>
    <t>Braslavas pagasts</t>
  </si>
  <si>
    <t>Bunkas pagasts</t>
  </si>
  <si>
    <t>Cēsu pilsēta</t>
  </si>
  <si>
    <t>Dobeles pilsēta</t>
  </si>
  <si>
    <t>Dunalkas pagasts</t>
  </si>
  <si>
    <t>Galgauskas pagasts</t>
  </si>
  <si>
    <t>Jaunsvirlaukas pagasts</t>
  </si>
  <si>
    <t>Jelgavas pilsēta</t>
  </si>
  <si>
    <t>Jūrmalas pilsēta</t>
  </si>
  <si>
    <t>Kalnciema pilsēta</t>
  </si>
  <si>
    <t>Kokneses pagasts</t>
  </si>
  <si>
    <t>Krāslavas novads</t>
  </si>
  <si>
    <t>Kuldīgas rajona padome</t>
  </si>
  <si>
    <t>Lapmežciema pagasts</t>
  </si>
  <si>
    <t>Lestenes pagasts</t>
  </si>
  <si>
    <t>Liepājas pilsēta</t>
  </si>
  <si>
    <t>Lizuma pagasts</t>
  </si>
  <si>
    <t>Lībagu pagasts</t>
  </si>
  <si>
    <t>Līgatnes pilsēta</t>
  </si>
  <si>
    <t>Līvānu novads</t>
  </si>
  <si>
    <t>Pāles pagasts</t>
  </si>
  <si>
    <t>Preiļu novads</t>
  </si>
  <si>
    <t>Preiļu rajona padome</t>
  </si>
  <si>
    <t>Saulkrastu pilsēta</t>
  </si>
  <si>
    <t>Sēlpils pagasts</t>
  </si>
  <si>
    <t xml:space="preserve">Siguldas novads </t>
  </si>
  <si>
    <t>Skrīveru pagasts</t>
  </si>
  <si>
    <t>Snēpeles pagasts</t>
  </si>
  <si>
    <t>Sokolku pagasts</t>
  </si>
  <si>
    <t>Trapenes pagasts</t>
  </si>
  <si>
    <t>Vaboles pagasts</t>
  </si>
  <si>
    <t>Valkas rajona padome</t>
  </si>
  <si>
    <t>Vangažu pagasts</t>
  </si>
  <si>
    <t>Vecpiebalgas pagasts</t>
  </si>
  <si>
    <t>Vecumnieku pagasta padome</t>
  </si>
  <si>
    <t>Vectilžas pagasts</t>
  </si>
  <si>
    <t>Vidrižu pagasts</t>
  </si>
  <si>
    <t>Vilces pagasts</t>
  </si>
  <si>
    <t>Viļānu pilsēta</t>
  </si>
  <si>
    <t>Zilupes novads</t>
  </si>
  <si>
    <t>3.2. Pašvaldību uzņēmumiem</t>
  </si>
  <si>
    <t xml:space="preserve">      - Preiļu pilsētas siltumapgādes sistēmas rekonstrukcija (SIA "Preiļu saimnieks")</t>
  </si>
  <si>
    <t xml:space="preserve">      - CSP likvidācija un sadales siltumtīklu rekonstrukcija Daugavpilī (AS "Daugavpils siltumtīkli") </t>
  </si>
  <si>
    <t xml:space="preserve">      - Ventspils ūdenssaimniecības attīstība (Pašvaldības SIA "Ūdeka")</t>
  </si>
  <si>
    <t xml:space="preserve">      - Ūdenssaimniecības attīstība Ventspilī  2.kārta (Pašvaldības SIA "Ūdeka")                                                                         </t>
  </si>
  <si>
    <t xml:space="preserve">      - Sadzīves atkritumu apsaimniekošana Austrumlatgales reģionā (SIA "Austrumlatgales atkritumu apsaimniekošanas sabiedrība")</t>
  </si>
  <si>
    <t xml:space="preserve">      - Pārējie aizdevumi pašvaldību kapitālsabiedrībām</t>
  </si>
  <si>
    <t>4.Pārējie</t>
  </si>
  <si>
    <t>SIA "Liepājas RAS"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</si>
  <si>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</si>
  <si>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</si>
  <si>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</si>
  <si>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</si>
  <si>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</si>
  <si>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1.2. No pārējiem</t>
  </si>
  <si>
    <t>Satiksmes  ministrija</t>
  </si>
  <si>
    <t xml:space="preserve">   - 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</si>
  <si>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</si>
  <si>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</si>
  <si>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</si>
  <si>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Tieslietu ministrija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</si>
  <si>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</si>
  <si>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</si>
  <si>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</si>
  <si>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</si>
  <si>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 Valsts pensiju speciālais budžets </t>
  </si>
  <si>
    <t xml:space="preserve">      - Invaliditātes, maternitātes un slimības speciālais budžets</t>
  </si>
  <si>
    <t xml:space="preserve">      - Darba negadījumu speciālais budžets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</si>
  <si>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</si>
  <si>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</si>
  <si>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</si>
  <si>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</si>
  <si>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</si>
  <si>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Kārķu pagasts</t>
  </si>
  <si>
    <t>Mazozolu pagasts</t>
  </si>
  <si>
    <t>Maļinovas pagasts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</si>
  <si>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</si>
  <si>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</si>
  <si>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</si>
  <si>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</si>
  <si>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</si>
  <si>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</si>
  <si>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</si>
  <si>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</si>
  <si>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</si>
  <si>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</si>
  <si>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</si>
  <si>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</si>
  <si>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</si>
  <si>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</si>
  <si>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>Pārskatu nav iesniedzis Drustu pagasts</t>
  </si>
  <si>
    <t xml:space="preserve">Gerbaševska, 7094257 </t>
  </si>
  <si>
    <r>
      <t>Ārvalstu finanšu palīdzība - kopā</t>
    </r>
  </si>
  <si>
    <t>Pašvaldību speciālā budžeta izdevumi un tīrie aizdevumi atbilstoši funkcionālajām kategorijām</t>
  </si>
  <si>
    <t>16.tabula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</si>
  <si>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</si>
  <si>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</si>
  <si>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</si>
  <si>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</si>
  <si>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</si>
  <si>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</si>
  <si>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</si>
  <si>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</si>
  <si>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</si>
  <si>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</si>
  <si>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</si>
  <si>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</si>
  <si>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</si>
  <si>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</si>
  <si>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</si>
  <si>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</si>
  <si>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t>Gerbaševska, 7094257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</si>
  <si>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</si>
  <si>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Pašvaldību speciālā budžeta izdevumi atbilstoši ekonomiskajām kategorijām un finansēšana</t>
  </si>
  <si>
    <t>(2006.gada janvāris - maijs )</t>
  </si>
  <si>
    <t>17.tabula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</si>
  <si>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</si>
  <si>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</si>
  <si>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</si>
  <si>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</si>
  <si>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</si>
  <si>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</si>
  <si>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</si>
  <si>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</si>
  <si>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</si>
  <si>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</si>
  <si>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</si>
  <si>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</si>
  <si>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</si>
  <si>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</si>
  <si>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</si>
  <si>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</si>
  <si>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</si>
  <si>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</si>
  <si>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</si>
  <si>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</si>
  <si>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</si>
  <si>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</si>
  <si>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</si>
  <si>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</si>
  <si>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</si>
  <si>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</si>
  <si>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</si>
  <si>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</si>
  <si>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</si>
  <si>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</si>
  <si>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</si>
  <si>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</si>
  <si>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</si>
  <si>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</si>
  <si>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</si>
  <si>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</si>
  <si>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</si>
  <si>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</si>
  <si>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Pašvaldību  budžeta ziedojumu un dāvinājumu ieņēmumi un izdevumi atbilstoši ekonomiskajām kategorijām un finansēšana</t>
  </si>
  <si>
    <t xml:space="preserve">18.tabula 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</si>
  <si>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</si>
  <si>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</si>
  <si>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</si>
  <si>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</si>
  <si>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</si>
  <si>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</si>
  <si>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</si>
  <si>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</si>
  <si>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</si>
  <si>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</si>
  <si>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</si>
  <si>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</si>
  <si>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</si>
  <si>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</si>
  <si>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</si>
  <si>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Pašvaldību budžeta ziedojumu un dāvinājumu izdevumi atbilstoši ekonomiskajām kategorijām</t>
  </si>
  <si>
    <t xml:space="preserve">19.tabula 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</si>
  <si>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</si>
  <si>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</si>
  <si>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</si>
  <si>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</si>
  <si>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 xml:space="preserve">Pārvaldnieks   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</si>
  <si>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</si>
  <si>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</si>
  <si>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</si>
  <si>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</si>
  <si>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</si>
  <si>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(2006.gada janvāris- maijs)</t>
  </si>
  <si>
    <t>Rīgā</t>
  </si>
  <si>
    <t>2006.gada 15.jūnijs</t>
  </si>
  <si>
    <t>Nr.1.8-12.10.2/5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</si>
  <si>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</si>
  <si>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</si>
  <si>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</si>
  <si>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</si>
  <si>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</si>
  <si>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</si>
  <si>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</si>
  <si>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</si>
  <si>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</si>
  <si>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</si>
  <si>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</si>
  <si>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</si>
  <si>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</si>
  <si>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</si>
  <si>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</si>
  <si>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</si>
  <si>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</si>
  <si>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</si>
  <si>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</si>
  <si>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</si>
  <si>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</si>
  <si>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</si>
  <si>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</si>
  <si>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</si>
  <si>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</si>
  <si>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</si>
  <si>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</si>
  <si>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</si>
  <si>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</si>
  <si>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</si>
  <si>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</si>
  <si>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</si>
  <si>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</si>
  <si>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</si>
  <si>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</si>
  <si>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</t>
  </si>
  <si>
    <t>mīnus savstarpējie maksājumi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</si>
  <si>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</si>
  <si>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</si>
  <si>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</si>
  <si>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</si>
  <si>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</si>
  <si>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</si>
  <si>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</si>
  <si>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</si>
  <si>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Pārvaldnieks                                                                          </t>
  </si>
  <si>
    <t>K.Āboliņš</t>
  </si>
  <si>
    <t>Lansmane,7094239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</si>
  <si>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</si>
  <si>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</si>
  <si>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</si>
  <si>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</si>
  <si>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</si>
  <si>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</si>
  <si>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</si>
  <si>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</si>
  <si>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A.1.</t>
  </si>
  <si>
    <t>Valsts budžeta ieņēmumi (B.1.+C.1.)</t>
  </si>
  <si>
    <t>Valsts pamatbudžeta ieņēmumi (bruto)</t>
  </si>
  <si>
    <t xml:space="preserve">   Nodokļu ieņēmumi</t>
  </si>
  <si>
    <t xml:space="preserve">      - Tiešie nodokļi</t>
  </si>
  <si>
    <t xml:space="preserve">          Iedzīvotāju ienākuma nodoklis</t>
  </si>
  <si>
    <t xml:space="preserve">          Uzņēmumu ienākuma nodoklis</t>
  </si>
  <si>
    <t xml:space="preserve">      - Netiešie nodokļi</t>
  </si>
  <si>
    <t xml:space="preserve">           Pievienotās vērtības nodoklis</t>
  </si>
  <si>
    <t xml:space="preserve">           Akcīzes nodoklis</t>
  </si>
  <si>
    <t xml:space="preserve">           Vieglo automobiļu un motociklu nodoklis </t>
  </si>
  <si>
    <t xml:space="preserve">           Muitas nodoklis</t>
  </si>
  <si>
    <t xml:space="preserve">      - Pārējie nodokļi</t>
  </si>
  <si>
    <t xml:space="preserve">           Azartspēļu nodoklis</t>
  </si>
  <si>
    <t xml:space="preserve">           Izložu nodoklis</t>
  </si>
  <si>
    <t xml:space="preserve">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</si>
  <si>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</si>
  <si>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</si>
  <si>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</si>
  <si>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</si>
  <si>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 xml:space="preserve">B.1. </t>
  </si>
  <si>
    <t>Viesturu pagasts</t>
  </si>
  <si>
    <t>Vijciema pagasts</t>
  </si>
  <si>
    <t>Viļakas pilsēta</t>
  </si>
  <si>
    <t>Viļķenes pagasts</t>
  </si>
  <si>
    <t>Virbu pagasts</t>
  </si>
  <si>
    <t>Virbu pagasta padome</t>
  </si>
  <si>
    <t>Vircavas pagasts</t>
  </si>
  <si>
    <t>Virgas pagasts</t>
  </si>
  <si>
    <t>Višķu pagasts</t>
  </si>
  <si>
    <t>Vīksnas pagasts</t>
  </si>
  <si>
    <t>Vītiņu pagasts</t>
  </si>
  <si>
    <t>Zaļenieku pagasts</t>
  </si>
  <si>
    <t>Zantes pagasts</t>
  </si>
  <si>
    <t>Zaņas pagasts</t>
  </si>
  <si>
    <t>Zasas pagasts</t>
  </si>
  <si>
    <t>Zaubes pagasts</t>
  </si>
  <si>
    <t>Zentenes pagasts</t>
  </si>
  <si>
    <t>Ziemeru pagasts</t>
  </si>
  <si>
    <t>Ziemeru pagasta padome</t>
  </si>
  <si>
    <t>Zirņu pagasts</t>
  </si>
  <si>
    <t>Ziru pagasts</t>
  </si>
  <si>
    <t>Zlēku pagasts</t>
  </si>
  <si>
    <t>Zosēnu pagasts</t>
  </si>
  <si>
    <t>Zvirgzdenes pagasts</t>
  </si>
  <si>
    <t>Žīguru pagasts</t>
  </si>
  <si>
    <t>3.2. No pašvaldību uzņēmumiem</t>
  </si>
  <si>
    <t>Jūrmalas pilsētas Siltumtīkli</t>
  </si>
  <si>
    <t>SIA "Saldus siltums"</t>
  </si>
  <si>
    <t>SIA "Wesemann"</t>
  </si>
  <si>
    <t xml:space="preserve">Rīgas pilsētas SIA "Avota nami" </t>
  </si>
  <si>
    <t xml:space="preserve">Ropažu pagasta SIA "Ciemats" </t>
  </si>
  <si>
    <t xml:space="preserve">     - EV04 Daugavpils ūdensapgāde un kanalizācija</t>
  </si>
  <si>
    <t xml:space="preserve">     - Vides projekts Liepājai (Pasaules Banka)</t>
  </si>
  <si>
    <t xml:space="preserve">   -Brocēnu siltums SIA</t>
  </si>
  <si>
    <t xml:space="preserve">   - Iecavas siltums SIA</t>
  </si>
  <si>
    <t xml:space="preserve">   - Salaspils siltums SIA</t>
  </si>
  <si>
    <t xml:space="preserve">   - Tukuma ūdens SIA</t>
  </si>
  <si>
    <t xml:space="preserve">   - Ūdeka SIA</t>
  </si>
  <si>
    <t xml:space="preserve">   - Tukuma siltums SIA</t>
  </si>
  <si>
    <t>4. No pārējiem</t>
  </si>
  <si>
    <t xml:space="preserve">     - 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</si>
  <si>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</si>
  <si>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</si>
  <si>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</si>
  <si>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</si>
  <si>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</si>
  <si>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Daugavpils ūdens SIA</t>
  </si>
  <si>
    <t xml:space="preserve">     Dobeles rajona Sociālās aprūpes centrs</t>
  </si>
  <si>
    <t xml:space="preserve">     Maltas dzīvokļu-komunālās saim. uzņēmums SIA</t>
  </si>
  <si>
    <t xml:space="preserve">     Doma SIA</t>
  </si>
  <si>
    <t xml:space="preserve">     Grindeks A/S</t>
  </si>
  <si>
    <t xml:space="preserve">     Latvijas Nafta</t>
  </si>
  <si>
    <t xml:space="preserve">     Pārtikas un veterinārais dienests</t>
  </si>
  <si>
    <t xml:space="preserve">      - Lauku attīstības projekts (Pasaules Banka)</t>
  </si>
  <si>
    <t xml:space="preserve">      Baltic Trust Bank</t>
  </si>
  <si>
    <t xml:space="preserve">      Latvijas Hipotēku un zemes banka</t>
  </si>
  <si>
    <t xml:space="preserve">      Parex banka</t>
  </si>
  <si>
    <t xml:space="preserve">      - VAS "Privatizācijas Aģentūra"</t>
  </si>
  <si>
    <t xml:space="preserve">      - Unibankas sliktie kredīti</t>
  </si>
  <si>
    <t>*2006.gadā no ERAF projektiem izsniegtajiem aizdevumiem atmaksāti 314 951.00 lati</t>
  </si>
  <si>
    <t>Bērziņa, 7094334</t>
  </si>
  <si>
    <t xml:space="preserve">Valsts kases kontu atlikumi kredītiestādēs </t>
  </si>
  <si>
    <t>(2006.gada maijs)</t>
  </si>
  <si>
    <t xml:space="preserve">       Nr.1.8-12.10.2/5</t>
  </si>
  <si>
    <t>21.tabula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</si>
  <si>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</si>
  <si>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</si>
  <si>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</si>
  <si>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</si>
  <si>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</si>
  <si>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</si>
  <si>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</si>
  <si>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</si>
  <si>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</si>
  <si>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</si>
  <si>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</si>
  <si>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A/s ''Parex banka''</t>
  </si>
  <si>
    <t>A/s ''Parekss Banka''</t>
  </si>
  <si>
    <t>Nordea bank Finland Plc Latvijas filiāle</t>
  </si>
  <si>
    <t>A/s ''Baltic Trust Bank''</t>
  </si>
  <si>
    <t>A/s ''Baltijas Tranzītu Banka''</t>
  </si>
  <si>
    <t>A/s ''SEB Unibanka''</t>
  </si>
  <si>
    <t>A/s ''Latvijas Unibanka''</t>
  </si>
  <si>
    <t>VA/s "Latvijas Hipotēku un zemes banka"</t>
  </si>
  <si>
    <t>VA/s "Latvijas hipotēku banka"</t>
  </si>
  <si>
    <t>1.2. Depozītu konti</t>
  </si>
  <si>
    <t>A/s ''DnB NORD Banka''</t>
  </si>
  <si>
    <t>HVB Bank Latvia</t>
  </si>
  <si>
    <t>A/s "Hansabanka"</t>
  </si>
  <si>
    <t>2. Ārvalstīs (2.1.)</t>
  </si>
  <si>
    <t>2.1. Norēķinu konti</t>
  </si>
  <si>
    <t>Valsts kases pārvaldnieks</t>
  </si>
  <si>
    <t>A.Veiss</t>
  </si>
  <si>
    <t>Bērziņa,  7094334</t>
  </si>
  <si>
    <t>Programmas “Valsts aizsardzība, drošība un integrācija NATO” izpilde</t>
  </si>
  <si>
    <t>23.tabula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</si>
  <si>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</si>
  <si>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</si>
  <si>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</si>
  <si>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</si>
  <si>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</si>
  <si>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>Latvijas dalības NATO nodrošināšanai</t>
  </si>
  <si>
    <t>Iekšlietu ministrija</t>
  </si>
  <si>
    <t>Mobilizācijas gatavības sistēmas darbības izdevumi</t>
  </si>
  <si>
    <t>Robežsardze</t>
  </si>
  <si>
    <t>Satversmes aizsardzības birojs</t>
  </si>
  <si>
    <t>Latvijas Bankas apsardze</t>
  </si>
  <si>
    <t>Katastrofu medicīnas centrs</t>
  </si>
  <si>
    <t>KOPĀ</t>
  </si>
  <si>
    <t xml:space="preserve">Pārvaldnieks                         </t>
  </si>
  <si>
    <t xml:space="preserve">Ārvalstu finanšu palīdzības un valsts budžeta investīciju projekti </t>
  </si>
  <si>
    <t>22.tabula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</si>
  <si>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</si>
  <si>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</si>
  <si>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</si>
  <si>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</si>
  <si>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>Dotācijas no vispārējiem ieņēmumiem</t>
  </si>
  <si>
    <t>Transferti no dotācijas no vispārējiem ieņēmumiem</t>
  </si>
  <si>
    <t>Transferti ārvalstu finanšu palīdzībai</t>
  </si>
  <si>
    <t xml:space="preserve">     Izdevumi - kopā*</t>
  </si>
  <si>
    <t xml:space="preserve">            Iemaksas starptautiskajās organizācijās</t>
  </si>
  <si>
    <t xml:space="preserve">Ārvalstu finanšu palīdzības transferts uz valsts pamatbudžetu </t>
  </si>
  <si>
    <t xml:space="preserve">            Pārējās subsīdijas un dotācijas </t>
  </si>
  <si>
    <t xml:space="preserve">         Kapitālie izdevumi</t>
  </si>
  <si>
    <t xml:space="preserve"> Investīcijas</t>
  </si>
  <si>
    <t xml:space="preserve">Ārvalstu finanšu palīdzības naudas līdzekļu atlikumu izmaiņas palielinājums (-) vai samazinājums (+) </t>
  </si>
  <si>
    <t>Maksas pakalpojumi un citu pašu ieņēmumu naudas līdzekļu atlikumu izmaiņas palielinājums (-) vai samazinājums (+)</t>
  </si>
  <si>
    <t>Atmaksa valsts pamatbudžetā par ERAF, ESF,ELVGF,EK iniciatīvas "EQUAL" un "INTERREG" finansējumu - konsolidējamā pozīcija</t>
  </si>
  <si>
    <t xml:space="preserve">Pārējās subsīdijas un dotācijas </t>
  </si>
  <si>
    <t>Valsts pamatbudžeta savstarpējie maksājumi - konsolidējamā pozīcija</t>
  </si>
  <si>
    <t>Dotācijas no vispārējiemieņēmumiem transferts uz valsts pamatbudžetu</t>
  </si>
  <si>
    <t>Ārvalstu finanšu palīdzības transferts uz valsts pamatbudžetu</t>
  </si>
  <si>
    <t>Phare programma - kopā</t>
  </si>
  <si>
    <t xml:space="preserve">Transferti no ārvalstu finanšu palīdzības </t>
  </si>
  <si>
    <t xml:space="preserve">Transferti no dotācijas no vispārējiem ieņēmumiem </t>
  </si>
  <si>
    <t>Dotācijas no vispārējiem ieņēmumiem transferts uz valsts pamatbudžetu</t>
  </si>
  <si>
    <t>Pārejas perioda palīdzība - kopā</t>
  </si>
  <si>
    <t>SAPARD programma - kopā</t>
  </si>
  <si>
    <t xml:space="preserve">     Izdevumi - kopā</t>
  </si>
  <si>
    <t>Kohēzijas fonds - kopā</t>
  </si>
  <si>
    <t xml:space="preserve"> Kapitālie izdevumi</t>
  </si>
  <si>
    <t>Attiecināmās izmaksas</t>
  </si>
  <si>
    <t>Neattiecināmās izmaksas</t>
  </si>
  <si>
    <t>Eiropas Reģionālās attīstības fonds (ERAF) - kopā</t>
  </si>
  <si>
    <t xml:space="preserve">        Kapitālie izdevumi</t>
  </si>
  <si>
    <t>Atmaksa valsts pamatbudžetā par ERAF finansējumu - konsolidējamā pozīcija</t>
  </si>
  <si>
    <t>Eiropas Sociālais fonds (ESF) - kopā</t>
  </si>
  <si>
    <t>Atmaksa valsts pamatbudžetā par ESF finansējumu - konsolidējamā pozīcija</t>
  </si>
  <si>
    <t>Eiropas Lauksaimniecības virzības un garantiju fonda (ELVGF) virzības daļa - kopā</t>
  </si>
  <si>
    <t xml:space="preserve">Dotācijas iestādēm, organizācijām un komersantiem </t>
  </si>
  <si>
    <t>Atmaksa valsts pamatbudžetā par ELVGF finansējumu - konsolidējamā pozīcija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</si>
  <si>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</si>
  <si>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</si>
  <si>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</si>
  <si>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Iemaksas starptautiskajās organizācijās</t>
  </si>
  <si>
    <t>Atmaksa valsts pamatbudžetā par EK iniciatīvas "EQUAL" un "INTERREG" finansē'umu - konsolidējamā pozīcija</t>
  </si>
  <si>
    <t>Citas Eiropas Kopienas programmas - kopā</t>
  </si>
  <si>
    <t>Eiropas Kopienas atbalsts transporta, telekomunikāciju un enerģijas infrastruktūras tīkliem (TEN-T budžets) - kopā</t>
  </si>
  <si>
    <t xml:space="preserve">Dotācijas no vispārējiem ieņēmumiem </t>
  </si>
  <si>
    <t>Eiropas Ekonomiskās zonas un Norvēģijas finanšu instrumenti - kopā</t>
  </si>
  <si>
    <t xml:space="preserve">Investīcijas (izņemot ārvalstu finanšu palīdzības programmu projektus) - kopā </t>
  </si>
  <si>
    <t>Pārējās saistības - kopā</t>
  </si>
  <si>
    <t>NATO drošības investīciju programma - kopā</t>
  </si>
  <si>
    <t>Eiropas Savienības Solidaritātes fonds- kopā</t>
  </si>
  <si>
    <t>02 Saeima</t>
  </si>
  <si>
    <t>03 Ministru kabinets</t>
  </si>
  <si>
    <t>Phare programma kopā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</si>
  <si>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</si>
  <si>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</si>
  <si>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</si>
  <si>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</si>
  <si>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13 Finanšu ministrija</t>
  </si>
  <si>
    <t>14 Iekšlietu ministrija</t>
  </si>
  <si>
    <t>15 Izglītības un zinātnes ministrija</t>
  </si>
  <si>
    <t>Āvalstu finanšu palīdzības naudas līdzekļu atlikumu izmaiņas palielinājums (-) vai samazinājums (+)</t>
  </si>
  <si>
    <t xml:space="preserve">        Subsīdijas un dotācijas</t>
  </si>
  <si>
    <t>16 Zemkopības ministrija</t>
  </si>
  <si>
    <t xml:space="preserve">         Ārvalstu finanšu palīdzība</t>
  </si>
  <si>
    <t>17 Satiksmes ministrija</t>
  </si>
  <si>
    <t>18 Labklājības ministrija</t>
  </si>
  <si>
    <t>19 Tieslietu ministrija</t>
  </si>
  <si>
    <t>21 Vides ministrija</t>
  </si>
  <si>
    <t>Resursi izdevumu segšanai - kopā**</t>
  </si>
  <si>
    <t>22 Kultūras ministrija</t>
  </si>
  <si>
    <t>24 Valsts kontrole</t>
  </si>
  <si>
    <t>28 Augstākā tiesa</t>
  </si>
  <si>
    <t>29 Veselības ministrija</t>
  </si>
  <si>
    <t>35 Centrālā vēlēšanu komisija</t>
  </si>
  <si>
    <t>36 Bērnu un ģimenes lietu ministrija</t>
  </si>
  <si>
    <t>45 Īpašu uzdevumu ministra sabiedrības
     integrācijas lietās sekretariāts</t>
  </si>
  <si>
    <t>48 Valsts cilvēktiesību birojs</t>
  </si>
  <si>
    <t>57 Īpašu uzdevumu ministra elektroniskās pārvaldes lietās sekretariāts</t>
  </si>
  <si>
    <t>Izdevumi-kopā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</si>
  <si>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</si>
  <si>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</si>
  <si>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</si>
  <si>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</si>
  <si>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Maksas pakalpojumi un citi pašu ieņēmumi </t>
  </si>
  <si>
    <t xml:space="preserve">         Īpašiem mērķiem iezīmētie ieņēmumi</t>
  </si>
  <si>
    <t xml:space="preserve">*- ailē "Izpilde no gada sākuma" t.sk. valūtas kursa svārstības - 6056 lati </t>
  </si>
  <si>
    <t xml:space="preserve">Pārvaldnieks              </t>
  </si>
  <si>
    <t>Gerbaševska,  7094257</t>
  </si>
  <si>
    <t>Pārbaude Sapard konsolidēts</t>
  </si>
  <si>
    <t>val svārstības</t>
  </si>
  <si>
    <t xml:space="preserve">  Valsts nodevas un maksājumi par speciālu atļauju (licenču) izsniegšanu un profesionālās kvalifikācijas atbilstības dokumentu reģistrāciju</t>
  </si>
  <si>
    <t>9.2.1.8.</t>
  </si>
  <si>
    <t xml:space="preserve">       Preču un pakalpojumu loterijas organizēšana</t>
  </si>
  <si>
    <t>9.3.0.0.</t>
  </si>
  <si>
    <t>9.3.1.0.</t>
  </si>
  <si>
    <t xml:space="preserve">       Transportlīdzekļu ikgadējā nodeva</t>
  </si>
  <si>
    <t>9.3.4.0.</t>
  </si>
  <si>
    <t xml:space="preserve">       Izložu un azartspēļu valsts nodeva</t>
  </si>
  <si>
    <t>9.3.5.0.</t>
  </si>
  <si>
    <t xml:space="preserve">       Uzņēmējdarbības riska valsts nodeva</t>
  </si>
  <si>
    <t>9.3.6.0.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</si>
  <si>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</si>
  <si>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</si>
  <si>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</si>
  <si>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</si>
  <si>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</si>
  <si>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</si>
  <si>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</si>
  <si>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</si>
  <si>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</si>
  <si>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</si>
  <si>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</si>
  <si>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</si>
  <si>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</si>
  <si>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</si>
  <si>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</si>
  <si>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</si>
  <si>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</si>
  <si>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</si>
  <si>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</si>
  <si>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</si>
  <si>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</si>
  <si>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</si>
  <si>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</si>
  <si>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</si>
  <si>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</si>
  <si>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</si>
  <si>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</si>
  <si>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</si>
  <si>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</si>
  <si>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</si>
  <si>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</si>
  <si>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</si>
  <si>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</si>
  <si>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</si>
  <si>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</si>
  <si>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</si>
  <si>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</si>
  <si>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</si>
  <si>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</si>
  <si>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</si>
  <si>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</si>
  <si>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</si>
  <si>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</si>
  <si>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</si>
  <si>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</si>
  <si>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</si>
  <si>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</si>
  <si>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</si>
  <si>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</si>
  <si>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</si>
  <si>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</si>
  <si>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</si>
  <si>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</si>
  <si>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</si>
  <si>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</si>
  <si>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</si>
  <si>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</si>
  <si>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</si>
  <si>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</si>
  <si>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</si>
  <si>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</si>
  <si>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</si>
  <si>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</si>
  <si>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</si>
  <si>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</si>
  <si>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</si>
  <si>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</si>
  <si>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</si>
  <si>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</si>
  <si>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</si>
  <si>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</si>
  <si>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</si>
  <si>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</si>
  <si>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</si>
  <si>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</si>
  <si>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</si>
  <si>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</si>
  <si>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</si>
  <si>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</si>
  <si>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</si>
  <si>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</si>
  <si>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t>Pārvaldnieks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</si>
  <si>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</si>
  <si>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Pašvaldību pamatbudžeta izdevumi atbilstoši ekonomiskajām kategorijām un finansēšana</t>
  </si>
  <si>
    <t>14.tabula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</si>
  <si>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</si>
  <si>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</si>
  <si>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</si>
  <si>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</si>
  <si>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</si>
  <si>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</si>
  <si>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</si>
  <si>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</si>
  <si>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</si>
  <si>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</si>
  <si>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</si>
  <si>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</si>
  <si>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</si>
  <si>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</si>
  <si>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</si>
  <si>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</si>
  <si>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</si>
  <si>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</si>
  <si>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</si>
  <si>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</si>
  <si>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</si>
  <si>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</si>
  <si>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</si>
  <si>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</si>
  <si>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</si>
  <si>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</si>
  <si>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</si>
  <si>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</si>
  <si>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</si>
  <si>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</si>
  <si>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</si>
  <si>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</si>
  <si>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</si>
  <si>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</si>
  <si>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</si>
  <si>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</si>
  <si>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</si>
  <si>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</si>
  <si>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</si>
  <si>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</si>
  <si>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</si>
  <si>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</si>
  <si>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</si>
  <si>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</si>
  <si>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</si>
  <si>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</si>
  <si>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</si>
  <si>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</si>
  <si>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</si>
  <si>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</si>
  <si>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</si>
  <si>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</si>
  <si>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</si>
  <si>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</si>
  <si>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</si>
  <si>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</si>
  <si>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</si>
  <si>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</si>
  <si>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</si>
  <si>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</si>
  <si>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</si>
  <si>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</si>
  <si>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</si>
  <si>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</si>
  <si>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</si>
  <si>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</si>
  <si>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</si>
  <si>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</si>
  <si>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</si>
  <si>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</si>
  <si>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</si>
  <si>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</si>
  <si>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</si>
  <si>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</si>
  <si>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t xml:space="preserve">Pārvaldnieks                    </t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</si>
  <si>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</si>
  <si>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</si>
  <si>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</si>
  <si>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</si>
  <si>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</si>
  <si>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 xml:space="preserve">Pašvaldību speciālā budžeta ieņēmumi </t>
  </si>
  <si>
    <t>15.tabula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</si>
  <si>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</si>
  <si>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</si>
  <si>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</si>
  <si>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</si>
  <si>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</si>
  <si>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</si>
  <si>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</si>
  <si>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</si>
  <si>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</si>
  <si>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</si>
  <si>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</si>
  <si>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</si>
  <si>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</si>
  <si>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</si>
  <si>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</si>
  <si>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</si>
  <si>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</si>
  <si>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</si>
  <si>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tai skaitā ārvalstu finanšu palīdzības transferts uz valsts pamatbudžetu</t>
  </si>
  <si>
    <t>Tīrie aizdevumi</t>
  </si>
  <si>
    <t>14.  Iekšlietu ministrija</t>
  </si>
  <si>
    <t>15.  Izglītības un zinātnes ministrija</t>
  </si>
  <si>
    <t>Transferts no ārvalstu finanšu palīdzības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</si>
  <si>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</si>
  <si>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</si>
  <si>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</si>
  <si>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</si>
  <si>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</si>
  <si>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</si>
  <si>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</si>
  <si>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</si>
  <si>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</si>
  <si>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</si>
  <si>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</si>
  <si>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</si>
  <si>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</si>
  <si>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</si>
  <si>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</si>
  <si>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</si>
  <si>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</si>
  <si>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</si>
  <si>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</si>
  <si>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</si>
  <si>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</si>
  <si>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</si>
  <si>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</si>
  <si>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</si>
  <si>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</si>
  <si>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</si>
  <si>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>68. NATO valstu valdību vadītāju sanāksmes un ar to saistīto  drošības pasākumu nodrošināšana</t>
  </si>
  <si>
    <t>70. Valsts un pašvaldību institūcijām jauno klasifikāciju, pārskatu un grāmatvedības noteikumu  ieviešanai</t>
  </si>
  <si>
    <t>72. Programmatūras licenču pirkšana, noma un regulāra atjaunošana</t>
  </si>
  <si>
    <t>Informatīvi</t>
  </si>
  <si>
    <t>Atmaksa valsts pamatbudžetā par ERAF, ESF, ELVGF, EK iniciatīvu "EQUAL" un "INTERREG" finansējumu - konsolidējamā pozīcija</t>
  </si>
  <si>
    <t xml:space="preserve">Valsts pamatbudžeta savstarpējie maksājumi - konsolidējamā pozīcija </t>
  </si>
  <si>
    <t xml:space="preserve">   Transferts no dotācijas no vispārējiem ieņēmumiem</t>
  </si>
  <si>
    <t xml:space="preserve">   Transferts no ārvalstu finanšu palīdzības</t>
  </si>
  <si>
    <t xml:space="preserve">   tai skaitā dotācijas no vispārējiem ieņēmumiem transferts uz valsts pamatbudžetu</t>
  </si>
  <si>
    <t xml:space="preserve">   tai skaitā  ārvalstu finanšu palīdzības transferts uz valsts pamatbudžetu</t>
  </si>
  <si>
    <t>Krūmiņa, 7094384</t>
  </si>
  <si>
    <t>Valsts pamatbudžeta ieņēmumi un izdevumi atbilstoši ekonomiskajām kategorijām</t>
  </si>
  <si>
    <t>Nr._1.8-12.10.2/5</t>
  </si>
  <si>
    <t>5.tabula</t>
  </si>
  <si>
    <t>Klasifikā-cijas kods</t>
  </si>
  <si>
    <t>Izpilde % pret gada plānu      (5/3)</t>
  </si>
  <si>
    <t>Izpilde % pret finansē-šanas plānu pārskata periodam       (5/4)</t>
  </si>
  <si>
    <t>I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</si>
  <si>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</si>
  <si>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</si>
  <si>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</si>
  <si>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*</t>
  </si>
  <si>
    <t>II</t>
  </si>
  <si>
    <t>KOPĀ IZDEVUMI</t>
  </si>
  <si>
    <t xml:space="preserve">Kārtējie izdevumi 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</si>
  <si>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</si>
  <si>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</si>
  <si>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</si>
  <si>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</si>
  <si>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1486,1487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</si>
  <si>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kārtējie</t>
  </si>
  <si>
    <t>1300, 1600,1900</t>
  </si>
  <si>
    <t xml:space="preserve">        pārēji kārtējie izdevumi</t>
  </si>
  <si>
    <t xml:space="preserve">        aizņēmumu atmaksa pamatbudžetā</t>
  </si>
  <si>
    <t xml:space="preserve">      Kredītu procentu samaksa</t>
  </si>
  <si>
    <t xml:space="preserve">       Procentu samaksa ārvalstu institūcijām</t>
  </si>
  <si>
    <t>Subsīdijas un dotācijas</t>
  </si>
  <si>
    <t>Subsīdijas</t>
  </si>
  <si>
    <t xml:space="preserve"> tai skaitā valsts budžeta līdzfinansējums  SAPARD projektiem pašvaldībām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</si>
  <si>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</si>
  <si>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</si>
  <si>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</si>
  <si>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no tiem: pašvaldībām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</si>
  <si>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</si>
  <si>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</si>
  <si>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</si>
  <si>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</si>
  <si>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</si>
  <si>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</si>
  <si>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</si>
  <si>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</si>
  <si>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</si>
  <si>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naudas, dalības maksa</t>
  </si>
  <si>
    <t xml:space="preserve">    tai skaitā biedru naudas 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</si>
  <si>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</si>
  <si>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</si>
  <si>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tai skaitā valsts budžeta transferti uzturēšanas izdevumiem no valsts pamatbudžeta uz valsts  pamatbudžetu</t>
  </si>
  <si>
    <t>Pārējās subsīdijas un dotācijas</t>
  </si>
  <si>
    <t xml:space="preserve">  tai skaitā izdevumi no ES  pirmsstrukturālā fonda palīdzības programmas SAPARD līdzekļiem</t>
  </si>
  <si>
    <t>tai skaitā atmaksas valsts pamatbudžtam</t>
  </si>
  <si>
    <t>tai skaitā Eiropas komisijai atmaksājamie līdzekļi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</si>
  <si>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subsīdijā</t>
  </si>
  <si>
    <t>4000,6000</t>
  </si>
  <si>
    <t xml:space="preserve">Kapitālie izdevumi </t>
  </si>
  <si>
    <t>4920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</si>
  <si>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 kapitāl</t>
  </si>
  <si>
    <t xml:space="preserve">Investīcijas 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</si>
  <si>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investīci</t>
  </si>
  <si>
    <t xml:space="preserve">     tai skaitā valsts budžeta transferti investīcijām no valsts pamatbudžeta uz pašvaldību pamatbudžetu</t>
  </si>
  <si>
    <t>3. Valsts budžeta aizdevumi un atmaksas (8100-8200)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</si>
  <si>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</si>
  <si>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</si>
  <si>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</si>
  <si>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</si>
  <si>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</si>
  <si>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</si>
  <si>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</si>
  <si>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*-Atšķirība maija mēneša izpildē rindā "Ārvalstu finanšu palīdzība" starp  pārskatu Nr.4. un Nr.5. par ĀFP transferta summu 196410 Ls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</si>
  <si>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</si>
  <si>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
</t>
    </r>
    <r>
      <rPr>
        <sz val="10"/>
        <rFont val="Times New Roman"/>
        <family val="1"/>
      </rPr>
      <t>(4000+6000+7000)</t>
    </r>
  </si>
  <si>
    <t>Valsts pamatbudžeta izdevumi un tīrie aizdevumi  atbilstoši funkcionālajām kategorijām</t>
  </si>
  <si>
    <t>6.tabula</t>
  </si>
  <si>
    <t>Izpilde % pret gada plānu          (4/3)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</si>
  <si>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</si>
  <si>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</si>
  <si>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</si>
  <si>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</si>
  <si>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</si>
  <si>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</si>
  <si>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</si>
  <si>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</si>
  <si>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</si>
  <si>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</si>
  <si>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</si>
  <si>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</si>
  <si>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</si>
  <si>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 radiācijas drošība un bīstamo atkritumu apsaimniekošana,dzīvokļu saimniecība un komunālie pakalpojumi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</si>
  <si>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</si>
  <si>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</si>
  <si>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</si>
  <si>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</si>
  <si>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</si>
  <si>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</si>
  <si>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</si>
  <si>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</si>
  <si>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</si>
  <si>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</si>
  <si>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</si>
  <si>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</si>
  <si>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</si>
  <si>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</si>
  <si>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</si>
  <si>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>Valsts speciālā budžeta ieņēmumu un izdevumu atšifrējums pa programmām un apakšprogrammām</t>
  </si>
  <si>
    <t>7.tabula</t>
  </si>
  <si>
    <t xml:space="preserve"> (latos)</t>
  </si>
  <si>
    <t>Klasifi- kācijas kods</t>
  </si>
  <si>
    <t>Izpilde % pret gada plānu 
   (5/3)</t>
  </si>
  <si>
    <t>Izpilde % pret finansē-šanas plānu pārskata periodam           (5/4)</t>
  </si>
  <si>
    <t>Finansēšanas plāns mēnesim</t>
  </si>
  <si>
    <t xml:space="preserve">     tai skaitā dotācijas no valsts pamatbudžeta 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</si>
  <si>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</si>
  <si>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</si>
  <si>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</si>
  <si>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</si>
  <si>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</si>
  <si>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</si>
  <si>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</si>
  <si>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>Maksājumi par aizņēmumiem
 un kredītiem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</si>
  <si>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</si>
  <si>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</si>
  <si>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</si>
  <si>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</si>
  <si>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</si>
  <si>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</si>
  <si>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4000,
6000</t>
  </si>
  <si>
    <t>Valsts pamatbudžeta ieņēmumi (neto)</t>
  </si>
  <si>
    <t>Valsts speciālā budžeta ieņēmumi (bruto)</t>
  </si>
  <si>
    <t xml:space="preserve">     Nodokļu ieņēmumi</t>
  </si>
  <si>
    <t xml:space="preserve">             - Sociālās apdrošināšanas iemaksas</t>
  </si>
  <si>
    <t xml:space="preserve">                  mīnus transferts no valsts pamatbudžeta</t>
  </si>
  <si>
    <t xml:space="preserve">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</si>
  <si>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</si>
  <si>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</si>
  <si>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</si>
  <si>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</si>
  <si>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</si>
  <si>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</si>
  <si>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</si>
  <si>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</si>
  <si>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</si>
  <si>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</si>
  <si>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</si>
  <si>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</si>
  <si>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</si>
  <si>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</si>
  <si>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</si>
  <si>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 (A.3.-A.4.)</t>
  </si>
  <si>
    <t>Finansēšana:</t>
  </si>
  <si>
    <t xml:space="preserve">   aizņēmumi</t>
  </si>
  <si>
    <t xml:space="preserve">   valsts pamatbudžeta maksas pakalpojumu un citu pašu ieņēmumu naudas līdzekļu atlikumu izmaiņas palielinājums (-) vai samazinājums (+)</t>
  </si>
  <si>
    <t xml:space="preserve">   valsts speciālā budžeta naudas līdzekļu atlikumu izmaiņas palielinājums (-) vai samazinājums (+)</t>
  </si>
  <si>
    <t xml:space="preserve">   valsts pamatbudžeta ārvalstu finanšu palīdzības naudas līdzekļu atlikumu izmaiņas palielinājums (-) vai samazinājums (+)</t>
  </si>
  <si>
    <t>Valsts pamatbudžeta izdevumi (bruto)</t>
  </si>
  <si>
    <t xml:space="preserve">              mīnus transferts valsts speciālajam  budžetam</t>
  </si>
  <si>
    <t xml:space="preserve">B.2. 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</si>
  <si>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</si>
  <si>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</si>
  <si>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</si>
  <si>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B.2.1.</t>
  </si>
  <si>
    <t>Valsts pamatbudžeta uzturēšanas izdevumi (neto)</t>
  </si>
  <si>
    <t>Valsts pamatbudžeta kapitālie izdevumi (bruto)</t>
  </si>
  <si>
    <t xml:space="preserve">B.2.2. </t>
  </si>
  <si>
    <t>Valsts pamatbudžeta kapitālie izdevumi (neto)</t>
  </si>
  <si>
    <t>Valsts pamatbudžeta investīcijas (bruto)</t>
  </si>
  <si>
    <t>B.2.3.</t>
  </si>
  <si>
    <t>Valsts pamatbudžeta investīcijas (neto)</t>
  </si>
  <si>
    <t>B.3.</t>
  </si>
  <si>
    <t>Valsts pamatbudžeta finansiālais deficīts (-), pārpalikums (+)</t>
  </si>
  <si>
    <t xml:space="preserve">B.4. </t>
  </si>
  <si>
    <t xml:space="preserve">Valsts pamatbudžeta tīrie aizdevumi </t>
  </si>
  <si>
    <t xml:space="preserve">   Valsts pamatbudžeta tīrie aizdevumi (bruto)</t>
  </si>
  <si>
    <t xml:space="preserve">   Valsts pamatbudžeta tīrie aizdevumi (neto)</t>
  </si>
  <si>
    <t xml:space="preserve">B.5. </t>
  </si>
  <si>
    <t>Valsts pamatbudžeta fiskālais deficīts (-), pārpalikums (+)</t>
  </si>
  <si>
    <t xml:space="preserve"> Valsts speciālā budžeta izdevumi (bruto)</t>
  </si>
  <si>
    <t>C.2.</t>
  </si>
  <si>
    <t xml:space="preserve"> Valsts speciālā budžeta izdevumi (neto)</t>
  </si>
  <si>
    <t>Valsts speciālā budžeta uzturēšanas izdevumi (bruto)</t>
  </si>
  <si>
    <t>C.2.1.</t>
  </si>
  <si>
    <t>Valsts speciālā budžeta uzturēšanas izdevumi (neto)</t>
  </si>
  <si>
    <t>Valsts speciālā budžeta kapitālie izdevumi (bruto)</t>
  </si>
  <si>
    <t>C.2.2.</t>
  </si>
  <si>
    <t>Valsts speciālā budžeta kapitālie izdevumi (neto)</t>
  </si>
  <si>
    <t>Valsts speciālā budžeta investīcijas (bruto)</t>
  </si>
  <si>
    <t>C.2.3.</t>
  </si>
  <si>
    <t>Valsts speciālā budžeta investīcijas (neto)</t>
  </si>
  <si>
    <t>C.3.</t>
  </si>
  <si>
    <t>Valsts speciālā budžeta finansiālais deficīts
 (-), pārpalikums (+)</t>
  </si>
  <si>
    <t>C.5.</t>
  </si>
  <si>
    <t xml:space="preserve"> Valsts speciālā budžeta fiskālais deficīts
(-), pārpalikums (+)</t>
  </si>
  <si>
    <t xml:space="preserve">Pārvaldnieks                                                                      </t>
  </si>
  <si>
    <t>Pašvaldību konsolidētā budžeta izpilde  (neieskaitot ziedojumus un dāvinājumus)</t>
  </si>
  <si>
    <t>(2006.gada janvāris-maijs)</t>
  </si>
  <si>
    <t>11. tabula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</si>
  <si>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</si>
  <si>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</si>
  <si>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</si>
  <si>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</si>
  <si>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</si>
  <si>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</si>
  <si>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</si>
  <si>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</si>
  <si>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</si>
  <si>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</si>
  <si>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</si>
  <si>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</si>
  <si>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</si>
  <si>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</si>
  <si>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</si>
  <si>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</si>
  <si>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</si>
  <si>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</si>
  <si>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</si>
  <si>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</si>
  <si>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</si>
  <si>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</si>
  <si>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</si>
  <si>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</si>
  <si>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</si>
  <si>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</si>
  <si>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</si>
  <si>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</si>
  <si>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</si>
  <si>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</si>
  <si>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</si>
  <si>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</si>
  <si>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</si>
  <si>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</si>
  <si>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</si>
  <si>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</si>
  <si>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</si>
  <si>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</si>
  <si>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</si>
  <si>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</si>
  <si>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</si>
  <si>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</si>
  <si>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</si>
  <si>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</si>
  <si>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</si>
  <si>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</si>
  <si>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</si>
  <si>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</si>
  <si>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</si>
  <si>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</si>
  <si>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</si>
  <si>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</si>
  <si>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</si>
  <si>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</si>
  <si>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</si>
  <si>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</si>
  <si>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</si>
  <si>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Informatīvi:</t>
  </si>
  <si>
    <t>ārpus Valsts kases ņemto aizņēmumu plānotās atmaksas līdz pārskata perioda beigām, Ls</t>
  </si>
  <si>
    <t>ārpus Valsts kases ņemto aizņēmumu faktiski veiktās atmaksas pārskata periodā, Ls</t>
  </si>
  <si>
    <t xml:space="preserve">Pārvaldnieks                                                              </t>
  </si>
  <si>
    <t>Parfenkova, 7094248</t>
  </si>
  <si>
    <t xml:space="preserve">Valsts pamatbudžeta ieņēmumi </t>
  </si>
  <si>
    <t>2.tabula</t>
  </si>
  <si>
    <t>Klasifikācijas kods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</si>
  <si>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</si>
  <si>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</si>
  <si>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</si>
  <si>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</si>
  <si>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</si>
  <si>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</si>
  <si>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</si>
  <si>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</si>
  <si>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</si>
  <si>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</si>
  <si>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5.2.0.0.,5.3.0.0.
5.6.0.0.</t>
  </si>
  <si>
    <t xml:space="preserve">   Akcīzes nodoklis</t>
  </si>
  <si>
    <t>5.4.3.0</t>
  </si>
  <si>
    <t xml:space="preserve">   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</si>
  <si>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</si>
  <si>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</si>
  <si>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</si>
  <si>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</si>
  <si>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</si>
  <si>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</si>
  <si>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</si>
  <si>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</si>
  <si>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</si>
  <si>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 Īpašuma  nodokļi </t>
  </si>
  <si>
    <t>4.0.0.0.</t>
  </si>
  <si>
    <t xml:space="preserve">   Īpašuma nodokļi</t>
  </si>
  <si>
    <t>1.3. Nenodokļu ieņēmumi</t>
  </si>
  <si>
    <t>8.2.0.0.</t>
  </si>
  <si>
    <t xml:space="preserve">   Latvijas Bankas maksājums</t>
  </si>
  <si>
    <t>8.3.0.0.</t>
  </si>
  <si>
    <t xml:space="preserve">   Dividendes (maksājumi par valsts (pašvaldību) kapitāla izmantošanu)</t>
  </si>
  <si>
    <t xml:space="preserve">       Valsts a/s "Latvijas meži" maksājums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</si>
  <si>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</si>
  <si>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</si>
  <si>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</si>
  <si>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</si>
  <si>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8.7.0.0</t>
  </si>
  <si>
    <t>Ieņēmumi no atvasināto finanšu instrumentu darbības rezultāta</t>
  </si>
  <si>
    <t>9.1.0.0.</t>
  </si>
  <si>
    <t xml:space="preserve">   Valsts nodevas un maksājumi par valsts sniegto nodrošinājumu un juridiskajiem un citiem pakalpojumiem</t>
  </si>
  <si>
    <t>9.2.0.0.</t>
  </si>
  <si>
    <t>Ozolnieku novads</t>
  </si>
  <si>
    <t>Naujenes pagasts</t>
  </si>
  <si>
    <t>Rendas pagasts</t>
  </si>
  <si>
    <t>Salas pagasts (Jēkabpils rajons)</t>
  </si>
  <si>
    <t>Sedas pilsētas</t>
  </si>
  <si>
    <t>Slampes pagasts</t>
  </si>
  <si>
    <t>Staicele ar lauku teritoriju</t>
  </si>
  <si>
    <t>Stradu pagasts</t>
  </si>
  <si>
    <t>Tumes pagasts</t>
  </si>
  <si>
    <t>Ugāles pagasts</t>
  </si>
  <si>
    <t>Valdemārpils pilsēta</t>
  </si>
  <si>
    <t>Vērēmu pagasts</t>
  </si>
  <si>
    <t xml:space="preserve">     - EV41 Cieto sadzīves atkritumu projekts (Rīga, Getliņi) (Pasaules Banka)</t>
  </si>
  <si>
    <t xml:space="preserve">     - VAS "Latvijas gāze" debitoru parādu atmaksa</t>
  </si>
  <si>
    <t xml:space="preserve">     - Enerģētikas projekts pašvaldībām ( Dānijas bezprocentu aizdevums) </t>
  </si>
  <si>
    <t>Bauskas pilsētas dome</t>
  </si>
  <si>
    <t>Gulbenes pilsētas dome</t>
  </si>
  <si>
    <t>Kokneses pagasta padome</t>
  </si>
  <si>
    <t>Kuldīgas pilsētas dome</t>
  </si>
  <si>
    <t>Ogres novada dome</t>
  </si>
  <si>
    <t>Rūjienas pilsētas dome</t>
  </si>
  <si>
    <t>Saldus pilsētas dome</t>
  </si>
  <si>
    <t>Valkas pilsētas dome</t>
  </si>
  <si>
    <t>Valmieras pilsētas dome</t>
  </si>
  <si>
    <t xml:space="preserve">     - Komunālās saimniecības projekts Līgatnei (Dānijas Unibanka)</t>
  </si>
  <si>
    <t xml:space="preserve">     - Siltumapgādes sistēmas rekonstrukcijas programma </t>
  </si>
  <si>
    <t>Auces pilsēta</t>
  </si>
  <si>
    <t>Ezeres pagasts</t>
  </si>
  <si>
    <t>Iecavas novads</t>
  </si>
  <si>
    <t>Iecavas novada dome</t>
  </si>
  <si>
    <t>Jumpravas pagasts</t>
  </si>
  <si>
    <t>Kalupes pagasts</t>
  </si>
  <si>
    <t>Litenes pagasts</t>
  </si>
  <si>
    <t>Lubānas pilsēta</t>
  </si>
  <si>
    <t>Nīcas pagasta padome</t>
  </si>
  <si>
    <t>Olaines pagasts</t>
  </si>
  <si>
    <t>Olaines pilsēta</t>
  </si>
  <si>
    <t>Piltenes pilsēta</t>
  </si>
  <si>
    <t>Pļaviņu pilsēta</t>
  </si>
  <si>
    <t>Puzes pagasts</t>
  </si>
  <si>
    <t>Sesavas pagasts</t>
  </si>
  <si>
    <t>Taurupes pagasts</t>
  </si>
  <si>
    <t>Usmas pagasts</t>
  </si>
  <si>
    <t>Veselavas pagasts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</si>
  <si>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</si>
  <si>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</si>
  <si>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</si>
  <si>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</si>
  <si>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 xml:space="preserve">    Aglonas pagasts</t>
  </si>
  <si>
    <t xml:space="preserve">    Ainažu pilsēta</t>
  </si>
  <si>
    <t>Aizkraukles rajona padome</t>
  </si>
  <si>
    <t>Aizputes pilsēta</t>
  </si>
  <si>
    <t>Allažu pagasts</t>
  </si>
  <si>
    <t>Alojas pilsēta ar lauku teritoriju</t>
  </si>
  <si>
    <t>Alsungas pagasts</t>
  </si>
  <si>
    <t>Alūksnes pilsēta</t>
  </si>
  <si>
    <t>Amatas novads</t>
  </si>
  <si>
    <t>Ambeļu pagasts</t>
  </si>
  <si>
    <t>Andrupenes pagasts</t>
  </si>
  <si>
    <t>Annas pagasts</t>
  </si>
  <si>
    <t>Annenieku pagasts</t>
  </si>
  <si>
    <t>Apes pilsēta</t>
  </si>
  <si>
    <t>Asares pagasts</t>
  </si>
  <si>
    <t>Aulejas pagasts</t>
  </si>
  <si>
    <t xml:space="preserve">    Ādažu pagasts</t>
  </si>
  <si>
    <t>Babītes pagasta padome</t>
  </si>
  <si>
    <t>Baldones pilsēta</t>
  </si>
  <si>
    <t>Balgales pagasts</t>
  </si>
  <si>
    <t>Baltinavas pagasts</t>
  </si>
  <si>
    <t>Balvu pilsētas dome</t>
  </si>
  <si>
    <t>Balvu rajona padome</t>
  </si>
  <si>
    <t>Bārbeles pagasts</t>
  </si>
  <si>
    <t>Bārtas pagasts</t>
  </si>
  <si>
    <t>Bebru pagasts</t>
  </si>
  <si>
    <t>Bēnes pagasts</t>
  </si>
  <si>
    <t>Bērzaines pagasts</t>
  </si>
  <si>
    <t>Bērzgales pagasts</t>
  </si>
  <si>
    <t>Bērzpils pagasts</t>
  </si>
  <si>
    <t>Bikstu pagasts</t>
  </si>
  <si>
    <t>Biķernieku pagasts</t>
  </si>
  <si>
    <t>Bilskas pagasts</t>
  </si>
  <si>
    <t>Birzgales pagasts</t>
  </si>
  <si>
    <t>Birzgales pagasta padome</t>
  </si>
  <si>
    <t>Blomes pagasts</t>
  </si>
  <si>
    <t>Blontu pagasts</t>
  </si>
  <si>
    <t>Briežuciema pagasts</t>
  </si>
  <si>
    <t>Brīvzemnieku pagasts</t>
  </si>
  <si>
    <t>Brocēnu novads</t>
  </si>
  <si>
    <t>Brunavas pagasts</t>
  </si>
  <si>
    <t>Carnikavas pagasts</t>
  </si>
  <si>
    <t>Cesvaines pilsēta</t>
  </si>
  <si>
    <t>Ciblas novads</t>
  </si>
  <si>
    <t>Cīravas pagasts</t>
  </si>
  <si>
    <t>Dagdas pagasts</t>
  </si>
  <si>
    <t>Dagdas pilsēta</t>
  </si>
  <si>
    <t>Daudzeses pagasts</t>
  </si>
  <si>
    <t>Daugavpils pilsēta</t>
  </si>
  <si>
    <t>Daugavpils rajons padome</t>
  </si>
  <si>
    <t>Daugmales pagasts</t>
  </si>
  <si>
    <t>Daukstu pagasts</t>
  </si>
  <si>
    <t>Degoles pagasts</t>
  </si>
  <si>
    <t>Demenes pagasts</t>
  </si>
  <si>
    <t>Dobeles rajona padome</t>
  </si>
  <si>
    <t>Dricānu pagasts</t>
  </si>
  <si>
    <t>Dunavas pagasts</t>
  </si>
  <si>
    <t>Dundagas pagasts</t>
  </si>
  <si>
    <t>Dunikas pagasts</t>
  </si>
  <si>
    <t>Dzelzavas pagasts</t>
  </si>
  <si>
    <t>Dzelzavas pagasta padome</t>
  </si>
  <si>
    <t>Eglaines pagasts</t>
  </si>
  <si>
    <t>Elejas pagasts</t>
  </si>
  <si>
    <t>Elkšņu pagasts</t>
  </si>
  <si>
    <t>Embūtes pagasts</t>
  </si>
  <si>
    <t>Engures pagasts</t>
  </si>
  <si>
    <t>Engures pagasta padome</t>
  </si>
  <si>
    <t>Ezernieku pagasts</t>
  </si>
  <si>
    <t>Ērgļu pagasts</t>
  </si>
  <si>
    <t>Gaiķu pagasts</t>
  </si>
  <si>
    <t>Gailīšu pagasts</t>
  </si>
  <si>
    <t>Garkalnes pagasts</t>
  </si>
  <si>
    <t>Gaujienas pagasts</t>
  </si>
  <si>
    <t>Gaviezes pagasts</t>
  </si>
  <si>
    <t>Glūdas pagasts</t>
  </si>
  <si>
    <t>Glūdas pagasta padome</t>
  </si>
  <si>
    <t>Grobiņas pagasts</t>
  </si>
  <si>
    <t>Grundzāles pagasts</t>
  </si>
  <si>
    <t>Gudenieku pagasts</t>
  </si>
  <si>
    <t>Gulbenes pilsēta</t>
  </si>
  <si>
    <t>Gulbenes rajona padome</t>
  </si>
  <si>
    <t>Ģibuļu pagasts</t>
  </si>
  <si>
    <t>Ģibuļu pagasta padome</t>
  </si>
  <si>
    <t>Ilzenes pagasts</t>
  </si>
  <si>
    <t>Ilzeskalna pagasts</t>
  </si>
  <si>
    <t>Inčukalna pagasts</t>
  </si>
  <si>
    <t>Indrānu pagasts</t>
  </si>
  <si>
    <t>Isnaudas pagasts</t>
  </si>
  <si>
    <t>Istras pagasts</t>
  </si>
  <si>
    <t>Izvaltas pagasts</t>
  </si>
  <si>
    <t>Īles pagasts</t>
  </si>
  <si>
    <t>Īslīces pagasts</t>
  </si>
  <si>
    <t>Īvandes pagasts</t>
  </si>
  <si>
    <t>Jaunalūksnes pagasts</t>
  </si>
  <si>
    <t>Jaunannas pagasts</t>
  </si>
  <si>
    <t>Jaunauces pagasts</t>
  </si>
  <si>
    <t>Jaunbērzes pagasts</t>
  </si>
  <si>
    <t>Jaungulbenes pagasts</t>
  </si>
  <si>
    <t>Jaunjelgavas pils. ar lauku terit. dome</t>
  </si>
  <si>
    <t>Jaunpiebalgas pagasts</t>
  </si>
  <si>
    <t>Jaunpils pagasts</t>
  </si>
  <si>
    <t>Jaunsātu pagasts</t>
  </si>
  <si>
    <t>Jēkabpils pilsētas dome</t>
  </si>
  <si>
    <t>Jēkabpils rajona padome</t>
  </si>
  <si>
    <t>Jelgavas rajona padome</t>
  </si>
  <si>
    <t>Jersikas pagasts</t>
  </si>
  <si>
    <t>Jeru pagasts</t>
  </si>
  <si>
    <t>Jūrkalnes pagasts</t>
  </si>
  <si>
    <t>Kabiles pagasts</t>
  </si>
  <si>
    <t>Kalētu pagasts</t>
  </si>
  <si>
    <t>Kalsnavas pagasts</t>
  </si>
  <si>
    <t>Kalvenes pagasts</t>
  </si>
  <si>
    <t>Kandavas novada dome</t>
  </si>
  <si>
    <t>Kantinieku pagasts</t>
  </si>
  <si>
    <t>Kastuļinas pagasts</t>
  </si>
  <si>
    <t>Kauguru pagasts</t>
  </si>
  <si>
    <t>Kārsavas pilsēta</t>
  </si>
  <si>
    <t>Klintaines pagasts</t>
  </si>
  <si>
    <t>Kocēnu pagasts</t>
  </si>
  <si>
    <t>Krimuldas pagasts</t>
  </si>
  <si>
    <t>Kubuļu pagasts</t>
  </si>
  <si>
    <t>Kuldīgas pilsēta</t>
  </si>
  <si>
    <t>Kurmāles pagasts</t>
  </si>
  <si>
    <t>Kurmenes pagasts</t>
  </si>
  <si>
    <t>Kūku pagasts</t>
  </si>
  <si>
    <t>Ķeguma novads</t>
  </si>
  <si>
    <t>Ķeipenes pagasts</t>
  </si>
  <si>
    <t>Laidzes pagasts</t>
  </si>
  <si>
    <t>Laucienes pagasts</t>
  </si>
  <si>
    <t>Lauderu pagasts</t>
  </si>
  <si>
    <t>Lazdonas pagasts</t>
  </si>
  <si>
    <t>Lazdukalna pagasts</t>
  </si>
  <si>
    <t>Lažas pagasts</t>
  </si>
  <si>
    <t>Leimaņu pagasts</t>
  </si>
  <si>
    <t>Lejasciema pagasts</t>
  </si>
  <si>
    <t>Lendžu pagasts</t>
  </si>
  <si>
    <t>Lēdmanes pagasts</t>
  </si>
  <si>
    <t>Lēdurgas pagasts</t>
  </si>
  <si>
    <t>Lielplatones pagasts</t>
  </si>
  <si>
    <t xml:space="preserve">Lielvārdes novads </t>
  </si>
  <si>
    <t>Liepājas rajona padome</t>
  </si>
  <si>
    <t>Liepnas pagasts</t>
  </si>
  <si>
    <t>Liepupes pagasts</t>
  </si>
  <si>
    <t>Limbažu pagasts</t>
  </si>
  <si>
    <t>Limbažu rajona padome</t>
  </si>
  <si>
    <t>Lizuma pagasta padome</t>
  </si>
  <si>
    <t>Līksnas pagasts</t>
  </si>
  <si>
    <t>Līvbērzes pagasts</t>
  </si>
  <si>
    <t>Ludzas pilsēta</t>
  </si>
  <si>
    <t>Ludzas rajona padome</t>
  </si>
  <si>
    <t>Lutriņu pagasts</t>
  </si>
  <si>
    <t>Lūznavas pagasts</t>
  </si>
  <si>
    <t>Ļaudonas pagasts</t>
  </si>
  <si>
    <t>Madonas pilsēta</t>
  </si>
  <si>
    <t>Madonas rajona padome</t>
  </si>
  <si>
    <t>Malienas pagasts</t>
  </si>
  <si>
    <t>Malnavas pagasts</t>
  </si>
  <si>
    <t>Maltas pagasts</t>
  </si>
  <si>
    <t>Matīšu pagasts</t>
  </si>
  <si>
    <t>Mazsalacas pilsēta</t>
  </si>
  <si>
    <t>Mazzalves pagasts</t>
  </si>
  <si>
    <t>Mākoņkalna pagasts</t>
  </si>
  <si>
    <t>Mālpils pagasts</t>
  </si>
  <si>
    <t>Mālupes pagasts</t>
  </si>
  <si>
    <t>Mārcienas pagasts</t>
  </si>
  <si>
    <t>Mārsnēnu pagasts</t>
  </si>
  <si>
    <t>Mārupes pagasts</t>
  </si>
  <si>
    <t>Mārupes pagasta padome</t>
  </si>
  <si>
    <t>Medņevas pagasts</t>
  </si>
  <si>
    <t>Medumu pagasts</t>
  </si>
  <si>
    <t>Medzes pagasts</t>
  </si>
  <si>
    <t>Mežāres pagasts</t>
  </si>
  <si>
    <t>Mežotnes pagasts</t>
  </si>
  <si>
    <t>Mežvidu pagasts</t>
  </si>
  <si>
    <t>Mērsraga pagasts</t>
  </si>
  <si>
    <t>Murmastienes pagasts</t>
  </si>
  <si>
    <t>Nagļu pagasts</t>
  </si>
  <si>
    <t>Naudītes pagasts</t>
  </si>
  <si>
    <t>Naukšēnu pagasts</t>
  </si>
  <si>
    <t>Nautrēnu pagasts</t>
  </si>
  <si>
    <t>Neretas pagasts</t>
  </si>
  <si>
    <t>Nirzas pagasts</t>
  </si>
  <si>
    <t>Nīkrāces pagasts</t>
  </si>
  <si>
    <t>Novadnieku pagasts</t>
  </si>
  <si>
    <t>Ņukšu pagasts</t>
  </si>
  <si>
    <t xml:space="preserve">Ogres novads </t>
  </si>
  <si>
    <t>Ošupes pagasts</t>
  </si>
  <si>
    <t>Otaņķu pagasts</t>
  </si>
  <si>
    <t>Ozolmuižas pagasts</t>
  </si>
  <si>
    <t>Padures pagasts</t>
  </si>
  <si>
    <t>Pampāļu pagasts</t>
  </si>
  <si>
    <t>Pāvilostas pilsēta</t>
  </si>
  <si>
    <t>Pededzes pagasts</t>
  </si>
  <si>
    <t>Pelēču pagasts</t>
  </si>
  <si>
    <t>Penkules pagasts</t>
  </si>
  <si>
    <t>Pildas pagasts</t>
  </si>
  <si>
    <t>Pilskalnes pagasts</t>
  </si>
  <si>
    <t>Plāņu pagasts</t>
  </si>
  <si>
    <t>Popes pagasts</t>
  </si>
  <si>
    <t>Priekules pilsēta</t>
  </si>
  <si>
    <t>Priekuļu pagasts</t>
  </si>
  <si>
    <t>Pureņu pagasts</t>
  </si>
  <si>
    <t>Pušas pagasts</t>
  </si>
  <si>
    <t>Rankas pagasts</t>
  </si>
  <si>
    <t>Raunas pagasts</t>
  </si>
  <si>
    <t>Rēzeknes pilsēta</t>
  </si>
  <si>
    <t>Rēzeknes rajona padome</t>
  </si>
  <si>
    <t xml:space="preserve">Riebiņu novads </t>
  </si>
  <si>
    <t>Rikavas pagasts</t>
  </si>
  <si>
    <t>Rīgas pilsēta</t>
  </si>
  <si>
    <t>Rīgas rajona padome</t>
  </si>
  <si>
    <t>Robežnieku pagasts</t>
  </si>
  <si>
    <t>Rojas pagasts</t>
  </si>
  <si>
    <t>Ropažu novads</t>
  </si>
  <si>
    <t>Rubas pagasts</t>
  </si>
  <si>
    <t>Rubenes pagasts</t>
  </si>
  <si>
    <t>Rucavas pagasts</t>
  </si>
  <si>
    <t>Rugāju pagasts</t>
  </si>
  <si>
    <t>Rūjienas pilsēta</t>
  </si>
  <si>
    <t>Sabiles novads</t>
  </si>
  <si>
    <t>Sakstagala pagasts</t>
  </si>
  <si>
    <t>Salas pagasts (Jēkabpils raj.)</t>
  </si>
  <si>
    <t>Salas pagasts (Rīgas raj.)</t>
  </si>
  <si>
    <t>Salaspils novads</t>
  </si>
  <si>
    <t>Saldus pagasts</t>
  </si>
  <si>
    <t>Saldus pilsēta</t>
  </si>
  <si>
    <t>Saldus rajona padome</t>
  </si>
  <si>
    <t>Sarkaņu pagasts</t>
  </si>
  <si>
    <t>Seces pagasts</t>
  </si>
  <si>
    <t>Sējas pagasts</t>
  </si>
  <si>
    <t>Sidrabenes pagasts</t>
  </si>
  <si>
    <t>Skaistas pagasts</t>
  </si>
  <si>
    <t>Skaistkalnes pagasts</t>
  </si>
  <si>
    <t>Skaņkalnes pagasts</t>
  </si>
  <si>
    <t>Skrudalienes pagasts</t>
  </si>
  <si>
    <t>Skrundas pilsēta</t>
  </si>
  <si>
    <t>Skujenes pagasts</t>
  </si>
  <si>
    <t>Skultes pagasts</t>
  </si>
  <si>
    <t>Smārdes pagasts</t>
  </si>
  <si>
    <t>Smiltenes pilsēta</t>
  </si>
  <si>
    <t>Stalbes pagasts</t>
  </si>
  <si>
    <t>Stelpes pagasts</t>
  </si>
  <si>
    <t>Stendes pilsēta</t>
  </si>
  <si>
    <t>Stopiņu novads</t>
  </si>
  <si>
    <t>Straupes pagasts</t>
  </si>
  <si>
    <t>Stružānu pagasts</t>
  </si>
  <si>
    <t>Suntažu pagasts</t>
  </si>
  <si>
    <t>Susāju pagasts</t>
  </si>
  <si>
    <t>Sutru pagasts</t>
  </si>
  <si>
    <t>Svariņu pagasts</t>
  </si>
  <si>
    <t>Svētes pagasts</t>
  </si>
  <si>
    <t>Šķaunes pagasts</t>
  </si>
  <si>
    <t>Šķeltovas pagasts</t>
  </si>
  <si>
    <t>Šķēdes pagasts</t>
  </si>
  <si>
    <t>Šķilbēnu pagasts</t>
  </si>
  <si>
    <t>Talsu pilsēta</t>
  </si>
  <si>
    <t>Talsu pilsētas dome</t>
  </si>
  <si>
    <t>Talsu rajona padome</t>
  </si>
  <si>
    <t xml:space="preserve">Tērvetes novads </t>
  </si>
  <si>
    <t>Tilžas pagasts</t>
  </si>
  <si>
    <t>Tirzas pagasts</t>
  </si>
  <si>
    <t>Trikātas pagasts</t>
  </si>
  <si>
    <t>Tukuma pilsētas dome</t>
  </si>
  <si>
    <t>Tukuma rajona padome</t>
  </si>
  <si>
    <t>Turlavas pagasts</t>
  </si>
  <si>
    <t>Ukru pagasts</t>
  </si>
  <si>
    <t>Umurgas pagasts</t>
  </si>
  <si>
    <t>Užavas pagasts</t>
  </si>
  <si>
    <t>Ūdrīšu pagasts</t>
  </si>
  <si>
    <t>Vadakstes pagasts</t>
  </si>
  <si>
    <t>Vaidavas pagasts</t>
  </si>
  <si>
    <t>Vaives pagasts</t>
  </si>
  <si>
    <t>Valgundes pagasts</t>
  </si>
  <si>
    <t>Valles pagasts</t>
  </si>
  <si>
    <t>Valmieras pilsēta</t>
  </si>
  <si>
    <t>Vandzenes pagasts</t>
  </si>
  <si>
    <t>Vangažu pilsēta</t>
  </si>
  <si>
    <t>Varakļānu pilsēta</t>
  </si>
  <si>
    <t>Variņu pagasts</t>
  </si>
  <si>
    <t>Vānes pagasts</t>
  </si>
  <si>
    <t>Vārkavas pagasts</t>
  </si>
  <si>
    <t>Vārkavas novads</t>
  </si>
  <si>
    <t>Vārmes pagasts</t>
  </si>
  <si>
    <t>Vārves pagasts</t>
  </si>
  <si>
    <t>Veclaicenes pagasts</t>
  </si>
  <si>
    <t>Vecumnieku pagasts</t>
  </si>
  <si>
    <t>Ventspils rajona padome</t>
  </si>
  <si>
    <t>Vestienas pagasts</t>
  </si>
  <si>
    <t>Viesatu pagasts</t>
  </si>
  <si>
    <t>Viesītes pilsētas ar lauku teritoriju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</si>
  <si>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</si>
  <si>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</si>
  <si>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</si>
  <si>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</si>
  <si>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</si>
  <si>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</si>
  <si>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 xml:space="preserve">  Maksas pakalpojumi un citi pašu ieņēmumi</t>
  </si>
  <si>
    <t>kods 0720 =</t>
  </si>
  <si>
    <t>Reinfelde 7094286</t>
  </si>
  <si>
    <r>
      <t xml:space="preserve">  Īpašiem mērķiem iezīmēti ieņēmumi </t>
    </r>
    <r>
      <rPr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</si>
</sst>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\ ##0"/>
    <numFmt numFmtId="168" formatCode="##,#0&quot;.&quot;0"/>
    <numFmt numFmtId="169" formatCode="00000"/>
    <numFmt numFmtId="170" formatCode="00&quot;.&quot;000"/>
    <numFmt numFmtId="171" formatCode="#,##0.0"/>
    <numFmt numFmtId="172" formatCode="0.000"/>
    <numFmt numFmtId="173" formatCode="0.0"/>
    <numFmt numFmtId="174" formatCode="0&quot;.&quot;00"/>
    <numFmt numFmtId="175" formatCode="&quot;Ls&quot;\ #,##0;\-&quot;Ls&quot;\ #,##0"/>
    <numFmt numFmtId="176" formatCode="&quot;Ls&quot;\ #,##0;[Red]\-&quot;Ls&quot;\ #,##0"/>
    <numFmt numFmtId="177" formatCode="&quot;Ls&quot;\ #,##0.00;\-&quot;Ls&quot;\ #,##0.00"/>
    <numFmt numFmtId="178" formatCode="&quot;Ls&quot;\ #,##0.00;[Red]\-&quot;Ls&quot;\ #,##0.00"/>
    <numFmt numFmtId="179" formatCode="_-&quot;Ls&quot;\ * #,##0_-;\-&quot;Ls&quot;\ * #,##0_-;_-&quot;Ls&quot;\ * &quot;-&quot;_-;_-@_-"/>
    <numFmt numFmtId="180" formatCode="_-* #,##0_-;\-* #,##0_-;_-* &quot;-&quot;_-;_-@_-"/>
    <numFmt numFmtId="181" formatCode="_-&quot;Ls&quot;\ * #,##0.00_-;\-&quot;Ls&quot;\ * #,##0.00_-;_-&quot;Ls&quot;\ * &quot;-&quot;??_-;_-@_-"/>
    <numFmt numFmtId="182" formatCode="_-* #,##0.00_-;\-* #,##0.00_-;_-* &quot;-&quot;??_-;_-@_-"/>
    <numFmt numFmtId="183" formatCode="#,##0\ &quot;.&quot;;\-#,##0\ &quot;.&quot;"/>
    <numFmt numFmtId="184" formatCode="#,##0\ &quot;.&quot;;[Red]\-#,##0\ &quot;.&quot;"/>
    <numFmt numFmtId="185" formatCode="#,##0.00\ &quot;.&quot;;\-#,##0.00\ &quot;.&quot;"/>
    <numFmt numFmtId="186" formatCode="#,##0.00\ &quot;.&quot;;[Red]\-#,##0.00\ &quot;.&quot;"/>
    <numFmt numFmtId="187" formatCode="_-* #,##0\ &quot;.&quot;_-;\-* #,##0\ &quot;.&quot;_-;_-* &quot;-&quot;\ &quot;.&quot;_-;_-@_-"/>
    <numFmt numFmtId="188" formatCode="_-* #,##0\ _._-;\-* #,##0\ _._-;_-* &quot;-&quot;\ _._-;_-@_-"/>
    <numFmt numFmtId="189" formatCode="_-* #,##0.00\ &quot;.&quot;_-;\-* #,##0.00\ &quot;.&quot;_-;_-* &quot;-&quot;??\ &quot;.&quot;_-;_-@_-"/>
    <numFmt numFmtId="190" formatCode="_-* #,##0.00\ _._-;\-* #,##0.00\ _._-;_-* &quot;-&quot;??\ _._-;_-@_-"/>
    <numFmt numFmtId="191" formatCode="&quot;Ls&quot;\ ###,0&quot;.&quot;00;\-&quot;Ls&quot;\ ###,0&quot;.&quot;00"/>
    <numFmt numFmtId="192" formatCode="&quot;Ls&quot;\ ###,0&quot;.&quot;00;[Red]\-&quot;Ls&quot;\ ###,0&quot;.&quot;00"/>
    <numFmt numFmtId="193" formatCode="_-&quot;Ls&quot;\ * ###,0&quot;.&quot;00_-;\-&quot;Ls&quot;\ * ###,0&quot;.&quot;00_-;_-&quot;Ls&quot;\ * &quot;-&quot;??_-;_-@_-"/>
    <numFmt numFmtId="194" formatCode="_-* ###,0&quot;.&quot;00_-;\-* ###,0&quot;.&quot;00_-;_-* &quot;-&quot;??_-;_-@_-"/>
    <numFmt numFmtId="195" formatCode="###,0&quot;.&quot;00\ &quot;Ls&quot;;\-###,0&quot;.&quot;00\ &quot;Ls&quot;"/>
    <numFmt numFmtId="196" formatCode="###,0&quot;.&quot;00\ &quot;Ls&quot;;[Red]\-###,0&quot;.&quot;00\ &quot;Ls&quot;"/>
    <numFmt numFmtId="197" formatCode="###,###,###"/>
    <numFmt numFmtId="198" formatCode="###0"/>
    <numFmt numFmtId="199" formatCode="###,0&quot;.&quot;00\ &quot;.&quot;;\-###,0&quot;.&quot;00\ &quot;.&quot;"/>
    <numFmt numFmtId="200" formatCode="###,0&quot;.&quot;00\ &quot;.&quot;;[Red]\-###,0&quot;.&quot;00\ &quot;.&quot;"/>
    <numFmt numFmtId="201" formatCode="_-* ###,0&quot;.&quot;00\ &quot;.&quot;_-;\-* ###,0&quot;.&quot;00\ &quot;.&quot;_-;_-* &quot;-&quot;??\ &quot;.&quot;_-;_-@_-"/>
    <numFmt numFmtId="202" formatCode="_-* ###,0&quot;.&quot;00\ _._-;\-* ###,0&quot;.&quot;00\ _._-;_-* &quot;-&quot;??\ _._-;_-@_-"/>
    <numFmt numFmtId="203" formatCode="0&quot;.&quot;000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##,0&quot;.&quot;00_);_(&quot;$&quot;* \(###,0&quot;.&quot;00\);_(&quot;$&quot;* &quot;-&quot;??_);_(@_)"/>
    <numFmt numFmtId="207" formatCode="_(* ###,0&quot;.&quot;00_);_(* \(###,0&quot;.&quot;00\);_(* &quot;-&quot;??_);_(@_)"/>
    <numFmt numFmtId="208" formatCode="#,###,##0"/>
    <numFmt numFmtId="209" formatCode="#\ ###\ ##0"/>
    <numFmt numFmtId="210" formatCode="#,###"/>
    <numFmt numFmtId="211" formatCode="0&quot;.&quot;0%"/>
    <numFmt numFmtId="212" formatCode="0&quot;.&quot;000%"/>
    <numFmt numFmtId="213" formatCode="0&quot;.&quot;0000%"/>
    <numFmt numFmtId="214" formatCode="_-* #,##0\ _L_s_-;\-* #,##0\ _L_s_-;_-* &quot;-&quot;??\ _L_s_-;_-@_-"/>
    <numFmt numFmtId="215" formatCode="&quot;Ls&quot;#,##0;\-&quot;Ls&quot;#,##0"/>
    <numFmt numFmtId="216" formatCode="&quot;Ls&quot;#,##0;[Red]\-&quot;Ls&quot;#,##0"/>
    <numFmt numFmtId="217" formatCode="&quot;Ls&quot;#,##0.00;\-&quot;Ls&quot;#,##0.00"/>
    <numFmt numFmtId="218" formatCode="&quot;Ls&quot;#,##0.00;[Red]\-&quot;Ls&quot;#,##0.00"/>
    <numFmt numFmtId="219" formatCode="_-&quot;Ls&quot;* #,##0_-;\-&quot;Ls&quot;* #,##0_-;_-&quot;Ls&quot;* &quot;-&quot;_-;_-@_-"/>
    <numFmt numFmtId="220" formatCode="_-&quot;Ls&quot;* #,##0.00_-;\-&quot;Ls&quot;* #,##0.00_-;_-&quot;Ls&quot;* &quot;-&quot;??_-;_-@_-"/>
    <numFmt numFmtId="221" formatCode="#,##0.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</numFmts>
  <fonts count="54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.5"/>
      <name val="Times New Roman"/>
      <family val="1"/>
    </font>
    <font>
      <sz val="8.5"/>
      <name val="Arial"/>
      <family val="2"/>
    </font>
    <font>
      <b/>
      <sz val="14"/>
      <name val="Times New Roman"/>
      <family val="1"/>
    </font>
    <font>
      <i/>
      <sz val="8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i/>
      <sz val="10"/>
      <color indexed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color indexed="10"/>
      <name val="Arial"/>
      <family val="0"/>
    </font>
    <font>
      <i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color indexed="48"/>
      <name val="Times New Roman"/>
      <family val="1"/>
    </font>
    <font>
      <sz val="10"/>
      <color indexed="53"/>
      <name val="Times New Roman"/>
      <family val="1"/>
    </font>
    <font>
      <sz val="9"/>
      <color indexed="51"/>
      <name val="Times New Roman"/>
      <family val="1"/>
    </font>
    <font>
      <u val="single"/>
      <sz val="12"/>
      <name val="Times New Roman"/>
      <family val="1"/>
    </font>
    <font>
      <sz val="10"/>
      <name val="RimTimes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4" borderId="1" applyNumberFormat="0" applyProtection="0">
      <alignment horizontal="left" vertical="center" indent="1"/>
    </xf>
    <xf numFmtId="0" fontId="0" fillId="5" borderId="2" applyNumberFormat="0" applyProtection="0">
      <alignment horizontal="left" vertical="center" indent="1"/>
    </xf>
    <xf numFmtId="166" fontId="7" fillId="6" borderId="0" applyBorder="0" applyProtection="0">
      <alignment/>
    </xf>
  </cellStyleXfs>
  <cellXfs count="1127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5" applyFont="1" applyBorder="1">
      <alignment/>
      <protection/>
    </xf>
    <xf numFmtId="0" fontId="8" fillId="0" borderId="0" xfId="25" applyFont="1" applyFill="1" applyBorder="1">
      <alignment/>
      <protection/>
    </xf>
    <xf numFmtId="0" fontId="8" fillId="0" borderId="3" xfId="0" applyFont="1" applyBorder="1" applyAlignment="1">
      <alignment/>
    </xf>
    <xf numFmtId="0" fontId="8" fillId="0" borderId="3" xfId="25" applyFont="1" applyFill="1" applyBorder="1">
      <alignment/>
      <protection/>
    </xf>
    <xf numFmtId="0" fontId="8" fillId="0" borderId="3" xfId="25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8" fillId="0" borderId="0" xfId="25" applyFont="1" applyAlignment="1">
      <alignment horizontal="right"/>
      <protection/>
    </xf>
    <xf numFmtId="0" fontId="8" fillId="0" borderId="0" xfId="25" applyFont="1">
      <alignment/>
      <protection/>
    </xf>
    <xf numFmtId="0" fontId="8" fillId="0" borderId="0" xfId="0" applyFont="1" applyAlignment="1">
      <alignment/>
    </xf>
    <xf numFmtId="0" fontId="8" fillId="0" borderId="0" xfId="25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wrapText="1"/>
    </xf>
    <xf numFmtId="3" fontId="16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6" fontId="15" fillId="0" borderId="0" xfId="27" applyNumberFormat="1" applyFont="1" applyFill="1" applyBorder="1" applyAlignment="1">
      <alignment horizontal="right"/>
    </xf>
    <xf numFmtId="0" fontId="8" fillId="0" borderId="0" xfId="25" applyFont="1" applyFill="1" applyAlignment="1">
      <alignment horizontal="left"/>
      <protection/>
    </xf>
    <xf numFmtId="0" fontId="8" fillId="0" borderId="0" xfId="24" applyFont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3" fontId="8" fillId="0" borderId="0" xfId="24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5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/>
    </xf>
    <xf numFmtId="173" fontId="9" fillId="0" borderId="4" xfId="27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173" fontId="8" fillId="0" borderId="4" xfId="27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173" fontId="8" fillId="0" borderId="4" xfId="27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9" fillId="0" borderId="4" xfId="0" applyFont="1" applyBorder="1" applyAlignment="1">
      <alignment horizontal="left" vertical="top" wrapText="1"/>
    </xf>
    <xf numFmtId="173" fontId="9" fillId="0" borderId="4" xfId="27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173" fontId="15" fillId="0" borderId="4" xfId="27" applyNumberFormat="1" applyFont="1" applyFill="1" applyBorder="1" applyAlignment="1">
      <alignment horizontal="right"/>
    </xf>
    <xf numFmtId="173" fontId="15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173" fontId="15" fillId="0" borderId="0" xfId="27" applyNumberFormat="1" applyFont="1" applyFill="1" applyBorder="1" applyAlignment="1">
      <alignment horizontal="right"/>
    </xf>
    <xf numFmtId="0" fontId="8" fillId="0" borderId="0" xfId="25" applyFont="1" applyBorder="1" applyAlignment="1">
      <alignment horizontal="left"/>
      <protection/>
    </xf>
    <xf numFmtId="0" fontId="10" fillId="0" borderId="0" xfId="0" applyFont="1" applyAlignment="1">
      <alignment wrapText="1"/>
    </xf>
    <xf numFmtId="3" fontId="8" fillId="0" borderId="3" xfId="25" applyNumberFormat="1" applyFont="1" applyFill="1" applyBorder="1">
      <alignment/>
      <protection/>
    </xf>
    <xf numFmtId="3" fontId="8" fillId="0" borderId="3" xfId="25" applyNumberFormat="1" applyFont="1" applyBorder="1">
      <alignment/>
      <protection/>
    </xf>
    <xf numFmtId="174" fontId="8" fillId="0" borderId="3" xfId="25" applyNumberFormat="1" applyFont="1" applyBorder="1">
      <alignment/>
      <protection/>
    </xf>
    <xf numFmtId="3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centerContinuous"/>
      <protection/>
    </xf>
    <xf numFmtId="0" fontId="19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174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Continuous"/>
    </xf>
    <xf numFmtId="3" fontId="21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174" fontId="1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174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3" fontId="16" fillId="0" borderId="4" xfId="0" applyNumberFormat="1" applyFont="1" applyBorder="1" applyAlignment="1">
      <alignment/>
    </xf>
    <xf numFmtId="2" fontId="16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indent="1"/>
    </xf>
    <xf numFmtId="3" fontId="10" fillId="0" borderId="4" xfId="0" applyNumberFormat="1" applyFont="1" applyBorder="1" applyAlignment="1">
      <alignment/>
    </xf>
    <xf numFmtId="2" fontId="10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left" wrapText="1" indent="2"/>
    </xf>
    <xf numFmtId="3" fontId="14" fillId="0" borderId="4" xfId="0" applyNumberFormat="1" applyFont="1" applyBorder="1" applyAlignment="1">
      <alignment/>
    </xf>
    <xf numFmtId="2" fontId="14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2" fontId="14" fillId="0" borderId="4" xfId="0" applyNumberFormat="1" applyFont="1" applyFill="1" applyBorder="1" applyAlignment="1">
      <alignment/>
    </xf>
    <xf numFmtId="0" fontId="8" fillId="0" borderId="4" xfId="0" applyFont="1" applyBorder="1" applyAlignment="1">
      <alignment horizontal="left" wrapText="1" indent="1"/>
    </xf>
    <xf numFmtId="0" fontId="15" fillId="0" borderId="4" xfId="0" applyFont="1" applyBorder="1" applyAlignment="1">
      <alignment wrapText="1"/>
    </xf>
    <xf numFmtId="0" fontId="22" fillId="0" borderId="4" xfId="0" applyFont="1" applyBorder="1" applyAlignment="1">
      <alignment/>
    </xf>
    <xf numFmtId="0" fontId="15" fillId="0" borderId="4" xfId="0" applyFont="1" applyBorder="1" applyAlignment="1">
      <alignment horizontal="left" wrapText="1"/>
    </xf>
    <xf numFmtId="3" fontId="14" fillId="0" borderId="4" xfId="0" applyNumberFormat="1" applyFont="1" applyBorder="1" applyAlignment="1">
      <alignment horizontal="right"/>
    </xf>
    <xf numFmtId="2" fontId="14" fillId="0" borderId="4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15" fillId="0" borderId="4" xfId="0" applyFont="1" applyBorder="1" applyAlignment="1">
      <alignment horizontal="right" wrapText="1"/>
    </xf>
    <xf numFmtId="0" fontId="23" fillId="0" borderId="5" xfId="0" applyFont="1" applyBorder="1" applyAlignment="1">
      <alignment wrapText="1"/>
    </xf>
    <xf numFmtId="167" fontId="8" fillId="0" borderId="4" xfId="0" applyNumberFormat="1" applyFont="1" applyBorder="1" applyAlignment="1">
      <alignment/>
    </xf>
    <xf numFmtId="167" fontId="9" fillId="0" borderId="4" xfId="0" applyNumberFormat="1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6" xfId="0" applyFont="1" applyBorder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167" fontId="9" fillId="0" borderId="4" xfId="0" applyNumberFormat="1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20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20" fillId="0" borderId="8" xfId="0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174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171" fontId="16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171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9" fillId="7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/>
    </xf>
    <xf numFmtId="3" fontId="16" fillId="0" borderId="4" xfId="0" applyNumberFormat="1" applyFont="1" applyBorder="1" applyAlignment="1">
      <alignment horizontal="right"/>
    </xf>
    <xf numFmtId="0" fontId="8" fillId="7" borderId="4" xfId="0" applyFont="1" applyFill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168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3" fontId="14" fillId="0" borderId="4" xfId="0" applyNumberFormat="1" applyFont="1" applyBorder="1" applyAlignment="1">
      <alignment/>
    </xf>
    <xf numFmtId="171" fontId="14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0" fontId="15" fillId="0" borderId="9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14" fillId="7" borderId="4" xfId="0" applyNumberFormat="1" applyFont="1" applyFill="1" applyBorder="1" applyAlignment="1">
      <alignment/>
    </xf>
    <xf numFmtId="3" fontId="14" fillId="7" borderId="4" xfId="0" applyNumberFormat="1" applyFont="1" applyFill="1" applyBorder="1" applyAlignment="1">
      <alignment horizontal="right"/>
    </xf>
    <xf numFmtId="168" fontId="14" fillId="0" borderId="4" xfId="0" applyNumberFormat="1" applyFont="1" applyBorder="1" applyAlignment="1">
      <alignment horizontal="right"/>
    </xf>
    <xf numFmtId="17" fontId="8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wrapText="1"/>
    </xf>
    <xf numFmtId="3" fontId="25" fillId="7" borderId="4" xfId="21" applyNumberFormat="1" applyFont="1" applyFill="1" applyBorder="1" applyAlignment="1">
      <alignment/>
    </xf>
    <xf numFmtId="3" fontId="16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Continuous"/>
      <protection/>
    </xf>
    <xf numFmtId="3" fontId="8" fillId="0" borderId="0" xfId="0" applyNumberFormat="1" applyFont="1" applyFill="1" applyAlignment="1">
      <alignment horizontal="right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173" fontId="8" fillId="0" borderId="4" xfId="27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left" wrapText="1"/>
    </xf>
    <xf numFmtId="14" fontId="8" fillId="0" borderId="4" xfId="0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25" applyFont="1" applyFill="1">
      <alignment/>
      <protection/>
    </xf>
    <xf numFmtId="0" fontId="8" fillId="0" borderId="0" xfId="25" applyFont="1" applyFill="1" applyAlignment="1">
      <alignment horizontal="right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center"/>
    </xf>
    <xf numFmtId="17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71" fontId="9" fillId="0" borderId="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73" fontId="8" fillId="0" borderId="4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171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right"/>
    </xf>
    <xf numFmtId="173" fontId="15" fillId="0" borderId="4" xfId="0" applyNumberFormat="1" applyFont="1" applyFill="1" applyBorder="1" applyAlignment="1">
      <alignment/>
    </xf>
    <xf numFmtId="171" fontId="15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15" fillId="0" borderId="4" xfId="0" applyNumberFormat="1" applyFont="1" applyFill="1" applyBorder="1" applyAlignment="1">
      <alignment horizontal="center"/>
    </xf>
    <xf numFmtId="171" fontId="15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173" fontId="8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center"/>
    </xf>
    <xf numFmtId="173" fontId="9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3" fontId="8" fillId="0" borderId="12" xfId="23" applyNumberFormat="1" applyFont="1" applyFill="1" applyBorder="1" applyAlignment="1">
      <alignment/>
      <protection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horizontal="left"/>
    </xf>
    <xf numFmtId="0" fontId="30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73" fontId="8" fillId="0" borderId="7" xfId="0" applyNumberFormat="1" applyFont="1" applyFill="1" applyBorder="1" applyAlignment="1">
      <alignment/>
    </xf>
    <xf numFmtId="171" fontId="8" fillId="0" borderId="7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173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25" applyFont="1" applyFill="1">
      <alignment/>
      <protection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173" fontId="9" fillId="0" borderId="4" xfId="27" applyNumberFormat="1" applyFont="1" applyFill="1" applyBorder="1" applyAlignment="1">
      <alignment/>
    </xf>
    <xf numFmtId="168" fontId="9" fillId="0" borderId="4" xfId="27" applyNumberFormat="1" applyFont="1" applyFill="1" applyBorder="1" applyAlignment="1">
      <alignment horizontal="right"/>
    </xf>
    <xf numFmtId="3" fontId="9" fillId="0" borderId="4" xfId="27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168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/>
    </xf>
    <xf numFmtId="173" fontId="15" fillId="0" borderId="4" xfId="27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49" fontId="8" fillId="0" borderId="0" xfId="0" applyNumberFormat="1" applyFont="1" applyAlignment="1">
      <alignment horizontal="center"/>
    </xf>
    <xf numFmtId="0" fontId="15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168" fontId="8" fillId="0" borderId="4" xfId="27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wrapText="1"/>
    </xf>
    <xf numFmtId="3" fontId="8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8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73" fontId="9" fillId="0" borderId="4" xfId="27" applyNumberFormat="1" applyFont="1" applyBorder="1" applyAlignment="1">
      <alignment/>
    </xf>
    <xf numFmtId="170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173" fontId="8" fillId="0" borderId="4" xfId="27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4" xfId="0" applyFont="1" applyFill="1" applyBorder="1" applyAlignment="1">
      <alignment/>
    </xf>
    <xf numFmtId="170" fontId="15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/>
    </xf>
    <xf numFmtId="10" fontId="15" fillId="0" borderId="4" xfId="27" applyNumberFormat="1" applyFont="1" applyBorder="1" applyAlignment="1">
      <alignment horizontal="righ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33" fillId="0" borderId="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Fill="1" applyAlignment="1">
      <alignment/>
    </xf>
    <xf numFmtId="0" fontId="11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3" fontId="13" fillId="0" borderId="0" xfId="0" applyNumberFormat="1" applyFont="1" applyFill="1" applyAlignment="1">
      <alignment horizontal="right"/>
    </xf>
    <xf numFmtId="0" fontId="9" fillId="0" borderId="4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4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Border="1" applyAlignment="1">
      <alignment horizontal="center"/>
    </xf>
    <xf numFmtId="171" fontId="9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top"/>
    </xf>
    <xf numFmtId="171" fontId="8" fillId="0" borderId="4" xfId="0" applyNumberFormat="1" applyFont="1" applyFill="1" applyBorder="1" applyAlignment="1">
      <alignment horizontal="right"/>
    </xf>
    <xf numFmtId="0" fontId="36" fillId="0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left" wrapText="1" indent="2"/>
    </xf>
    <xf numFmtId="0" fontId="15" fillId="0" borderId="4" xfId="0" applyFont="1" applyFill="1" applyBorder="1" applyAlignment="1">
      <alignment vertical="top"/>
    </xf>
    <xf numFmtId="0" fontId="15" fillId="0" borderId="10" xfId="0" applyFont="1" applyFill="1" applyBorder="1" applyAlignment="1">
      <alignment horizontal="left" wrapText="1" indent="2"/>
    </xf>
    <xf numFmtId="0" fontId="37" fillId="0" borderId="0" xfId="0" applyFont="1" applyFill="1" applyAlignment="1">
      <alignment/>
    </xf>
    <xf numFmtId="0" fontId="9" fillId="7" borderId="10" xfId="0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wrapText="1"/>
    </xf>
    <xf numFmtId="0" fontId="9" fillId="7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wrapText="1"/>
    </xf>
    <xf numFmtId="0" fontId="9" fillId="7" borderId="10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/>
    </xf>
    <xf numFmtId="0" fontId="38" fillId="0" borderId="4" xfId="0" applyFont="1" applyFill="1" applyBorder="1" applyAlignment="1">
      <alignment vertical="top"/>
    </xf>
    <xf numFmtId="0" fontId="38" fillId="0" borderId="4" xfId="0" applyFont="1" applyFill="1" applyBorder="1" applyAlignment="1">
      <alignment horizontal="left" wrapText="1"/>
    </xf>
    <xf numFmtId="3" fontId="17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 indent="2"/>
    </xf>
    <xf numFmtId="0" fontId="10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left" wrapText="1" indent="2"/>
    </xf>
    <xf numFmtId="3" fontId="10" fillId="2" borderId="4" xfId="0" applyNumberFormat="1" applyFont="1" applyFill="1" applyBorder="1" applyAlignment="1">
      <alignment horizontal="right"/>
    </xf>
    <xf numFmtId="171" fontId="8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23" fillId="2" borderId="0" xfId="0" applyFont="1" applyFill="1" applyAlignment="1">
      <alignment/>
    </xf>
    <xf numFmtId="0" fontId="40" fillId="0" borderId="0" xfId="0" applyFont="1" applyFill="1" applyAlignment="1">
      <alignment/>
    </xf>
    <xf numFmtId="3" fontId="30" fillId="0" borderId="4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vertical="top"/>
    </xf>
    <xf numFmtId="0" fontId="17" fillId="0" borderId="4" xfId="0" applyFont="1" applyFill="1" applyBorder="1" applyAlignment="1">
      <alignment vertical="top"/>
    </xf>
    <xf numFmtId="0" fontId="17" fillId="0" borderId="4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0" fontId="15" fillId="0" borderId="4" xfId="0" applyFont="1" applyFill="1" applyBorder="1" applyAlignment="1">
      <alignment horizontal="left" wrapText="1" indent="1"/>
    </xf>
    <xf numFmtId="0" fontId="10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top"/>
    </xf>
    <xf numFmtId="0" fontId="11" fillId="2" borderId="4" xfId="0" applyFont="1" applyFill="1" applyBorder="1" applyAlignment="1">
      <alignment wrapText="1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5" fillId="0" borderId="4" xfId="0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173" fontId="8" fillId="0" borderId="7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wrapText="1"/>
    </xf>
    <xf numFmtId="3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42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3" fontId="28" fillId="0" borderId="0" xfId="0" applyNumberFormat="1" applyFont="1" applyFill="1" applyAlignment="1">
      <alignment wrapText="1"/>
    </xf>
    <xf numFmtId="0" fontId="28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2" fontId="27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15" fillId="0" borderId="8" xfId="0" applyFont="1" applyFill="1" applyBorder="1" applyAlignment="1">
      <alignment horizontal="left" wrapText="1"/>
    </xf>
    <xf numFmtId="3" fontId="8" fillId="0" borderId="8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 horizontal="right" wrapText="1"/>
    </xf>
    <xf numFmtId="3" fontId="44" fillId="0" borderId="0" xfId="0" applyNumberFormat="1" applyFont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8" fillId="8" borderId="15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left" vertical="center" wrapText="1"/>
    </xf>
    <xf numFmtId="0" fontId="44" fillId="0" borderId="0" xfId="0" applyFont="1" applyFill="1" applyBorder="1" applyAlignment="1">
      <alignment/>
    </xf>
    <xf numFmtId="173" fontId="8" fillId="0" borderId="0" xfId="0" applyNumberFormat="1" applyFont="1" applyFill="1" applyAlignment="1">
      <alignment horizontal="right"/>
    </xf>
    <xf numFmtId="3" fontId="11" fillId="0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3" fontId="8" fillId="7" borderId="4" xfId="0" applyNumberFormat="1" applyFont="1" applyFill="1" applyBorder="1" applyAlignment="1">
      <alignment horizontal="right"/>
    </xf>
    <xf numFmtId="0" fontId="8" fillId="9" borderId="4" xfId="0" applyFont="1" applyFill="1" applyBorder="1" applyAlignment="1">
      <alignment wrapText="1"/>
    </xf>
    <xf numFmtId="3" fontId="8" fillId="9" borderId="4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1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28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169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vertical="top" wrapText="1"/>
    </xf>
    <xf numFmtId="171" fontId="8" fillId="0" borderId="17" xfId="27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left"/>
    </xf>
    <xf numFmtId="167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73" fontId="12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/>
    </xf>
    <xf numFmtId="0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8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wrapText="1"/>
    </xf>
    <xf numFmtId="3" fontId="9" fillId="0" borderId="4" xfId="0" applyNumberFormat="1" applyFont="1" applyBorder="1" applyAlignment="1">
      <alignment horizontal="right"/>
    </xf>
    <xf numFmtId="171" fontId="9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3" fontId="8" fillId="0" borderId="4" xfId="0" applyNumberFormat="1" applyFont="1" applyBorder="1" applyAlignment="1">
      <alignment horizontal="right" vertical="center"/>
    </xf>
    <xf numFmtId="171" fontId="8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Border="1" applyAlignment="1">
      <alignment horizontal="right" vertical="center"/>
    </xf>
    <xf numFmtId="171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166" fontId="9" fillId="0" borderId="0" xfId="0" applyNumberFormat="1" applyFont="1" applyBorder="1" applyAlignment="1">
      <alignment horizontal="right"/>
    </xf>
    <xf numFmtId="0" fontId="0" fillId="0" borderId="0" xfId="0" applyFill="1" applyAlignment="1">
      <alignment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/>
    </xf>
    <xf numFmtId="0" fontId="46" fillId="0" borderId="4" xfId="0" applyNumberFormat="1" applyFont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left" vertical="center" wrapText="1" indent="1"/>
    </xf>
    <xf numFmtId="166" fontId="15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 indent="3"/>
    </xf>
    <xf numFmtId="3" fontId="29" fillId="0" borderId="4" xfId="0" applyNumberFormat="1" applyFont="1" applyBorder="1" applyAlignment="1">
      <alignment horizontal="right" vertical="center"/>
    </xf>
    <xf numFmtId="166" fontId="9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 indent="1"/>
    </xf>
    <xf numFmtId="171" fontId="8" fillId="0" borderId="4" xfId="0" applyNumberFormat="1" applyFont="1" applyBorder="1" applyAlignment="1">
      <alignment horizontal="right" vertical="center"/>
    </xf>
    <xf numFmtId="0" fontId="29" fillId="0" borderId="4" xfId="0" applyNumberFormat="1" applyFont="1" applyBorder="1" applyAlignment="1">
      <alignment horizontal="right" vertical="center"/>
    </xf>
    <xf numFmtId="0" fontId="29" fillId="0" borderId="4" xfId="0" applyNumberFormat="1" applyFont="1" applyBorder="1" applyAlignment="1">
      <alignment horizontal="left" vertical="center" wrapText="1" indent="2"/>
    </xf>
    <xf numFmtId="171" fontId="15" fillId="0" borderId="4" xfId="0" applyNumberFormat="1" applyFont="1" applyBorder="1" applyAlignment="1">
      <alignment horizontal="right" vertical="center"/>
    </xf>
    <xf numFmtId="166" fontId="8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0" fontId="29" fillId="0" borderId="4" xfId="0" applyNumberFormat="1" applyFont="1" applyBorder="1" applyAlignment="1">
      <alignment horizontal="left" vertical="center" wrapText="1" indent="1"/>
    </xf>
    <xf numFmtId="0" fontId="9" fillId="0" borderId="0" xfId="0" applyFont="1" applyAlignment="1">
      <alignment/>
    </xf>
    <xf numFmtId="0" fontId="12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3" fontId="30" fillId="0" borderId="4" xfId="0" applyNumberFormat="1" applyFont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29" fillId="0" borderId="4" xfId="0" applyNumberFormat="1" applyFont="1" applyFill="1" applyBorder="1" applyAlignment="1">
      <alignment horizontal="right" vertical="center" wrapText="1"/>
    </xf>
    <xf numFmtId="0" fontId="29" fillId="0" borderId="4" xfId="0" applyNumberFormat="1" applyFont="1" applyFill="1" applyBorder="1" applyAlignment="1">
      <alignment horizontal="left" vertical="center" wrapText="1" indent="2"/>
    </xf>
    <xf numFmtId="0" fontId="29" fillId="0" borderId="4" xfId="0" applyNumberFormat="1" applyFont="1" applyFill="1" applyBorder="1" applyAlignment="1">
      <alignment horizontal="left" vertical="justify" wrapText="1" indent="2"/>
    </xf>
    <xf numFmtId="0" fontId="13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9" fillId="0" borderId="4" xfId="0" applyNumberFormat="1" applyFont="1" applyFill="1" applyBorder="1" applyAlignment="1">
      <alignment horizontal="left" vertical="center" wrapText="1"/>
    </xf>
    <xf numFmtId="0" fontId="29" fillId="0" borderId="4" xfId="0" applyNumberFormat="1" applyFont="1" applyFill="1" applyBorder="1" applyAlignment="1">
      <alignment horizontal="left" vertical="justify" wrapText="1" indent="1"/>
    </xf>
    <xf numFmtId="3" fontId="8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wrapText="1" indent="3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left" vertical="top" wrapText="1" indent="2"/>
    </xf>
    <xf numFmtId="0" fontId="15" fillId="0" borderId="4" xfId="0" applyFont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right" vertical="center" wrapText="1"/>
    </xf>
    <xf numFmtId="49" fontId="15" fillId="0" borderId="4" xfId="0" applyNumberFormat="1" applyFont="1" applyFill="1" applyBorder="1" applyAlignment="1">
      <alignment horizontal="left" vertical="center" wrapText="1" indent="2"/>
    </xf>
    <xf numFmtId="49" fontId="15" fillId="0" borderId="4" xfId="0" applyNumberFormat="1" applyFont="1" applyFill="1" applyBorder="1" applyAlignment="1">
      <alignment horizontal="left" vertical="top" wrapText="1" indent="3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3" fontId="9" fillId="0" borderId="6" xfId="0" applyNumberFormat="1" applyFont="1" applyBorder="1" applyAlignment="1">
      <alignment horizontal="right" vertical="center" wrapText="1"/>
    </xf>
    <xf numFmtId="2" fontId="15" fillId="0" borderId="4" xfId="0" applyNumberFormat="1" applyFont="1" applyBorder="1" applyAlignment="1">
      <alignment horizontal="right" wrapText="1"/>
    </xf>
    <xf numFmtId="1" fontId="15" fillId="0" borderId="4" xfId="0" applyNumberFormat="1" applyFont="1" applyBorder="1" applyAlignment="1">
      <alignment horizontal="right" wrapText="1"/>
    </xf>
    <xf numFmtId="171" fontId="15" fillId="0" borderId="4" xfId="0" applyNumberFormat="1" applyFont="1" applyBorder="1" applyAlignment="1">
      <alignment horizontal="right" wrapText="1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left" indent="2"/>
    </xf>
    <xf numFmtId="0" fontId="15" fillId="0" borderId="4" xfId="0" applyFont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/>
    </xf>
    <xf numFmtId="49" fontId="8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30" fillId="0" borderId="4" xfId="0" applyFont="1" applyBorder="1" applyAlignment="1">
      <alignment horizontal="left" vertical="top" wrapText="1"/>
    </xf>
    <xf numFmtId="3" fontId="30" fillId="0" borderId="4" xfId="0" applyNumberFormat="1" applyFont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9" fillId="0" borderId="18" xfId="0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right" vertical="center" wrapText="1"/>
    </xf>
    <xf numFmtId="172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2" fontId="12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9" fontId="15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indent="2"/>
    </xf>
    <xf numFmtId="3" fontId="8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 horizontal="right"/>
    </xf>
    <xf numFmtId="171" fontId="9" fillId="0" borderId="7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0" xfId="0" applyNumberFormat="1" applyFont="1" applyFill="1" applyAlignment="1">
      <alignment horizontal="center" vertical="top"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171" fontId="9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 vertical="top" wrapText="1" indent="1"/>
    </xf>
    <xf numFmtId="49" fontId="9" fillId="0" borderId="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/>
    </xf>
    <xf numFmtId="171" fontId="15" fillId="0" borderId="4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horizontal="center" vertical="center"/>
    </xf>
    <xf numFmtId="171" fontId="8" fillId="0" borderId="4" xfId="0" applyNumberFormat="1" applyFont="1" applyBorder="1" applyAlignment="1">
      <alignment/>
    </xf>
    <xf numFmtId="49" fontId="8" fillId="0" borderId="4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 indent="2"/>
    </xf>
    <xf numFmtId="1" fontId="15" fillId="0" borderId="4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vertical="top"/>
    </xf>
    <xf numFmtId="171" fontId="9" fillId="0" borderId="4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171" fontId="9" fillId="0" borderId="4" xfId="0" applyNumberFormat="1" applyFont="1" applyBorder="1" applyAlignment="1">
      <alignment/>
    </xf>
    <xf numFmtId="49" fontId="9" fillId="0" borderId="4" xfId="0" applyNumberFormat="1" applyFont="1" applyFill="1" applyBorder="1" applyAlignment="1">
      <alignment horizontal="left" vertical="top" wrapText="1"/>
    </xf>
    <xf numFmtId="171" fontId="8" fillId="0" borderId="4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 wrapText="1"/>
    </xf>
    <xf numFmtId="3" fontId="12" fillId="0" borderId="0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3" fontId="9" fillId="0" borderId="19" xfId="23" applyNumberFormat="1" applyFont="1" applyFill="1" applyBorder="1" applyAlignment="1">
      <alignment horizontal="left"/>
      <protection/>
    </xf>
    <xf numFmtId="3" fontId="9" fillId="0" borderId="20" xfId="23" applyNumberFormat="1" applyFont="1" applyFill="1" applyBorder="1">
      <alignment/>
      <protection/>
    </xf>
    <xf numFmtId="3" fontId="9" fillId="0" borderId="19" xfId="23" applyNumberFormat="1" applyFont="1" applyFill="1" applyBorder="1">
      <alignment/>
      <protection/>
    </xf>
    <xf numFmtId="3" fontId="30" fillId="0" borderId="19" xfId="23" applyNumberFormat="1" applyFont="1" applyFill="1" applyBorder="1">
      <alignment/>
      <protection/>
    </xf>
    <xf numFmtId="3" fontId="30" fillId="0" borderId="20" xfId="23" applyNumberFormat="1" applyFont="1" applyFill="1" applyBorder="1">
      <alignment/>
      <protection/>
    </xf>
    <xf numFmtId="3" fontId="9" fillId="0" borderId="8" xfId="23" applyNumberFormat="1" applyFont="1" applyFill="1" applyBorder="1" applyAlignment="1">
      <alignment wrapText="1"/>
      <protection/>
    </xf>
    <xf numFmtId="3" fontId="8" fillId="0" borderId="21" xfId="23" applyNumberFormat="1" applyFont="1" applyFill="1" applyBorder="1">
      <alignment/>
      <protection/>
    </xf>
    <xf numFmtId="3" fontId="8" fillId="0" borderId="22" xfId="23" applyNumberFormat="1" applyFont="1" applyFill="1" applyBorder="1">
      <alignment/>
      <protection/>
    </xf>
    <xf numFmtId="3" fontId="8" fillId="0" borderId="8" xfId="23" applyNumberFormat="1" applyFont="1" applyFill="1" applyBorder="1">
      <alignment/>
      <protection/>
    </xf>
    <xf numFmtId="3" fontId="8" fillId="0" borderId="13" xfId="23" applyNumberFormat="1" applyFont="1" applyFill="1" applyBorder="1" applyAlignment="1">
      <alignment/>
      <protection/>
    </xf>
    <xf numFmtId="3" fontId="8" fillId="0" borderId="6" xfId="23" applyNumberFormat="1" applyFont="1" applyFill="1" applyBorder="1" applyAlignment="1">
      <alignment/>
      <protection/>
    </xf>
    <xf numFmtId="3" fontId="8" fillId="0" borderId="13" xfId="23" applyNumberFormat="1" applyFont="1" applyFill="1" applyBorder="1">
      <alignment/>
      <protection/>
    </xf>
    <xf numFmtId="3" fontId="9" fillId="0" borderId="19" xfId="23" applyNumberFormat="1" applyFont="1" applyFill="1" applyBorder="1" applyAlignment="1">
      <alignment/>
      <protection/>
    </xf>
    <xf numFmtId="3" fontId="9" fillId="0" borderId="20" xfId="23" applyNumberFormat="1" applyFont="1" applyFill="1" applyBorder="1" applyAlignment="1">
      <alignment/>
      <protection/>
    </xf>
    <xf numFmtId="3" fontId="9" fillId="0" borderId="19" xfId="23" applyNumberFormat="1" applyFont="1" applyFill="1" applyBorder="1" applyAlignment="1">
      <alignment horizontal="justify" wrapText="1"/>
      <protection/>
    </xf>
    <xf numFmtId="3" fontId="9" fillId="0" borderId="19" xfId="23" applyNumberFormat="1" applyFont="1" applyFill="1" applyBorder="1" applyAlignment="1">
      <alignment horizontal="justify" vertical="center" wrapText="1"/>
      <protection/>
    </xf>
    <xf numFmtId="3" fontId="30" fillId="0" borderId="20" xfId="23" applyNumberFormat="1" applyFont="1" applyFill="1" applyBorder="1" applyAlignment="1">
      <alignment vertical="center"/>
      <protection/>
    </xf>
    <xf numFmtId="3" fontId="30" fillId="0" borderId="19" xfId="23" applyNumberFormat="1" applyFont="1" applyFill="1" applyBorder="1" applyAlignment="1">
      <alignment vertical="center"/>
      <protection/>
    </xf>
    <xf numFmtId="3" fontId="8" fillId="0" borderId="8" xfId="23" applyNumberFormat="1" applyFont="1" applyFill="1" applyBorder="1" applyAlignment="1">
      <alignment/>
      <protection/>
    </xf>
    <xf numFmtId="3" fontId="15" fillId="0" borderId="23" xfId="23" applyNumberFormat="1" applyFont="1" applyFill="1" applyBorder="1" applyAlignment="1">
      <alignment/>
      <protection/>
    </xf>
    <xf numFmtId="3" fontId="15" fillId="0" borderId="22" xfId="23" applyNumberFormat="1" applyFont="1" applyFill="1" applyBorder="1" applyAlignment="1">
      <alignment/>
      <protection/>
    </xf>
    <xf numFmtId="3" fontId="15" fillId="0" borderId="8" xfId="23" applyNumberFormat="1" applyFont="1" applyFill="1" applyBorder="1">
      <alignment/>
      <protection/>
    </xf>
    <xf numFmtId="3" fontId="8" fillId="0" borderId="24" xfId="23" applyNumberFormat="1" applyFont="1" applyFill="1" applyBorder="1" applyAlignment="1">
      <alignment horizontal="center"/>
      <protection/>
    </xf>
    <xf numFmtId="3" fontId="8" fillId="0" borderId="22" xfId="23" applyNumberFormat="1" applyFont="1" applyFill="1" applyBorder="1" applyAlignment="1">
      <alignment/>
      <protection/>
    </xf>
    <xf numFmtId="3" fontId="15" fillId="0" borderId="4" xfId="23" applyNumberFormat="1" applyFont="1" applyFill="1" applyBorder="1" applyAlignment="1">
      <alignment/>
      <protection/>
    </xf>
    <xf numFmtId="3" fontId="8" fillId="0" borderId="4" xfId="23" applyNumberFormat="1" applyFont="1" applyFill="1" applyBorder="1" applyAlignment="1">
      <alignment/>
      <protection/>
    </xf>
    <xf numFmtId="3" fontId="8" fillId="0" borderId="6" xfId="23" applyNumberFormat="1" applyFont="1" applyFill="1" applyBorder="1" applyAlignment="1">
      <alignment horizontal="center"/>
      <protection/>
    </xf>
    <xf numFmtId="3" fontId="8" fillId="0" borderId="10" xfId="23" applyNumberFormat="1" applyFont="1" applyFill="1" applyBorder="1">
      <alignment/>
      <protection/>
    </xf>
    <xf numFmtId="3" fontId="8" fillId="0" borderId="4" xfId="23" applyNumberFormat="1" applyFont="1" applyFill="1" applyBorder="1">
      <alignment/>
      <protection/>
    </xf>
    <xf numFmtId="3" fontId="8" fillId="0" borderId="12" xfId="23" applyNumberFormat="1" applyFont="1" applyFill="1" applyBorder="1">
      <alignment/>
      <protection/>
    </xf>
    <xf numFmtId="3" fontId="15" fillId="0" borderId="6" xfId="23" applyNumberFormat="1" applyFont="1" applyFill="1" applyBorder="1" applyAlignment="1">
      <alignment horizontal="right"/>
      <protection/>
    </xf>
    <xf numFmtId="3" fontId="15" fillId="0" borderId="10" xfId="23" applyNumberFormat="1" applyFont="1" applyFill="1" applyBorder="1">
      <alignment/>
      <protection/>
    </xf>
    <xf numFmtId="3" fontId="15" fillId="0" borderId="4" xfId="23" applyNumberFormat="1" applyFont="1" applyFill="1" applyBorder="1">
      <alignment/>
      <protection/>
    </xf>
    <xf numFmtId="0" fontId="11" fillId="0" borderId="7" xfId="0" applyFont="1" applyFill="1" applyBorder="1" applyAlignment="1">
      <alignment horizontal="left"/>
    </xf>
    <xf numFmtId="3" fontId="8" fillId="0" borderId="9" xfId="23" applyNumberFormat="1" applyFont="1" applyFill="1" applyBorder="1" applyAlignment="1">
      <alignment/>
      <protection/>
    </xf>
    <xf numFmtId="3" fontId="8" fillId="0" borderId="9" xfId="23" applyNumberFormat="1" applyFont="1" applyFill="1" applyBorder="1">
      <alignment/>
      <protection/>
    </xf>
    <xf numFmtId="3" fontId="8" fillId="0" borderId="25" xfId="23" applyNumberFormat="1" applyFont="1" applyFill="1" applyBorder="1" applyAlignment="1">
      <alignment/>
      <protection/>
    </xf>
    <xf numFmtId="3" fontId="8" fillId="0" borderId="26" xfId="23" applyNumberFormat="1" applyFont="1" applyFill="1" applyBorder="1">
      <alignment/>
      <protection/>
    </xf>
    <xf numFmtId="3" fontId="8" fillId="0" borderId="25" xfId="23" applyNumberFormat="1" applyFont="1" applyFill="1" applyBorder="1">
      <alignment/>
      <protection/>
    </xf>
    <xf numFmtId="3" fontId="9" fillId="0" borderId="19" xfId="22" applyNumberFormat="1" applyFont="1" applyFill="1" applyBorder="1" applyAlignment="1">
      <alignment vertical="center"/>
      <protection/>
    </xf>
    <xf numFmtId="3" fontId="8" fillId="0" borderId="4" xfId="22" applyNumberFormat="1" applyFont="1" applyFill="1" applyBorder="1" applyAlignment="1">
      <alignment wrapText="1"/>
      <protection/>
    </xf>
    <xf numFmtId="3" fontId="10" fillId="0" borderId="9" xfId="23" applyNumberFormat="1" applyFont="1" applyFill="1" applyBorder="1">
      <alignment/>
      <protection/>
    </xf>
    <xf numFmtId="3" fontId="10" fillId="0" borderId="4" xfId="23" applyNumberFormat="1" applyFont="1" applyFill="1" applyBorder="1">
      <alignment/>
      <protection/>
    </xf>
    <xf numFmtId="3" fontId="8" fillId="0" borderId="4" xfId="22" applyNumberFormat="1" applyFont="1" applyFill="1" applyBorder="1" applyAlignment="1">
      <alignment vertical="center" wrapText="1"/>
      <protection/>
    </xf>
    <xf numFmtId="3" fontId="8" fillId="0" borderId="13" xfId="22" applyNumberFormat="1" applyFont="1" applyFill="1" applyBorder="1" applyAlignment="1">
      <alignment wrapText="1"/>
      <protection/>
    </xf>
    <xf numFmtId="3" fontId="8" fillId="0" borderId="13" xfId="23" applyNumberFormat="1" applyFont="1" applyFill="1" applyBorder="1" applyAlignment="1">
      <alignment horizontal="right"/>
      <protection/>
    </xf>
    <xf numFmtId="3" fontId="9" fillId="0" borderId="19" xfId="23" applyNumberFormat="1" applyFont="1" applyFill="1" applyBorder="1" applyAlignment="1">
      <alignment horizontal="left" wrapText="1"/>
      <protection/>
    </xf>
    <xf numFmtId="3" fontId="9" fillId="0" borderId="20" xfId="23" applyNumberFormat="1" applyFont="1" applyFill="1" applyBorder="1" applyAlignment="1">
      <alignment horizontal="right"/>
      <protection/>
    </xf>
    <xf numFmtId="3" fontId="8" fillId="0" borderId="27" xfId="23" applyNumberFormat="1" applyFont="1" applyFill="1" applyBorder="1" applyAlignment="1">
      <alignment horizontal="left" wrapText="1"/>
      <protection/>
    </xf>
    <xf numFmtId="3" fontId="8" fillId="0" borderId="27" xfId="23" applyNumberFormat="1" applyFont="1" applyFill="1" applyBorder="1" applyAlignment="1">
      <alignment horizontal="center"/>
      <protection/>
    </xf>
    <xf numFmtId="3" fontId="8" fillId="0" borderId="28" xfId="23" applyNumberFormat="1" applyFont="1" applyFill="1" applyBorder="1">
      <alignment/>
      <protection/>
    </xf>
    <xf numFmtId="3" fontId="9" fillId="0" borderId="19" xfId="23" applyNumberFormat="1" applyFont="1" applyFill="1" applyBorder="1" applyAlignment="1">
      <alignment vertical="center" wrapText="1"/>
      <protection/>
    </xf>
    <xf numFmtId="3" fontId="9" fillId="0" borderId="20" xfId="23" applyNumberFormat="1" applyFont="1" applyFill="1" applyBorder="1" applyAlignment="1">
      <alignment vertical="center"/>
      <protection/>
    </xf>
    <xf numFmtId="3" fontId="9" fillId="0" borderId="19" xfId="23" applyNumberFormat="1" applyFont="1" applyFill="1" applyBorder="1" applyAlignment="1">
      <alignment vertical="center"/>
      <protection/>
    </xf>
    <xf numFmtId="3" fontId="10" fillId="0" borderId="22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right" wrapText="1"/>
      <protection/>
    </xf>
    <xf numFmtId="3" fontId="8" fillId="0" borderId="6" xfId="23" applyNumberFormat="1" applyFont="1" applyFill="1" applyBorder="1">
      <alignment/>
      <protection/>
    </xf>
    <xf numFmtId="3" fontId="10" fillId="0" borderId="10" xfId="23" applyNumberFormat="1" applyFont="1" applyFill="1" applyBorder="1">
      <alignment/>
      <protection/>
    </xf>
    <xf numFmtId="3" fontId="8" fillId="0" borderId="13" xfId="23" applyNumberFormat="1" applyFont="1" applyFill="1" applyBorder="1" applyAlignment="1">
      <alignment horizontal="right" wrapText="1"/>
      <protection/>
    </xf>
    <xf numFmtId="3" fontId="10" fillId="0" borderId="12" xfId="23" applyNumberFormat="1" applyFont="1" applyFill="1" applyBorder="1">
      <alignment/>
      <protection/>
    </xf>
    <xf numFmtId="3" fontId="8" fillId="0" borderId="21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wrapText="1"/>
      <protection/>
    </xf>
    <xf numFmtId="3" fontId="8" fillId="0" borderId="6" xfId="23" applyNumberFormat="1" applyFont="1" applyFill="1" applyBorder="1" applyAlignment="1">
      <alignment horizontal="right"/>
      <protection/>
    </xf>
    <xf numFmtId="3" fontId="9" fillId="0" borderId="4" xfId="23" applyNumberFormat="1" applyFont="1" applyFill="1" applyBorder="1" applyAlignment="1">
      <alignment wrapText="1"/>
      <protection/>
    </xf>
    <xf numFmtId="3" fontId="9" fillId="0" borderId="6" xfId="23" applyNumberFormat="1" applyFont="1" applyFill="1" applyBorder="1" applyAlignment="1">
      <alignment horizontal="right"/>
      <protection/>
    </xf>
    <xf numFmtId="3" fontId="9" fillId="0" borderId="10" xfId="23" applyNumberFormat="1" applyFont="1" applyFill="1" applyBorder="1" applyAlignment="1">
      <alignment horizontal="right"/>
      <protection/>
    </xf>
    <xf numFmtId="3" fontId="9" fillId="0" borderId="8" xfId="23" applyNumberFormat="1" applyFont="1" applyFill="1" applyBorder="1">
      <alignment/>
      <protection/>
    </xf>
    <xf numFmtId="3" fontId="8" fillId="0" borderId="10" xfId="23" applyNumberFormat="1" applyFont="1" applyFill="1" applyBorder="1" applyAlignment="1">
      <alignment horizontal="right"/>
      <protection/>
    </xf>
    <xf numFmtId="3" fontId="8" fillId="0" borderId="29" xfId="23" applyNumberFormat="1" applyFont="1" applyFill="1" applyBorder="1" applyAlignment="1">
      <alignment horizontal="right"/>
      <protection/>
    </xf>
    <xf numFmtId="3" fontId="8" fillId="0" borderId="13" xfId="23" applyNumberFormat="1" applyFont="1" applyFill="1" applyBorder="1" applyAlignment="1">
      <alignment wrapText="1"/>
      <protection/>
    </xf>
    <xf numFmtId="3" fontId="16" fillId="0" borderId="20" xfId="23" applyNumberFormat="1" applyFont="1" applyFill="1" applyBorder="1" applyAlignment="1">
      <alignment vertical="center"/>
      <protection/>
    </xf>
    <xf numFmtId="3" fontId="16" fillId="0" borderId="19" xfId="23" applyNumberFormat="1" applyFont="1" applyFill="1" applyBorder="1" applyAlignment="1">
      <alignment vertical="center"/>
      <protection/>
    </xf>
    <xf numFmtId="3" fontId="8" fillId="0" borderId="30" xfId="23" applyNumberFormat="1" applyFont="1" applyFill="1" applyBorder="1" applyAlignment="1">
      <alignment wrapText="1"/>
      <protection/>
    </xf>
    <xf numFmtId="3" fontId="8" fillId="0" borderId="30" xfId="23" applyNumberFormat="1" applyFont="1" applyFill="1" applyBorder="1">
      <alignment/>
      <protection/>
    </xf>
    <xf numFmtId="3" fontId="8" fillId="0" borderId="21" xfId="23" applyNumberFormat="1" applyFont="1" applyFill="1" applyBorder="1" applyAlignment="1">
      <alignment horizontal="center"/>
      <protection/>
    </xf>
    <xf numFmtId="3" fontId="15" fillId="0" borderId="6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 applyAlignment="1">
      <alignment horizontal="left" wrapText="1"/>
      <protection/>
    </xf>
    <xf numFmtId="3" fontId="8" fillId="0" borderId="29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center"/>
      <protection/>
    </xf>
    <xf numFmtId="0" fontId="8" fillId="0" borderId="4" xfId="31" applyFont="1" applyFill="1" applyBorder="1" quotePrefix="1">
      <alignment horizontal="left" vertical="center" indent="1"/>
    </xf>
    <xf numFmtId="3" fontId="48" fillId="0" borderId="4" xfId="29" applyNumberFormat="1" applyFont="1" applyFill="1" applyBorder="1">
      <alignment horizontal="right" vertical="center"/>
    </xf>
    <xf numFmtId="0" fontId="8" fillId="0" borderId="4" xfId="31" applyFont="1" applyFill="1" applyBorder="1">
      <alignment horizontal="left" vertical="center" indent="1"/>
    </xf>
    <xf numFmtId="3" fontId="8" fillId="0" borderId="31" xfId="23" applyNumberFormat="1" applyFont="1" applyFill="1" applyBorder="1" applyAlignment="1">
      <alignment horizontal="center"/>
      <protection/>
    </xf>
    <xf numFmtId="3" fontId="48" fillId="0" borderId="32" xfId="29" applyNumberFormat="1" applyFont="1" applyFill="1" applyBorder="1">
      <alignment horizontal="right" vertical="center"/>
    </xf>
    <xf numFmtId="3" fontId="8" fillId="0" borderId="33" xfId="23" applyNumberFormat="1" applyFont="1" applyFill="1" applyBorder="1" applyAlignment="1">
      <alignment horizontal="center"/>
      <protection/>
    </xf>
    <xf numFmtId="3" fontId="48" fillId="0" borderId="34" xfId="29" applyNumberFormat="1" applyFont="1" applyFill="1" applyBorder="1">
      <alignment horizontal="right" vertical="center"/>
    </xf>
    <xf numFmtId="0" fontId="8" fillId="0" borderId="13" xfId="31" applyFont="1" applyFill="1" applyBorder="1">
      <alignment horizontal="left" vertical="center" indent="1"/>
    </xf>
    <xf numFmtId="3" fontId="48" fillId="0" borderId="35" xfId="29" applyNumberFormat="1" applyFont="1" applyFill="1" applyBorder="1">
      <alignment horizontal="right" vertical="center"/>
    </xf>
    <xf numFmtId="3" fontId="9" fillId="0" borderId="19" xfId="23" applyNumberFormat="1" applyFont="1" applyFill="1" applyBorder="1" applyAlignment="1">
      <alignment horizontal="left" vertical="center" wrapText="1"/>
      <protection/>
    </xf>
    <xf numFmtId="3" fontId="8" fillId="0" borderId="8" xfId="23" applyNumberFormat="1" applyFont="1" applyFill="1" applyBorder="1" applyAlignment="1">
      <alignment wrapText="1"/>
      <protection/>
    </xf>
    <xf numFmtId="49" fontId="8" fillId="0" borderId="4" xfId="23" applyNumberFormat="1" applyFont="1" applyFill="1" applyBorder="1" applyAlignment="1">
      <alignment wrapText="1"/>
      <protection/>
    </xf>
    <xf numFmtId="49" fontId="8" fillId="0" borderId="13" xfId="23" applyNumberFormat="1" applyFont="1" applyFill="1" applyBorder="1" applyAlignment="1">
      <alignment wrapText="1"/>
      <protection/>
    </xf>
    <xf numFmtId="0" fontId="8" fillId="0" borderId="4" xfId="23" applyNumberFormat="1" applyFont="1" applyFill="1" applyBorder="1" applyAlignment="1">
      <alignment wrapText="1"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3" fontId="11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>
      <alignment/>
      <protection/>
    </xf>
    <xf numFmtId="0" fontId="8" fillId="0" borderId="0" xfId="23" applyFont="1" applyFill="1" applyBorder="1">
      <alignment/>
      <protection/>
    </xf>
    <xf numFmtId="197" fontId="8" fillId="0" borderId="0" xfId="0" applyNumberFormat="1" applyFont="1" applyFill="1" applyAlignment="1">
      <alignment/>
    </xf>
    <xf numFmtId="1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25" applyFont="1" applyFill="1" applyBorder="1">
      <alignment/>
      <protection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171" fontId="9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wrapText="1" indent="4"/>
    </xf>
    <xf numFmtId="171" fontId="8" fillId="0" borderId="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9" fillId="0" borderId="36" xfId="0" applyFont="1" applyFill="1" applyBorder="1" applyAlignment="1">
      <alignment horizontal="center"/>
    </xf>
    <xf numFmtId="3" fontId="49" fillId="0" borderId="36" xfId="0" applyNumberFormat="1" applyFont="1" applyFill="1" applyBorder="1" applyAlignment="1">
      <alignment horizontal="right"/>
    </xf>
    <xf numFmtId="4" fontId="49" fillId="0" borderId="36" xfId="0" applyNumberFormat="1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 indent="1"/>
    </xf>
    <xf numFmtId="0" fontId="9" fillId="0" borderId="4" xfId="0" applyFont="1" applyFill="1" applyBorder="1" applyAlignment="1">
      <alignment horizontal="left" indent="2"/>
    </xf>
    <xf numFmtId="0" fontId="50" fillId="0" borderId="4" xfId="0" applyFont="1" applyFill="1" applyBorder="1" applyAlignment="1">
      <alignment horizontal="left" indent="2"/>
    </xf>
    <xf numFmtId="3" fontId="50" fillId="0" borderId="4" xfId="0" applyNumberFormat="1" applyFont="1" applyFill="1" applyBorder="1" applyAlignment="1">
      <alignment horizontal="right" vertical="center" wrapText="1"/>
    </xf>
    <xf numFmtId="171" fontId="50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3"/>
    </xf>
    <xf numFmtId="0" fontId="9" fillId="0" borderId="4" xfId="0" applyFont="1" applyFill="1" applyBorder="1" applyAlignment="1">
      <alignment horizontal="left" indent="4"/>
    </xf>
    <xf numFmtId="0" fontId="9" fillId="0" borderId="4" xfId="0" applyFont="1" applyFill="1" applyBorder="1" applyAlignment="1">
      <alignment horizontal="left" indent="1"/>
    </xf>
    <xf numFmtId="0" fontId="50" fillId="0" borderId="4" xfId="0" applyFont="1" applyFill="1" applyBorder="1" applyAlignment="1">
      <alignment horizontal="left" indent="4"/>
    </xf>
    <xf numFmtId="0" fontId="50" fillId="0" borderId="4" xfId="0" applyFont="1" applyFill="1" applyBorder="1" applyAlignment="1">
      <alignment horizontal="left" wrapText="1" indent="4"/>
    </xf>
    <xf numFmtId="171" fontId="50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wrapText="1" indent="1"/>
    </xf>
    <xf numFmtId="0" fontId="32" fillId="0" borderId="4" xfId="0" applyFont="1" applyFill="1" applyBorder="1" applyAlignment="1">
      <alignment horizontal="left" wrapText="1" indent="1"/>
    </xf>
    <xf numFmtId="0" fontId="32" fillId="0" borderId="4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left" indent="2"/>
    </xf>
    <xf numFmtId="0" fontId="32" fillId="0" borderId="4" xfId="0" applyFont="1" applyFill="1" applyBorder="1" applyAlignment="1">
      <alignment horizontal="left" indent="1"/>
    </xf>
    <xf numFmtId="0" fontId="32" fillId="0" borderId="4" xfId="0" applyFont="1" applyFill="1" applyBorder="1" applyAlignment="1">
      <alignment horizontal="left" indent="3"/>
    </xf>
    <xf numFmtId="0" fontId="51" fillId="0" borderId="4" xfId="0" applyFont="1" applyFill="1" applyBorder="1" applyAlignment="1">
      <alignment horizontal="left" indent="4"/>
    </xf>
    <xf numFmtId="0" fontId="38" fillId="0" borderId="4" xfId="0" applyFont="1" applyFill="1" applyBorder="1" applyAlignment="1">
      <alignment/>
    </xf>
    <xf numFmtId="171" fontId="38" fillId="0" borderId="4" xfId="0" applyNumberFormat="1" applyFont="1" applyFill="1" applyBorder="1" applyAlignment="1">
      <alignment horizontal="right"/>
    </xf>
    <xf numFmtId="3" fontId="38" fillId="0" borderId="4" xfId="0" applyNumberFormat="1" applyFont="1" applyFill="1" applyBorder="1" applyAlignment="1">
      <alignment/>
    </xf>
    <xf numFmtId="0" fontId="32" fillId="0" borderId="4" xfId="0" applyFont="1" applyFill="1" applyBorder="1" applyAlignment="1">
      <alignment horizontal="left" indent="4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32" fillId="0" borderId="4" xfId="0" applyFont="1" applyFill="1" applyBorder="1" applyAlignment="1">
      <alignment horizontal="left" wrapText="1"/>
    </xf>
    <xf numFmtId="0" fontId="32" fillId="0" borderId="4" xfId="0" applyFont="1" applyFill="1" applyBorder="1" applyAlignment="1">
      <alignment horizontal="left" wrapText="1" indent="3"/>
    </xf>
    <xf numFmtId="0" fontId="52" fillId="0" borderId="8" xfId="0" applyFont="1" applyFill="1" applyBorder="1" applyAlignment="1">
      <alignment horizontal="center"/>
    </xf>
    <xf numFmtId="3" fontId="50" fillId="0" borderId="4" xfId="0" applyNumberFormat="1" applyFont="1" applyFill="1" applyBorder="1" applyAlignment="1">
      <alignment horizontal="right"/>
    </xf>
    <xf numFmtId="0" fontId="52" fillId="0" borderId="4" xfId="0" applyFont="1" applyFill="1" applyBorder="1" applyAlignment="1">
      <alignment/>
    </xf>
    <xf numFmtId="171" fontId="9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30" fillId="0" borderId="4" xfId="0" applyFont="1" applyFill="1" applyBorder="1" applyAlignment="1">
      <alignment horizontal="left" indent="1"/>
    </xf>
    <xf numFmtId="0" fontId="30" fillId="0" borderId="4" xfId="0" applyFont="1" applyFill="1" applyBorder="1" applyAlignment="1">
      <alignment horizontal="left" wrapText="1" indent="2"/>
    </xf>
    <xf numFmtId="0" fontId="30" fillId="0" borderId="4" xfId="0" applyFont="1" applyFill="1" applyBorder="1" applyAlignment="1">
      <alignment horizontal="left" indent="3"/>
    </xf>
    <xf numFmtId="0" fontId="30" fillId="0" borderId="4" xfId="0" applyFont="1" applyFill="1" applyBorder="1" applyAlignment="1">
      <alignment horizontal="left" indent="2"/>
    </xf>
    <xf numFmtId="0" fontId="30" fillId="0" borderId="4" xfId="0" applyFont="1" applyFill="1" applyBorder="1" applyAlignment="1">
      <alignment horizontal="left" indent="4"/>
    </xf>
    <xf numFmtId="0" fontId="30" fillId="0" borderId="4" xfId="0" applyFont="1" applyFill="1" applyBorder="1" applyAlignment="1">
      <alignment horizontal="left" indent="5"/>
    </xf>
    <xf numFmtId="3" fontId="16" fillId="0" borderId="4" xfId="0" applyNumberFormat="1" applyFont="1" applyFill="1" applyBorder="1" applyAlignment="1">
      <alignment horizontal="right"/>
    </xf>
    <xf numFmtId="171" fontId="16" fillId="0" borderId="4" xfId="0" applyNumberFormat="1" applyFont="1" applyFill="1" applyBorder="1" applyAlignment="1">
      <alignment horizontal="right"/>
    </xf>
    <xf numFmtId="3" fontId="34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indent="4"/>
    </xf>
    <xf numFmtId="3" fontId="10" fillId="0" borderId="4" xfId="0" applyNumberFormat="1" applyFont="1" applyFill="1" applyBorder="1" applyAlignment="1">
      <alignment horizontal="right"/>
    </xf>
    <xf numFmtId="0" fontId="16" fillId="0" borderId="8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 horizontal="left" wrapText="1" indent="2"/>
    </xf>
    <xf numFmtId="0" fontId="9" fillId="0" borderId="4" xfId="0" applyFont="1" applyFill="1" applyBorder="1" applyAlignment="1">
      <alignment horizontal="left" wrapText="1" indent="3"/>
    </xf>
    <xf numFmtId="0" fontId="30" fillId="0" borderId="4" xfId="0" applyFont="1" applyFill="1" applyBorder="1" applyAlignment="1">
      <alignment horizontal="left" wrapText="1" indent="1"/>
    </xf>
    <xf numFmtId="0" fontId="30" fillId="0" borderId="4" xfId="0" applyFont="1" applyFill="1" applyBorder="1" applyAlignment="1">
      <alignment horizontal="left" wrapText="1" indent="3"/>
    </xf>
    <xf numFmtId="0" fontId="30" fillId="0" borderId="4" xfId="0" applyFont="1" applyFill="1" applyBorder="1" applyAlignment="1">
      <alignment horizontal="left" wrapText="1" indent="4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 indent="2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0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left" indent="2"/>
    </xf>
    <xf numFmtId="171" fontId="17" fillId="0" borderId="4" xfId="0" applyNumberFormat="1" applyFont="1" applyFill="1" applyBorder="1" applyAlignment="1">
      <alignment horizontal="right"/>
    </xf>
    <xf numFmtId="0" fontId="24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indent="1"/>
    </xf>
    <xf numFmtId="0" fontId="24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left" indent="3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indent="4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3"/>
    </xf>
    <xf numFmtId="0" fontId="15" fillId="0" borderId="4" xfId="0" applyFont="1" applyFill="1" applyBorder="1" applyAlignment="1">
      <alignment horizontal="left" indent="4"/>
    </xf>
    <xf numFmtId="0" fontId="15" fillId="0" borderId="4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3"/>
    </xf>
    <xf numFmtId="0" fontId="8" fillId="0" borderId="4" xfId="0" applyFont="1" applyFill="1" applyBorder="1" applyAlignment="1">
      <alignment horizontal="left" indent="5"/>
    </xf>
    <xf numFmtId="3" fontId="9" fillId="0" borderId="4" xfId="0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 indent="1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4" xfId="0" applyFont="1" applyFill="1" applyBorder="1" applyAlignment="1">
      <alignment horizontal="left" indent="4"/>
    </xf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3"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9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23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3" fontId="8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0" xfId="25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Normal_Diena!" xfId="24"/>
    <cellStyle name="Normal_Soc-m" xfId="25"/>
    <cellStyle name="Parastais_FMzino_D_120505" xfId="26"/>
    <cellStyle name="Percent" xfId="27"/>
    <cellStyle name="SAPBEXstdData" xfId="28"/>
    <cellStyle name="SAPBEXstdData_20.tab.aizdevumi-atmaksas" xfId="29"/>
    <cellStyle name="SAPBEXstdItem" xfId="30"/>
    <cellStyle name="SAPBEXstdItem_20.tab.aizdevumi-atmaksas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7.tab.-specb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 paraugs"/>
      <sheetName val="Aprilis"/>
      <sheetName val="Palīgtab (2006)"/>
      <sheetName val="Maijs"/>
      <sheetName val="Maijs_paraugs"/>
    </sheetNames>
    <sheetDataSet>
      <sheetData sheetId="4">
        <row r="248">
          <cell r="D248">
            <v>13853999</v>
          </cell>
          <cell r="E248">
            <v>13471773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</sheetNames>
    <sheetDataSet>
      <sheetData sheetId="3"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6">
          <cell r="B546">
            <v>0</v>
          </cell>
        </row>
        <row r="551">
          <cell r="B551">
            <v>0</v>
          </cell>
        </row>
        <row r="554">
          <cell r="B554">
            <v>0</v>
          </cell>
        </row>
        <row r="555">
          <cell r="B555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4">
          <cell r="B564">
            <v>0</v>
          </cell>
        </row>
        <row r="569">
          <cell r="B569">
            <v>0</v>
          </cell>
        </row>
        <row r="572">
          <cell r="B572">
            <v>0</v>
          </cell>
        </row>
        <row r="573">
          <cell r="B573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82">
          <cell r="B582">
            <v>0</v>
          </cell>
        </row>
        <row r="587">
          <cell r="B587">
            <v>0</v>
          </cell>
        </row>
        <row r="590">
          <cell r="B590">
            <v>0</v>
          </cell>
        </row>
        <row r="591">
          <cell r="B5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workbookViewId="0" topLeftCell="A1">
      <selection activeCell="A7" sqref="A7:E7"/>
    </sheetView>
  </sheetViews>
  <sheetFormatPr defaultColWidth="9.140625" defaultRowHeight="12.75"/>
  <cols>
    <col min="1" max="1" width="45.57421875" style="30" customWidth="1"/>
    <col min="2" max="5" width="14.7109375" style="30" customWidth="1"/>
    <col min="6" max="16384" width="9.140625" style="30" customWidth="1"/>
  </cols>
  <sheetData>
    <row r="1" spans="1:5" ht="12.75">
      <c r="A1" s="1100" t="s">
        <v>677</v>
      </c>
      <c r="B1" s="1100"/>
      <c r="C1" s="1100"/>
      <c r="D1" s="1100"/>
      <c r="E1" s="1100"/>
    </row>
    <row r="2" spans="1:5" ht="15" customHeight="1">
      <c r="A2" s="1101" t="s">
        <v>678</v>
      </c>
      <c r="B2" s="1101"/>
      <c r="C2" s="1101"/>
      <c r="D2" s="1101"/>
      <c r="E2" s="1101"/>
    </row>
    <row r="3" spans="1:5" ht="3.75" customHeight="1">
      <c r="A3" s="7"/>
      <c r="B3" s="8"/>
      <c r="C3" s="9"/>
      <c r="D3" s="9"/>
      <c r="E3" s="7"/>
    </row>
    <row r="4" spans="1:5" s="3" customFormat="1" ht="12.75">
      <c r="A4" s="1102" t="s">
        <v>679</v>
      </c>
      <c r="B4" s="1102"/>
      <c r="C4" s="1102"/>
      <c r="D4" s="1102"/>
      <c r="E4" s="1102"/>
    </row>
    <row r="5" spans="1:5" s="3" customFormat="1" ht="12.75">
      <c r="A5" s="12"/>
      <c r="B5" s="11"/>
      <c r="C5" s="11"/>
      <c r="D5" s="11"/>
      <c r="E5" s="11"/>
    </row>
    <row r="6" spans="1:5" s="15" customFormat="1" ht="17.25" customHeight="1">
      <c r="A6" s="1103" t="s">
        <v>680</v>
      </c>
      <c r="B6" s="1103"/>
      <c r="C6" s="1103"/>
      <c r="D6" s="1103"/>
      <c r="E6" s="1103"/>
    </row>
    <row r="7" spans="1:5" s="15" customFormat="1" ht="17.25" customHeight="1">
      <c r="A7" s="1096" t="s">
        <v>681</v>
      </c>
      <c r="B7" s="1096"/>
      <c r="C7" s="1096"/>
      <c r="D7" s="1096"/>
      <c r="E7" s="1096"/>
    </row>
    <row r="8" spans="1:5" s="15" customFormat="1" ht="17.25" customHeight="1">
      <c r="A8" s="1097" t="s">
        <v>682</v>
      </c>
      <c r="B8" s="1097"/>
      <c r="C8" s="1097"/>
      <c r="D8" s="1097"/>
      <c r="E8" s="1097"/>
    </row>
    <row r="9" spans="1:5" s="19" customFormat="1" ht="12.75">
      <c r="A9" s="1098" t="s">
        <v>683</v>
      </c>
      <c r="B9" s="1098"/>
      <c r="C9" s="1098"/>
      <c r="D9" s="1098"/>
      <c r="E9" s="1098"/>
    </row>
    <row r="10" spans="1:5" s="19" customFormat="1" ht="12.75">
      <c r="A10" s="23" t="s">
        <v>684</v>
      </c>
      <c r="B10" s="24"/>
      <c r="C10" s="20"/>
      <c r="D10" s="18"/>
      <c r="E10" s="21" t="s">
        <v>685</v>
      </c>
    </row>
    <row r="11" spans="1:5" s="25" customFormat="1" ht="17.25" customHeight="1">
      <c r="A11" s="27"/>
      <c r="E11" s="26" t="s">
        <v>686</v>
      </c>
    </row>
    <row r="12" spans="1:5" ht="38.25">
      <c r="A12" s="28" t="s">
        <v>687</v>
      </c>
      <c r="B12" s="29" t="s">
        <v>688</v>
      </c>
      <c r="C12" s="29" t="s">
        <v>689</v>
      </c>
      <c r="D12" s="29" t="s">
        <v>690</v>
      </c>
      <c r="E12" s="29" t="s">
        <v>691</v>
      </c>
    </row>
    <row r="13" spans="1:5" ht="12.75">
      <c r="A13" s="31" t="s">
        <v>692</v>
      </c>
      <c r="B13" s="32">
        <v>1314458</v>
      </c>
      <c r="C13" s="32">
        <v>380500</v>
      </c>
      <c r="D13" s="32">
        <v>1694958</v>
      </c>
      <c r="E13" s="32">
        <v>390470</v>
      </c>
    </row>
    <row r="14" spans="1:5" ht="13.5" customHeight="1">
      <c r="A14" s="34" t="s">
        <v>693</v>
      </c>
      <c r="B14" s="35" t="s">
        <v>694</v>
      </c>
      <c r="C14" s="35" t="s">
        <v>694</v>
      </c>
      <c r="D14" s="33">
        <v>110052</v>
      </c>
      <c r="E14" s="33">
        <v>24111</v>
      </c>
    </row>
    <row r="15" spans="1:5" ht="16.5" customHeight="1">
      <c r="A15" s="36" t="s">
        <v>695</v>
      </c>
      <c r="B15" s="32">
        <v>1314458</v>
      </c>
      <c r="C15" s="32">
        <v>380500</v>
      </c>
      <c r="D15" s="32">
        <v>1584906</v>
      </c>
      <c r="E15" s="32">
        <v>366358</v>
      </c>
    </row>
    <row r="16" spans="1:5" ht="12.75">
      <c r="A16" s="31" t="s">
        <v>696</v>
      </c>
      <c r="B16" s="32">
        <v>1135014</v>
      </c>
      <c r="C16" s="32">
        <v>330054</v>
      </c>
      <c r="D16" s="32">
        <v>1465068</v>
      </c>
      <c r="E16" s="32">
        <v>310269</v>
      </c>
    </row>
    <row r="17" spans="1:5" ht="12.75" customHeight="1">
      <c r="A17" s="34" t="s">
        <v>693</v>
      </c>
      <c r="B17" s="35" t="s">
        <v>694</v>
      </c>
      <c r="C17" s="35" t="s">
        <v>694</v>
      </c>
      <c r="D17" s="33">
        <v>110733</v>
      </c>
      <c r="E17" s="33">
        <v>24518</v>
      </c>
    </row>
    <row r="18" spans="1:5" ht="12.75">
      <c r="A18" s="36" t="s">
        <v>697</v>
      </c>
      <c r="B18" s="32">
        <v>1135014</v>
      </c>
      <c r="C18" s="32">
        <v>330054</v>
      </c>
      <c r="D18" s="32">
        <v>1354335</v>
      </c>
      <c r="E18" s="32">
        <v>285751</v>
      </c>
    </row>
    <row r="19" spans="1:5" ht="24.75" customHeight="1">
      <c r="A19" s="36" t="s">
        <v>698</v>
      </c>
      <c r="B19" s="37">
        <v>179444</v>
      </c>
      <c r="C19" s="37">
        <v>50445</v>
      </c>
      <c r="D19" s="38">
        <v>230570</v>
      </c>
      <c r="E19" s="38">
        <v>80607</v>
      </c>
    </row>
    <row r="20" spans="1:5" ht="12.75" customHeight="1">
      <c r="A20" s="36" t="s">
        <v>699</v>
      </c>
      <c r="B20" s="39">
        <v>-5904</v>
      </c>
      <c r="C20" s="39">
        <v>-633</v>
      </c>
      <c r="D20" s="39">
        <v>-17616</v>
      </c>
      <c r="E20" s="39">
        <v>-2975</v>
      </c>
    </row>
    <row r="21" spans="1:5" ht="12.75">
      <c r="A21" s="40" t="s">
        <v>700</v>
      </c>
      <c r="B21" s="31">
        <v>15984</v>
      </c>
      <c r="C21" s="31">
        <v>303</v>
      </c>
      <c r="D21" s="31">
        <v>16287</v>
      </c>
      <c r="E21" s="31">
        <v>3987</v>
      </c>
    </row>
    <row r="22" spans="1:5" ht="24.75" customHeight="1">
      <c r="A22" s="34" t="s">
        <v>701</v>
      </c>
      <c r="B22" s="35" t="s">
        <v>694</v>
      </c>
      <c r="C22" s="35" t="s">
        <v>694</v>
      </c>
      <c r="D22" s="33">
        <v>15891</v>
      </c>
      <c r="E22" s="33">
        <v>3828</v>
      </c>
    </row>
    <row r="23" spans="1:5" ht="12.75">
      <c r="A23" s="36" t="s">
        <v>702</v>
      </c>
      <c r="B23" s="39">
        <v>15984</v>
      </c>
      <c r="C23" s="39">
        <v>303</v>
      </c>
      <c r="D23" s="39">
        <v>396</v>
      </c>
      <c r="E23" s="39">
        <v>159</v>
      </c>
    </row>
    <row r="24" spans="1:5" ht="12.75" customHeight="1">
      <c r="A24" s="40" t="s">
        <v>703</v>
      </c>
      <c r="B24" s="31">
        <v>21888</v>
      </c>
      <c r="C24" s="31">
        <v>936</v>
      </c>
      <c r="D24" s="31">
        <v>22824</v>
      </c>
      <c r="E24" s="31">
        <v>4160</v>
      </c>
    </row>
    <row r="25" spans="1:5" ht="24.75" customHeight="1">
      <c r="A25" s="34" t="s">
        <v>704</v>
      </c>
      <c r="B25" s="35" t="s">
        <v>694</v>
      </c>
      <c r="C25" s="35" t="s">
        <v>694</v>
      </c>
      <c r="D25" s="33">
        <v>4813</v>
      </c>
      <c r="E25" s="33">
        <v>1026</v>
      </c>
    </row>
    <row r="26" spans="1:5" ht="12.75" customHeight="1">
      <c r="A26" s="36" t="s">
        <v>705</v>
      </c>
      <c r="B26" s="41">
        <v>21888</v>
      </c>
      <c r="C26" s="41">
        <v>936</v>
      </c>
      <c r="D26" s="39">
        <v>18011</v>
      </c>
      <c r="E26" s="39">
        <v>3134</v>
      </c>
    </row>
    <row r="27" spans="1:5" ht="12.75" customHeight="1">
      <c r="A27" s="36" t="s">
        <v>706</v>
      </c>
      <c r="B27" s="41">
        <v>185348</v>
      </c>
      <c r="C27" s="41">
        <v>51078</v>
      </c>
      <c r="D27" s="41">
        <v>248186</v>
      </c>
      <c r="E27" s="41">
        <v>83582</v>
      </c>
    </row>
    <row r="28" spans="1:5" ht="12.75">
      <c r="A28" s="32" t="s">
        <v>707</v>
      </c>
      <c r="B28" s="39">
        <v>-185348</v>
      </c>
      <c r="C28" s="39">
        <v>-51078</v>
      </c>
      <c r="D28" s="39">
        <v>-248186</v>
      </c>
      <c r="E28" s="39">
        <v>-83582</v>
      </c>
    </row>
    <row r="29" spans="1:5" ht="12.75">
      <c r="A29" s="32" t="s">
        <v>708</v>
      </c>
      <c r="B29" s="39">
        <v>-232330</v>
      </c>
      <c r="C29" s="39">
        <v>-50996</v>
      </c>
      <c r="D29" s="39">
        <v>-295086</v>
      </c>
      <c r="E29" s="39">
        <v>-81728</v>
      </c>
    </row>
    <row r="30" spans="1:5" ht="12.75">
      <c r="A30" s="42" t="s">
        <v>709</v>
      </c>
      <c r="B30" s="44">
        <v>0</v>
      </c>
      <c r="C30" s="31">
        <v>11230</v>
      </c>
      <c r="D30" s="43">
        <v>11230</v>
      </c>
      <c r="E30" s="43">
        <v>2870</v>
      </c>
    </row>
    <row r="31" spans="1:5" ht="24.75" customHeight="1">
      <c r="A31" s="34" t="s">
        <v>710</v>
      </c>
      <c r="B31" s="35" t="s">
        <v>694</v>
      </c>
      <c r="C31" s="35" t="s">
        <v>694</v>
      </c>
      <c r="D31" s="43">
        <v>11324</v>
      </c>
      <c r="E31" s="43">
        <v>2895</v>
      </c>
    </row>
    <row r="32" spans="1:5" ht="12.75" customHeight="1">
      <c r="A32" s="45" t="s">
        <v>711</v>
      </c>
      <c r="B32" s="44">
        <v>0</v>
      </c>
      <c r="C32" s="44">
        <v>11230</v>
      </c>
      <c r="D32" s="44">
        <v>-94</v>
      </c>
      <c r="E32" s="44">
        <v>-25</v>
      </c>
    </row>
    <row r="33" spans="1:5" ht="12" customHeight="1">
      <c r="A33" s="46" t="s">
        <v>712</v>
      </c>
      <c r="B33" s="31">
        <v>-80146</v>
      </c>
      <c r="C33" s="31">
        <v>0</v>
      </c>
      <c r="D33" s="31">
        <v>-80146</v>
      </c>
      <c r="E33" s="31">
        <v>-27025</v>
      </c>
    </row>
    <row r="34" spans="1:5" ht="12.75">
      <c r="A34" s="45" t="s">
        <v>713</v>
      </c>
      <c r="B34" s="43">
        <v>-67777</v>
      </c>
      <c r="C34" s="43">
        <v>0</v>
      </c>
      <c r="D34" s="43">
        <v>-67777</v>
      </c>
      <c r="E34" s="43">
        <v>-6532</v>
      </c>
    </row>
    <row r="35" spans="1:5" ht="24.75" customHeight="1">
      <c r="A35" s="45" t="s">
        <v>714</v>
      </c>
      <c r="B35" s="43">
        <v>4322</v>
      </c>
      <c r="C35" s="43">
        <v>0</v>
      </c>
      <c r="D35" s="43">
        <v>4322</v>
      </c>
      <c r="E35" s="43">
        <v>703</v>
      </c>
    </row>
    <row r="36" spans="1:5" ht="12.75" customHeight="1">
      <c r="A36" s="45" t="s">
        <v>715</v>
      </c>
      <c r="B36" s="43">
        <v>18560</v>
      </c>
      <c r="C36" s="43">
        <v>0</v>
      </c>
      <c r="D36" s="43">
        <v>18560</v>
      </c>
      <c r="E36" s="43">
        <v>-24154</v>
      </c>
    </row>
    <row r="37" spans="1:5" ht="24.75" customHeight="1">
      <c r="A37" s="45" t="s">
        <v>716</v>
      </c>
      <c r="B37" s="43">
        <v>1502</v>
      </c>
      <c r="C37" s="43">
        <v>0</v>
      </c>
      <c r="D37" s="43">
        <v>1502</v>
      </c>
      <c r="E37" s="43">
        <v>3058</v>
      </c>
    </row>
    <row r="38" spans="1:5" ht="12.75" customHeight="1">
      <c r="A38" s="45" t="s">
        <v>717</v>
      </c>
      <c r="B38" s="43">
        <v>-36753</v>
      </c>
      <c r="C38" s="43">
        <v>0</v>
      </c>
      <c r="D38" s="43">
        <v>-36753</v>
      </c>
      <c r="E38" s="43">
        <v>-99</v>
      </c>
    </row>
    <row r="39" spans="1:5" ht="12.75">
      <c r="A39" s="47" t="s">
        <v>718</v>
      </c>
      <c r="B39" s="44">
        <v>-171879</v>
      </c>
      <c r="C39" s="44">
        <v>-66806</v>
      </c>
      <c r="D39" s="44">
        <v>-239121</v>
      </c>
      <c r="E39" s="44">
        <v>-66638</v>
      </c>
    </row>
    <row r="40" spans="1:5" ht="12.75">
      <c r="A40" s="47" t="s">
        <v>719</v>
      </c>
      <c r="B40" s="43">
        <v>0</v>
      </c>
      <c r="C40" s="43">
        <v>-525</v>
      </c>
      <c r="D40" s="43">
        <v>-525</v>
      </c>
      <c r="E40" s="43">
        <v>-17</v>
      </c>
    </row>
    <row r="41" spans="1:5" ht="12.75">
      <c r="A41" s="45" t="s">
        <v>720</v>
      </c>
      <c r="B41" s="43">
        <v>-173117</v>
      </c>
      <c r="C41" s="43">
        <v>0</v>
      </c>
      <c r="D41" s="43">
        <v>-173117</v>
      </c>
      <c r="E41" s="43">
        <v>-54721</v>
      </c>
    </row>
    <row r="42" spans="1:5" ht="12.75" customHeight="1">
      <c r="A42" s="45" t="s">
        <v>721</v>
      </c>
      <c r="B42" s="43">
        <v>-181</v>
      </c>
      <c r="C42" s="43">
        <v>-66281</v>
      </c>
      <c r="D42" s="43">
        <v>-66898</v>
      </c>
      <c r="E42" s="43">
        <v>-12229</v>
      </c>
    </row>
    <row r="43" spans="1:5" ht="12.75" customHeight="1">
      <c r="A43" s="48" t="s">
        <v>722</v>
      </c>
      <c r="B43" s="49" t="s">
        <v>694</v>
      </c>
      <c r="C43" s="49" t="s">
        <v>694</v>
      </c>
      <c r="D43" s="43">
        <v>-435</v>
      </c>
      <c r="E43" s="43">
        <v>-313</v>
      </c>
    </row>
    <row r="44" spans="1:5" ht="24.75" customHeight="1">
      <c r="A44" s="45" t="s">
        <v>723</v>
      </c>
      <c r="B44" s="43">
        <v>0</v>
      </c>
      <c r="C44" s="43">
        <v>0</v>
      </c>
      <c r="D44" s="43">
        <v>0</v>
      </c>
      <c r="E44" s="43">
        <v>0</v>
      </c>
    </row>
    <row r="45" spans="1:5" ht="12.75" customHeight="1">
      <c r="A45" s="45" t="s">
        <v>717</v>
      </c>
      <c r="B45" s="43">
        <v>1419</v>
      </c>
      <c r="C45" s="43">
        <v>0</v>
      </c>
      <c r="D45" s="43">
        <v>1419</v>
      </c>
      <c r="E45" s="43">
        <v>329</v>
      </c>
    </row>
    <row r="46" spans="1:5" ht="12.75">
      <c r="A46" s="47" t="s">
        <v>724</v>
      </c>
      <c r="B46" s="44">
        <v>19696</v>
      </c>
      <c r="C46" s="44">
        <v>4580</v>
      </c>
      <c r="D46" s="44">
        <v>24276</v>
      </c>
      <c r="E46" s="44">
        <v>11959</v>
      </c>
    </row>
    <row r="47" spans="1:5" ht="24.75" customHeight="1">
      <c r="A47" s="45" t="s">
        <v>725</v>
      </c>
      <c r="B47" s="44">
        <v>0</v>
      </c>
      <c r="C47" s="44">
        <v>4235</v>
      </c>
      <c r="D47" s="44">
        <v>4235</v>
      </c>
      <c r="E47" s="44">
        <v>1479</v>
      </c>
    </row>
    <row r="48" spans="1:5" ht="24.75" customHeight="1">
      <c r="A48" s="45" t="s">
        <v>726</v>
      </c>
      <c r="B48" s="44">
        <v>-267</v>
      </c>
      <c r="C48" s="44">
        <v>0</v>
      </c>
      <c r="D48" s="44">
        <v>-267</v>
      </c>
      <c r="E48" s="44">
        <v>-230</v>
      </c>
    </row>
    <row r="49" spans="1:5" ht="12.75">
      <c r="A49" s="45" t="s">
        <v>727</v>
      </c>
      <c r="B49" s="44">
        <v>19963</v>
      </c>
      <c r="C49" s="44">
        <v>346</v>
      </c>
      <c r="D49" s="44">
        <v>20308</v>
      </c>
      <c r="E49" s="44">
        <v>10711</v>
      </c>
    </row>
    <row r="50" spans="1:5" ht="12.75">
      <c r="A50" s="32" t="s">
        <v>728</v>
      </c>
      <c r="B50" s="39">
        <v>46982</v>
      </c>
      <c r="C50" s="39">
        <v>-82</v>
      </c>
      <c r="D50" s="39">
        <v>46900</v>
      </c>
      <c r="E50" s="39">
        <v>-1854</v>
      </c>
    </row>
    <row r="51" spans="1:5" ht="12.75">
      <c r="A51" s="47" t="s">
        <v>729</v>
      </c>
      <c r="B51" s="44">
        <v>46982</v>
      </c>
      <c r="C51" s="44">
        <v>-82</v>
      </c>
      <c r="D51" s="44">
        <v>46900</v>
      </c>
      <c r="E51" s="44">
        <v>-1854</v>
      </c>
    </row>
    <row r="52" spans="1:5" ht="12.75">
      <c r="A52" s="47" t="s">
        <v>730</v>
      </c>
      <c r="B52" s="44">
        <v>0</v>
      </c>
      <c r="C52" s="44">
        <v>0</v>
      </c>
      <c r="D52" s="44">
        <v>0</v>
      </c>
      <c r="E52" s="44">
        <v>0</v>
      </c>
    </row>
    <row r="53" spans="1:5" s="50" customFormat="1" ht="12.75">
      <c r="A53" s="12"/>
      <c r="B53" s="51"/>
      <c r="C53" s="52"/>
      <c r="D53" s="52"/>
      <c r="E53" s="53"/>
    </row>
    <row r="54" spans="1:5" s="50" customFormat="1" ht="12.75">
      <c r="A54" s="12"/>
      <c r="B54" s="51"/>
      <c r="C54" s="52"/>
      <c r="D54" s="52"/>
      <c r="E54" s="53"/>
    </row>
    <row r="55" spans="1:2" s="50" customFormat="1" ht="12.75">
      <c r="A55" s="25"/>
      <c r="B55" s="27"/>
    </row>
    <row r="56" spans="1:5" s="50" customFormat="1" ht="12.75">
      <c r="A56" s="1099" t="s">
        <v>731</v>
      </c>
      <c r="B56" s="1099"/>
      <c r="E56" s="27" t="s">
        <v>732</v>
      </c>
    </row>
    <row r="57" spans="1:5" s="50" customFormat="1" ht="12.75">
      <c r="A57" s="25"/>
      <c r="B57" s="27"/>
      <c r="E57" s="27"/>
    </row>
    <row r="58" spans="1:2" s="50" customFormat="1" ht="12.75">
      <c r="A58" s="25"/>
      <c r="B58" s="27"/>
    </row>
    <row r="59" spans="1:38" s="57" customFormat="1" ht="12.75">
      <c r="A59" s="54" t="s">
        <v>733</v>
      </c>
      <c r="B59" s="24"/>
      <c r="C59" s="50"/>
      <c r="D59" s="50"/>
      <c r="E59" s="50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5" s="60" customFormat="1" ht="15.75">
      <c r="A60" s="30"/>
      <c r="B60" s="58"/>
      <c r="C60" s="58"/>
      <c r="D60" s="58"/>
      <c r="E60" s="59"/>
    </row>
    <row r="61" ht="12.75">
      <c r="C61" s="59"/>
    </row>
    <row r="62" ht="12.75">
      <c r="C62" s="59"/>
    </row>
  </sheetData>
  <mergeCells count="8">
    <mergeCell ref="A1:E1"/>
    <mergeCell ref="A2:E2"/>
    <mergeCell ref="A4:E4"/>
    <mergeCell ref="A6:E6"/>
    <mergeCell ref="A7:E7"/>
    <mergeCell ref="A8:E8"/>
    <mergeCell ref="A9:E9"/>
    <mergeCell ref="A56:B56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3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5"/>
  <sheetViews>
    <sheetView zoomScaleSheetLayoutView="120" workbookViewId="0" topLeftCell="A1">
      <selection activeCell="H21" sqref="H21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50" customWidth="1"/>
    <col min="4" max="4" width="16.7109375" style="0" customWidth="1"/>
  </cols>
  <sheetData>
    <row r="1" spans="1:55" ht="12.75">
      <c r="A1" s="1100" t="s">
        <v>677</v>
      </c>
      <c r="B1" s="1100"/>
      <c r="C1" s="1100"/>
      <c r="D1" s="1100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01" t="s">
        <v>678</v>
      </c>
      <c r="B2" s="1101"/>
      <c r="C2" s="1101"/>
      <c r="D2" s="110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12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02" t="s">
        <v>679</v>
      </c>
      <c r="B4" s="1102"/>
      <c r="C4" s="1102"/>
      <c r="D4" s="110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03" t="s">
        <v>680</v>
      </c>
      <c r="B6" s="1103"/>
      <c r="C6" s="1103"/>
      <c r="D6" s="1103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105" t="s">
        <v>248</v>
      </c>
      <c r="B7" s="1105"/>
      <c r="C7" s="1105"/>
      <c r="D7" s="1105"/>
      <c r="E7" s="16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097" t="s">
        <v>33</v>
      </c>
      <c r="B8" s="1097"/>
      <c r="C8" s="1097"/>
      <c r="D8" s="1097"/>
      <c r="E8" s="17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098" t="s">
        <v>683</v>
      </c>
      <c r="B9" s="1098"/>
      <c r="C9" s="1098"/>
      <c r="D9" s="1098"/>
      <c r="E9" s="18"/>
      <c r="F9" s="18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684</v>
      </c>
      <c r="B10" s="24"/>
      <c r="D10" s="21" t="s">
        <v>685</v>
      </c>
      <c r="G10" s="20"/>
      <c r="H10" s="21"/>
      <c r="I10" s="21"/>
      <c r="J10" s="22"/>
      <c r="K10" s="20"/>
      <c r="N10" s="5"/>
      <c r="O10" s="61"/>
    </row>
    <row r="11" spans="1:22" s="266" customFormat="1" ht="14.25" customHeight="1">
      <c r="A11" s="537"/>
      <c r="B11" s="538"/>
      <c r="C11" s="267"/>
      <c r="D11" s="511" t="s">
        <v>249</v>
      </c>
      <c r="E11" s="272"/>
      <c r="F11" s="272"/>
      <c r="H11" s="344"/>
      <c r="I11" s="344"/>
      <c r="J11" s="344"/>
      <c r="K11" s="344"/>
      <c r="L11" s="344"/>
      <c r="M11" s="344"/>
      <c r="N11" s="344"/>
      <c r="O11" s="262"/>
      <c r="P11" s="539"/>
      <c r="Q11" s="539"/>
      <c r="R11" s="540"/>
      <c r="S11" s="289"/>
      <c r="T11" s="541"/>
      <c r="U11" s="344"/>
      <c r="V11" s="344"/>
    </row>
    <row r="12" spans="1:5" ht="12.75">
      <c r="A12" s="542"/>
      <c r="B12" s="274"/>
      <c r="C12" s="274"/>
      <c r="D12" s="234" t="s">
        <v>736</v>
      </c>
      <c r="E12" s="236"/>
    </row>
    <row r="13" spans="1:5" ht="38.25">
      <c r="A13" s="543" t="s">
        <v>250</v>
      </c>
      <c r="B13" s="280" t="s">
        <v>687</v>
      </c>
      <c r="C13" s="312" t="s">
        <v>251</v>
      </c>
      <c r="D13" s="280" t="s">
        <v>741</v>
      </c>
      <c r="E13" s="236"/>
    </row>
    <row r="14" spans="1:5" ht="12.75">
      <c r="A14" s="544">
        <v>1</v>
      </c>
      <c r="B14" s="545">
        <v>2</v>
      </c>
      <c r="C14" s="439">
        <v>3</v>
      </c>
      <c r="D14" s="439">
        <v>4</v>
      </c>
      <c r="E14" s="546"/>
    </row>
    <row r="15" spans="1:5" ht="18" customHeight="1">
      <c r="A15" s="547"/>
      <c r="B15" s="457" t="s">
        <v>252</v>
      </c>
      <c r="C15" s="482">
        <v>1629528</v>
      </c>
      <c r="D15" s="482">
        <v>231756</v>
      </c>
      <c r="E15" s="236"/>
    </row>
    <row r="16" spans="1:5" ht="15" customHeight="1">
      <c r="A16" s="547"/>
      <c r="B16" s="311" t="s">
        <v>253</v>
      </c>
      <c r="C16" s="483">
        <v>1466252</v>
      </c>
      <c r="D16" s="483">
        <v>232343</v>
      </c>
      <c r="E16" s="236"/>
    </row>
    <row r="17" spans="1:5" ht="15" customHeight="1">
      <c r="A17" s="547"/>
      <c r="B17" s="311" t="s">
        <v>254</v>
      </c>
      <c r="C17" s="483">
        <v>163276</v>
      </c>
      <c r="D17" s="483">
        <v>-587</v>
      </c>
      <c r="E17" s="236"/>
    </row>
    <row r="18" spans="1:5" ht="15" customHeight="1">
      <c r="A18" s="547"/>
      <c r="B18" s="457" t="s">
        <v>255</v>
      </c>
      <c r="C18" s="282">
        <v>2117301</v>
      </c>
      <c r="D18" s="482">
        <v>303313</v>
      </c>
      <c r="E18" s="236"/>
    </row>
    <row r="19" spans="1:5" ht="15" customHeight="1">
      <c r="A19" s="547"/>
      <c r="B19" s="313" t="s">
        <v>256</v>
      </c>
      <c r="C19" s="282">
        <v>1720742</v>
      </c>
      <c r="D19" s="482">
        <v>272597</v>
      </c>
      <c r="E19" s="236"/>
    </row>
    <row r="20" spans="1:5" ht="15" customHeight="1">
      <c r="A20" s="548">
        <v>1000</v>
      </c>
      <c r="B20" s="313" t="s">
        <v>257</v>
      </c>
      <c r="C20" s="482">
        <v>1679841</v>
      </c>
      <c r="D20" s="482">
        <v>271336</v>
      </c>
      <c r="E20" s="236"/>
    </row>
    <row r="21" spans="1:5" ht="15" customHeight="1">
      <c r="A21" s="548">
        <v>1100</v>
      </c>
      <c r="B21" s="314" t="s">
        <v>258</v>
      </c>
      <c r="C21" s="483">
        <v>200451</v>
      </c>
      <c r="D21" s="483">
        <v>45211</v>
      </c>
      <c r="E21" s="236"/>
    </row>
    <row r="22" spans="1:5" ht="15" customHeight="1">
      <c r="A22" s="548">
        <v>1200</v>
      </c>
      <c r="B22" s="191" t="s">
        <v>259</v>
      </c>
      <c r="C22" s="549">
        <v>35573</v>
      </c>
      <c r="D22" s="483">
        <v>9880</v>
      </c>
      <c r="E22" s="236"/>
    </row>
    <row r="23" spans="1:5" ht="15" customHeight="1" hidden="1">
      <c r="A23" s="548"/>
      <c r="B23" s="550" t="s">
        <v>260</v>
      </c>
      <c r="C23" s="551"/>
      <c r="D23" s="482">
        <v>0</v>
      </c>
      <c r="E23" s="236"/>
    </row>
    <row r="24" spans="1:5" ht="38.25">
      <c r="A24" s="548" t="s">
        <v>1316</v>
      </c>
      <c r="B24" s="552" t="s">
        <v>261</v>
      </c>
      <c r="C24" s="549">
        <v>1251447</v>
      </c>
      <c r="D24" s="483">
        <v>181421</v>
      </c>
      <c r="E24" s="236"/>
    </row>
    <row r="25" spans="1:5" ht="36">
      <c r="A25" s="548" t="s">
        <v>1318</v>
      </c>
      <c r="B25" s="553" t="s">
        <v>1226</v>
      </c>
      <c r="C25" s="549">
        <v>192370</v>
      </c>
      <c r="D25" s="483">
        <v>34824</v>
      </c>
      <c r="E25" s="236"/>
    </row>
    <row r="26" spans="1:5" ht="15" customHeight="1">
      <c r="A26" s="548">
        <v>3000</v>
      </c>
      <c r="B26" s="352" t="s">
        <v>1230</v>
      </c>
      <c r="C26" s="482">
        <v>40901</v>
      </c>
      <c r="D26" s="482">
        <v>1261</v>
      </c>
      <c r="E26" s="236"/>
    </row>
    <row r="27" spans="1:5" ht="15" customHeight="1" hidden="1">
      <c r="A27" s="548">
        <v>3100</v>
      </c>
      <c r="B27" s="314" t="s">
        <v>262</v>
      </c>
      <c r="C27" s="250">
        <v>0</v>
      </c>
      <c r="D27" s="482">
        <v>0</v>
      </c>
      <c r="E27" s="236"/>
    </row>
    <row r="28" spans="1:5" ht="15" customHeight="1">
      <c r="A28" s="548">
        <v>3400</v>
      </c>
      <c r="B28" s="311" t="s">
        <v>263</v>
      </c>
      <c r="C28" s="250">
        <v>1942</v>
      </c>
      <c r="D28" s="483">
        <v>-1238</v>
      </c>
      <c r="E28" s="236"/>
    </row>
    <row r="29" spans="1:5" ht="15" customHeight="1">
      <c r="A29" s="548">
        <v>3500</v>
      </c>
      <c r="B29" s="311" t="s">
        <v>264</v>
      </c>
      <c r="C29" s="250">
        <v>23115</v>
      </c>
      <c r="D29" s="483">
        <v>2499</v>
      </c>
      <c r="E29" s="236"/>
    </row>
    <row r="30" spans="1:5" ht="15" customHeight="1">
      <c r="A30" s="548">
        <v>3600</v>
      </c>
      <c r="B30" s="311" t="s">
        <v>265</v>
      </c>
      <c r="C30" s="250">
        <v>0</v>
      </c>
      <c r="D30" s="483">
        <v>0</v>
      </c>
      <c r="E30" s="236"/>
    </row>
    <row r="31" spans="1:5" ht="15" customHeight="1" hidden="1">
      <c r="A31" s="548">
        <v>3900</v>
      </c>
      <c r="B31" s="311" t="s">
        <v>266</v>
      </c>
      <c r="C31" s="250">
        <v>0</v>
      </c>
      <c r="D31" s="483">
        <v>0</v>
      </c>
      <c r="E31" s="236"/>
    </row>
    <row r="32" spans="1:5" ht="15" customHeight="1">
      <c r="A32" s="548">
        <v>3900</v>
      </c>
      <c r="B32" s="311" t="s">
        <v>1251</v>
      </c>
      <c r="C32" s="250">
        <v>15844</v>
      </c>
      <c r="D32" s="483">
        <v>0</v>
      </c>
      <c r="E32" s="236"/>
    </row>
    <row r="33" spans="1:5" ht="15" customHeight="1">
      <c r="A33" s="548"/>
      <c r="B33" s="457" t="s">
        <v>267</v>
      </c>
      <c r="C33" s="282">
        <v>396559</v>
      </c>
      <c r="D33" s="482">
        <v>30716</v>
      </c>
      <c r="E33" s="236"/>
    </row>
    <row r="34" spans="1:5" ht="24">
      <c r="A34" s="548" t="s">
        <v>268</v>
      </c>
      <c r="B34" s="311" t="s">
        <v>269</v>
      </c>
      <c r="C34" s="483">
        <v>396559</v>
      </c>
      <c r="D34" s="483">
        <v>30716</v>
      </c>
      <c r="E34" s="236"/>
    </row>
    <row r="35" spans="1:5" ht="15" customHeight="1">
      <c r="A35" s="547"/>
      <c r="B35" s="457" t="s">
        <v>389</v>
      </c>
      <c r="C35" s="282">
        <v>-487773</v>
      </c>
      <c r="D35" s="482">
        <v>-71557</v>
      </c>
      <c r="E35" s="236"/>
    </row>
    <row r="36" spans="1:5" ht="15" customHeight="1" hidden="1">
      <c r="A36" s="547"/>
      <c r="B36" s="457" t="s">
        <v>1267</v>
      </c>
      <c r="C36" s="282"/>
      <c r="D36" s="482">
        <v>0</v>
      </c>
      <c r="E36" s="236"/>
    </row>
    <row r="37" spans="1:5" ht="25.5">
      <c r="A37" s="547"/>
      <c r="B37" s="252" t="s">
        <v>270</v>
      </c>
      <c r="C37" s="250">
        <v>487773</v>
      </c>
      <c r="D37" s="483">
        <v>71557</v>
      </c>
      <c r="E37" s="236"/>
    </row>
    <row r="38" spans="1:5" ht="12.75">
      <c r="A38" s="554"/>
      <c r="B38" s="555"/>
      <c r="C38" s="335"/>
      <c r="D38" s="556"/>
      <c r="E38" s="236"/>
    </row>
    <row r="39" spans="2:5" ht="12.75">
      <c r="B39" s="557" t="s">
        <v>274</v>
      </c>
      <c r="C39" s="558"/>
      <c r="D39" s="559"/>
      <c r="E39" s="236"/>
    </row>
    <row r="40" spans="1:5" ht="12.75">
      <c r="A40" s="560"/>
      <c r="B40" s="561" t="s">
        <v>271</v>
      </c>
      <c r="C40" s="562"/>
      <c r="D40" s="562"/>
      <c r="E40" s="236"/>
    </row>
    <row r="41" spans="1:5" ht="12.75">
      <c r="A41" s="560"/>
      <c r="B41" s="558"/>
      <c r="C41" s="562"/>
      <c r="D41" s="562"/>
      <c r="E41" s="236"/>
    </row>
    <row r="42" spans="1:5" ht="12.75">
      <c r="A42" s="560"/>
      <c r="B42" s="558"/>
      <c r="C42" s="562"/>
      <c r="D42" s="562"/>
      <c r="E42" s="236"/>
    </row>
    <row r="43" spans="1:5" ht="12.75">
      <c r="A43" s="560"/>
      <c r="B43" s="558"/>
      <c r="C43" s="562"/>
      <c r="D43" s="562"/>
      <c r="E43" s="236"/>
    </row>
    <row r="44" spans="1:9" s="225" customFormat="1" ht="12.75">
      <c r="A44" s="256" t="s">
        <v>272</v>
      </c>
      <c r="B44" s="236"/>
      <c r="C44" s="234"/>
      <c r="D44" s="234" t="s">
        <v>732</v>
      </c>
      <c r="E44" s="257"/>
      <c r="F44" s="234"/>
      <c r="G44" s="234"/>
      <c r="I44" s="258"/>
    </row>
    <row r="45" spans="1:8" s="225" customFormat="1" ht="12.75">
      <c r="A45" s="256" t="s">
        <v>273</v>
      </c>
      <c r="B45" s="259"/>
      <c r="C45" s="234"/>
      <c r="D45" s="260"/>
      <c r="E45" s="257"/>
      <c r="F45" s="234"/>
      <c r="G45" s="234"/>
      <c r="H45" s="260"/>
    </row>
    <row r="46" spans="1:5" ht="15.75">
      <c r="A46" s="274"/>
      <c r="B46" s="236"/>
      <c r="C46" s="340"/>
      <c r="D46" s="234"/>
      <c r="E46" s="15"/>
    </row>
    <row r="47" spans="1:5" ht="15.75">
      <c r="A47" s="274"/>
      <c r="B47" s="236"/>
      <c r="C47" s="340"/>
      <c r="D47" s="234"/>
      <c r="E47" s="15"/>
    </row>
    <row r="48" spans="1:5" ht="12.75">
      <c r="A48" s="274"/>
      <c r="B48" s="236"/>
      <c r="C48" s="340"/>
      <c r="D48" s="234"/>
      <c r="E48" s="236"/>
    </row>
    <row r="49" spans="1:5" ht="12.75">
      <c r="A49" s="274"/>
      <c r="B49" s="236"/>
      <c r="C49" s="340"/>
      <c r="D49" s="234"/>
      <c r="E49" s="236"/>
    </row>
    <row r="50" spans="1:5" ht="12.75" customHeight="1">
      <c r="A50" s="1121"/>
      <c r="B50" s="1122"/>
      <c r="C50" s="563"/>
      <c r="D50" s="563"/>
      <c r="E50" s="236"/>
    </row>
    <row r="51" spans="1:5" ht="12.75" customHeight="1">
      <c r="A51" s="1123" t="s">
        <v>136</v>
      </c>
      <c r="B51" s="1124"/>
      <c r="C51" s="563"/>
      <c r="D51" s="563"/>
      <c r="E51" s="564"/>
    </row>
    <row r="52" spans="1:5" ht="12.75">
      <c r="A52" s="537"/>
      <c r="B52" s="565"/>
      <c r="C52" s="566"/>
      <c r="D52" s="513"/>
      <c r="E52" s="563"/>
    </row>
    <row r="53" spans="1:5" ht="12.75">
      <c r="A53" s="537"/>
      <c r="B53" s="565"/>
      <c r="C53" s="566"/>
      <c r="D53" s="513"/>
      <c r="E53" s="236"/>
    </row>
    <row r="54" spans="1:5" ht="12.75">
      <c r="A54" s="537"/>
      <c r="B54" s="274"/>
      <c r="C54" s="567"/>
      <c r="D54" s="510"/>
      <c r="E54" s="236"/>
    </row>
    <row r="55" spans="1:5" ht="12.75">
      <c r="A55" s="537"/>
      <c r="B55" s="274"/>
      <c r="C55" s="568"/>
      <c r="D55" s="568"/>
      <c r="E55" s="236"/>
    </row>
  </sheetData>
  <mergeCells count="9">
    <mergeCell ref="A50:B50"/>
    <mergeCell ref="A51:B51"/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7480314960629921" top="0.984251968503937" bottom="0.984251968503937" header="0.5118110236220472" footer="0.5118110236220472"/>
  <pageSetup firstPageNumber="34" useFirstPageNumber="1" horizontalDpi="600" verticalDpi="600" orientation="portrait" paperSize="9" scale="90" r:id="rId1"/>
  <headerFooter alignWithMargins="0">
    <oddFooter>&amp;C&amp;8&amp;P&amp;R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6"/>
  <sheetViews>
    <sheetView tabSelected="1" zoomScaleSheetLayoutView="120" workbookViewId="0" topLeftCell="A1">
      <selection activeCell="I21" sqref="I21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0" customWidth="1"/>
    <col min="4" max="4" width="15.00390625" style="0" customWidth="1"/>
    <col min="5" max="5" width="2.28125" style="0" customWidth="1"/>
  </cols>
  <sheetData>
    <row r="1" spans="1:55" ht="12.75">
      <c r="A1" s="1100" t="s">
        <v>677</v>
      </c>
      <c r="B1" s="1100"/>
      <c r="C1" s="1100"/>
      <c r="D1" s="1100"/>
      <c r="E1" s="10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01" t="s">
        <v>678</v>
      </c>
      <c r="B2" s="1101"/>
      <c r="C2" s="1101"/>
      <c r="D2" s="1101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569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5.75">
      <c r="A4" s="1102" t="s">
        <v>679</v>
      </c>
      <c r="B4" s="1102"/>
      <c r="C4" s="1102"/>
      <c r="D4" s="1102"/>
      <c r="E4" s="57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5.75">
      <c r="A5" s="12"/>
      <c r="B5" s="11"/>
      <c r="C5" s="11"/>
      <c r="D5" s="11"/>
      <c r="E5" s="17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03" t="s">
        <v>680</v>
      </c>
      <c r="B6" s="1103"/>
      <c r="C6" s="1103"/>
      <c r="D6" s="1103"/>
      <c r="E6" s="18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105" t="s">
        <v>275</v>
      </c>
      <c r="B7" s="1105"/>
      <c r="C7" s="1105"/>
      <c r="D7" s="1105"/>
      <c r="E7" s="19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078" t="s">
        <v>33</v>
      </c>
      <c r="B8" s="1078"/>
      <c r="C8" s="1078"/>
      <c r="D8" s="1078"/>
      <c r="E8" s="272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098" t="s">
        <v>683</v>
      </c>
      <c r="B9" s="1098"/>
      <c r="C9" s="1098"/>
      <c r="D9" s="1098"/>
      <c r="E9" s="259"/>
      <c r="F9" s="18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684</v>
      </c>
      <c r="B10" s="24"/>
      <c r="D10" s="21" t="s">
        <v>685</v>
      </c>
      <c r="G10" s="20"/>
      <c r="H10" s="21"/>
      <c r="I10" s="21"/>
      <c r="J10" s="22"/>
      <c r="K10" s="20"/>
      <c r="N10" s="5"/>
      <c r="O10" s="61"/>
    </row>
    <row r="11" spans="1:22" s="266" customFormat="1" ht="14.25" customHeight="1">
      <c r="A11" s="537"/>
      <c r="B11" s="538"/>
      <c r="C11" s="267"/>
      <c r="D11" s="511" t="s">
        <v>276</v>
      </c>
      <c r="E11"/>
      <c r="F11" s="272"/>
      <c r="H11" s="344"/>
      <c r="I11" s="344"/>
      <c r="J11" s="344"/>
      <c r="K11" s="344"/>
      <c r="L11" s="344"/>
      <c r="M11" s="344"/>
      <c r="N11" s="344"/>
      <c r="O11" s="262"/>
      <c r="P11" s="539"/>
      <c r="Q11" s="539"/>
      <c r="R11" s="540"/>
      <c r="S11" s="289"/>
      <c r="T11" s="541"/>
      <c r="U11" s="344"/>
      <c r="V11" s="344"/>
    </row>
    <row r="12" spans="1:5" ht="7.5" customHeight="1">
      <c r="A12" s="236"/>
      <c r="B12" s="236"/>
      <c r="C12" s="236"/>
      <c r="D12" s="236"/>
      <c r="E12" s="236"/>
    </row>
    <row r="13" spans="1:5" ht="12.75">
      <c r="A13" s="236"/>
      <c r="B13" s="236"/>
      <c r="C13" s="236"/>
      <c r="D13" s="260" t="s">
        <v>736</v>
      </c>
      <c r="E13" s="236"/>
    </row>
    <row r="14" spans="1:4" ht="37.5" customHeight="1">
      <c r="A14" s="280" t="s">
        <v>1309</v>
      </c>
      <c r="B14" s="571" t="s">
        <v>687</v>
      </c>
      <c r="C14" s="280" t="s">
        <v>739</v>
      </c>
      <c r="D14" s="280" t="s">
        <v>741</v>
      </c>
    </row>
    <row r="15" spans="1:4" ht="10.5" customHeight="1">
      <c r="A15" s="572">
        <v>1</v>
      </c>
      <c r="B15" s="572">
        <v>2</v>
      </c>
      <c r="C15" s="437">
        <v>3</v>
      </c>
      <c r="D15" s="437">
        <v>4</v>
      </c>
    </row>
    <row r="16" spans="1:4" ht="18.75" customHeight="1">
      <c r="A16" s="306"/>
      <c r="B16" s="457" t="s">
        <v>153</v>
      </c>
      <c r="C16" s="244">
        <v>2117301</v>
      </c>
      <c r="D16" s="244">
        <v>303313</v>
      </c>
    </row>
    <row r="17" spans="1:4" ht="18" customHeight="1">
      <c r="A17" s="573" t="s">
        <v>1277</v>
      </c>
      <c r="B17" s="311" t="s">
        <v>1278</v>
      </c>
      <c r="C17" s="249">
        <v>271038</v>
      </c>
      <c r="D17" s="249">
        <v>37619</v>
      </c>
    </row>
    <row r="18" spans="1:4" ht="18" customHeight="1">
      <c r="A18" s="574" t="s">
        <v>1279</v>
      </c>
      <c r="B18" s="311" t="s">
        <v>1280</v>
      </c>
      <c r="C18" s="249">
        <v>0</v>
      </c>
      <c r="D18" s="249">
        <v>0</v>
      </c>
    </row>
    <row r="19" spans="1:4" ht="18" customHeight="1">
      <c r="A19" s="573" t="s">
        <v>1281</v>
      </c>
      <c r="B19" s="311" t="s">
        <v>1282</v>
      </c>
      <c r="C19" s="249">
        <v>36373</v>
      </c>
      <c r="D19" s="249">
        <v>5392</v>
      </c>
    </row>
    <row r="20" spans="1:4" ht="18" customHeight="1">
      <c r="A20" s="573" t="s">
        <v>1283</v>
      </c>
      <c r="B20" s="311" t="s">
        <v>279</v>
      </c>
      <c r="C20" s="249">
        <v>1026347</v>
      </c>
      <c r="D20" s="249">
        <v>137999</v>
      </c>
    </row>
    <row r="21" spans="1:4" ht="18" customHeight="1">
      <c r="A21" s="573" t="s">
        <v>1285</v>
      </c>
      <c r="B21" s="311" t="s">
        <v>1286</v>
      </c>
      <c r="C21" s="249">
        <v>59934</v>
      </c>
      <c r="D21" s="249">
        <v>14987</v>
      </c>
    </row>
    <row r="22" spans="1:4" ht="18" customHeight="1">
      <c r="A22" s="573" t="s">
        <v>1287</v>
      </c>
      <c r="B22" s="311" t="s">
        <v>1288</v>
      </c>
      <c r="C22" s="249">
        <v>21174</v>
      </c>
      <c r="D22" s="249">
        <v>2394</v>
      </c>
    </row>
    <row r="23" spans="1:4" ht="38.25">
      <c r="A23" s="573" t="s">
        <v>1289</v>
      </c>
      <c r="B23" s="575" t="s">
        <v>277</v>
      </c>
      <c r="C23" s="249">
        <v>105940</v>
      </c>
      <c r="D23" s="249">
        <v>29653</v>
      </c>
    </row>
    <row r="24" spans="1:4" ht="18" customHeight="1">
      <c r="A24" s="573" t="s">
        <v>1291</v>
      </c>
      <c r="B24" s="311" t="s">
        <v>280</v>
      </c>
      <c r="C24" s="249">
        <v>456170</v>
      </c>
      <c r="D24" s="249">
        <v>55234</v>
      </c>
    </row>
    <row r="25" spans="1:4" ht="18" customHeight="1">
      <c r="A25" s="573" t="s">
        <v>1293</v>
      </c>
      <c r="B25" s="311" t="s">
        <v>1294</v>
      </c>
      <c r="C25" s="249">
        <v>0</v>
      </c>
      <c r="D25" s="249">
        <v>0</v>
      </c>
    </row>
    <row r="26" spans="1:4" ht="29.25" customHeight="1">
      <c r="A26" s="573" t="s">
        <v>1295</v>
      </c>
      <c r="B26" s="311" t="s">
        <v>1296</v>
      </c>
      <c r="C26" s="249">
        <v>31057</v>
      </c>
      <c r="D26" s="249">
        <v>6623</v>
      </c>
    </row>
    <row r="27" spans="1:4" ht="26.25" customHeight="1">
      <c r="A27" s="573" t="s">
        <v>1297</v>
      </c>
      <c r="B27" s="575" t="s">
        <v>1298</v>
      </c>
      <c r="C27" s="249">
        <v>0</v>
      </c>
      <c r="D27" s="249">
        <v>0</v>
      </c>
    </row>
    <row r="28" spans="1:4" ht="18" customHeight="1">
      <c r="A28" s="573" t="s">
        <v>1299</v>
      </c>
      <c r="B28" s="311" t="s">
        <v>1300</v>
      </c>
      <c r="C28" s="249">
        <v>0</v>
      </c>
      <c r="D28" s="249">
        <v>0</v>
      </c>
    </row>
    <row r="29" spans="1:4" ht="18" customHeight="1">
      <c r="A29" s="573" t="s">
        <v>1301</v>
      </c>
      <c r="B29" s="311" t="s">
        <v>1302</v>
      </c>
      <c r="C29" s="249">
        <v>109268</v>
      </c>
      <c r="D29" s="249">
        <v>13412</v>
      </c>
    </row>
    <row r="30" spans="1:5" ht="27" customHeight="1">
      <c r="A30" s="573" t="s">
        <v>1303</v>
      </c>
      <c r="B30" s="311" t="s">
        <v>1304</v>
      </c>
      <c r="C30" s="249">
        <v>0</v>
      </c>
      <c r="D30" s="249">
        <v>0</v>
      </c>
      <c r="E30" s="576"/>
    </row>
    <row r="31" spans="1:5" ht="12.75">
      <c r="A31" s="236"/>
      <c r="B31" s="236"/>
      <c r="C31" s="577"/>
      <c r="D31" s="577"/>
      <c r="E31" s="578"/>
    </row>
    <row r="32" spans="1:5" ht="12.75">
      <c r="A32" s="1076" t="s">
        <v>281</v>
      </c>
      <c r="B32" s="1077"/>
      <c r="C32" s="1077"/>
      <c r="D32" s="1077"/>
      <c r="E32" s="579"/>
    </row>
    <row r="33" spans="1:5" ht="12.75">
      <c r="A33" s="580" t="s">
        <v>278</v>
      </c>
      <c r="B33" s="336"/>
      <c r="C33" s="336"/>
      <c r="D33" s="581"/>
      <c r="E33" s="577"/>
    </row>
    <row r="34" spans="1:5" ht="12.75">
      <c r="A34" s="1076" t="s">
        <v>282</v>
      </c>
      <c r="B34" s="1077"/>
      <c r="C34" s="1077"/>
      <c r="D34" s="1077"/>
      <c r="E34" s="579"/>
    </row>
    <row r="35" spans="1:5" ht="12.75">
      <c r="A35" s="236"/>
      <c r="B35" s="236"/>
      <c r="C35" s="236"/>
      <c r="D35" s="577"/>
      <c r="E35" s="577"/>
    </row>
    <row r="36" spans="1:5" ht="12.75">
      <c r="A36" s="582"/>
      <c r="B36" s="236"/>
      <c r="C36" s="236"/>
      <c r="D36" s="577"/>
      <c r="E36" s="577"/>
    </row>
    <row r="37" spans="1:9" s="225" customFormat="1" ht="12.75">
      <c r="A37" s="256" t="s">
        <v>272</v>
      </c>
      <c r="B37" s="236"/>
      <c r="C37" s="234"/>
      <c r="D37" s="234" t="s">
        <v>732</v>
      </c>
      <c r="E37" s="257"/>
      <c r="F37" s="234"/>
      <c r="G37" s="234"/>
      <c r="I37" s="258"/>
    </row>
    <row r="38" spans="1:8" s="225" customFormat="1" ht="12.75">
      <c r="A38" s="256"/>
      <c r="B38" s="259"/>
      <c r="C38" s="234"/>
      <c r="D38" s="260"/>
      <c r="E38" s="257"/>
      <c r="F38" s="234"/>
      <c r="G38" s="234"/>
      <c r="H38" s="260"/>
    </row>
    <row r="39" spans="1:5" ht="12.75">
      <c r="A39" s="274"/>
      <c r="B39" s="236"/>
      <c r="C39" s="340"/>
      <c r="D39" s="234"/>
      <c r="E39" s="236"/>
    </row>
    <row r="40" spans="1:5" ht="12.75">
      <c r="A40" s="274"/>
      <c r="B40" s="236"/>
      <c r="C40" s="340"/>
      <c r="D40" s="234"/>
      <c r="E40" s="236"/>
    </row>
    <row r="41" spans="1:5" ht="12.75">
      <c r="A41" s="236"/>
      <c r="B41" s="236"/>
      <c r="C41" s="577"/>
      <c r="D41" s="577"/>
      <c r="E41" s="578"/>
    </row>
    <row r="42" spans="1:5" ht="12.75">
      <c r="A42" s="502" t="s">
        <v>136</v>
      </c>
      <c r="B42" s="577"/>
      <c r="C42" s="577"/>
      <c r="D42" s="578"/>
      <c r="E42" s="236"/>
    </row>
    <row r="43" spans="1:5" ht="12.75">
      <c r="A43" s="502"/>
      <c r="B43" s="577"/>
      <c r="C43" s="577"/>
      <c r="D43" s="578"/>
      <c r="E43" s="236"/>
    </row>
    <row r="44" spans="1:5" ht="12.75">
      <c r="A44" s="274"/>
      <c r="B44" s="236"/>
      <c r="C44" s="340"/>
      <c r="D44" s="340"/>
      <c r="E44" s="340"/>
    </row>
    <row r="45" spans="1:5" ht="12.75">
      <c r="A45" s="503"/>
      <c r="B45" s="503"/>
      <c r="C45" s="340"/>
      <c r="D45" s="340"/>
      <c r="E45" s="236"/>
    </row>
    <row r="46" spans="1:5" ht="12.75">
      <c r="A46" s="503"/>
      <c r="B46" s="503"/>
      <c r="C46" s="340"/>
      <c r="D46" s="340"/>
      <c r="E46" s="236"/>
    </row>
    <row r="47" spans="1:5" ht="12.75">
      <c r="A47" s="274"/>
      <c r="B47" s="236"/>
      <c r="C47" s="340"/>
      <c r="D47" s="340"/>
      <c r="E47" s="236"/>
    </row>
    <row r="48" spans="1:5" ht="15.75">
      <c r="A48" s="236"/>
      <c r="B48" s="259"/>
      <c r="C48" s="340"/>
      <c r="D48" s="583"/>
      <c r="E48" s="236"/>
    </row>
    <row r="49" spans="1:5" ht="12.75">
      <c r="A49" s="236"/>
      <c r="B49" s="236"/>
      <c r="C49" s="340"/>
      <c r="D49" s="340"/>
      <c r="E49" s="584"/>
    </row>
    <row r="50" spans="1:5" ht="12.75">
      <c r="A50" s="236"/>
      <c r="B50" s="236"/>
      <c r="C50" s="340"/>
      <c r="D50" s="340"/>
      <c r="E50" s="584"/>
    </row>
    <row r="51" spans="1:5" ht="12.75">
      <c r="A51" s="236"/>
      <c r="B51" s="236"/>
      <c r="C51" s="340"/>
      <c r="D51" s="340"/>
      <c r="E51" s="584"/>
    </row>
    <row r="52" spans="1:5" ht="12.75">
      <c r="A52" s="236"/>
      <c r="B52" s="236"/>
      <c r="C52" s="340"/>
      <c r="D52" s="340"/>
      <c r="E52" s="584"/>
    </row>
    <row r="53" spans="1:5" ht="12.75">
      <c r="A53" s="503"/>
      <c r="B53" s="503"/>
      <c r="C53" s="340"/>
      <c r="D53" s="340"/>
      <c r="E53" s="584"/>
    </row>
    <row r="54" spans="1:5" ht="12.75">
      <c r="A54" s="503"/>
      <c r="B54" s="503"/>
      <c r="C54" s="503"/>
      <c r="D54" s="503"/>
      <c r="E54" s="503"/>
    </row>
    <row r="55" spans="1:5" ht="12.75">
      <c r="A55" s="503"/>
      <c r="B55" s="503"/>
      <c r="C55" s="503"/>
      <c r="D55" s="503"/>
      <c r="E55" s="503"/>
    </row>
    <row r="56" spans="1:5" ht="12.75">
      <c r="A56" s="236"/>
      <c r="B56" s="236"/>
      <c r="C56" s="340"/>
      <c r="D56" s="340"/>
      <c r="E56" s="584"/>
    </row>
  </sheetData>
  <mergeCells count="9">
    <mergeCell ref="A34:D34"/>
    <mergeCell ref="A32:D32"/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Footer>&amp;C&amp;8&amp;P&amp;R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I28" sqref="I28"/>
    </sheetView>
  </sheetViews>
  <sheetFormatPr defaultColWidth="9.140625" defaultRowHeight="17.25" customHeight="1"/>
  <cols>
    <col min="1" max="1" width="48.28125" style="110" customWidth="1"/>
    <col min="2" max="3" width="10.57421875" style="173" bestFit="1" customWidth="1"/>
    <col min="4" max="4" width="10.7109375" style="174" customWidth="1"/>
    <col min="5" max="5" width="10.7109375" style="173" bestFit="1" customWidth="1"/>
    <col min="6" max="16384" width="9.140625" style="114" customWidth="1"/>
  </cols>
  <sheetData>
    <row r="1" spans="1:7" ht="12.75">
      <c r="A1" s="1100" t="s">
        <v>677</v>
      </c>
      <c r="B1" s="1100"/>
      <c r="C1" s="1100"/>
      <c r="D1" s="1100"/>
      <c r="E1" s="1100"/>
      <c r="F1" s="3"/>
      <c r="G1" s="3"/>
    </row>
    <row r="2" spans="1:7" ht="15" customHeight="1">
      <c r="A2" s="1101" t="s">
        <v>678</v>
      </c>
      <c r="B2" s="1101"/>
      <c r="C2" s="1101"/>
      <c r="D2" s="1101"/>
      <c r="E2" s="1101"/>
      <c r="F2" s="3"/>
      <c r="G2" s="3"/>
    </row>
    <row r="3" spans="1:7" ht="3.75" customHeight="1">
      <c r="A3" s="7"/>
      <c r="B3" s="102"/>
      <c r="C3" s="103"/>
      <c r="D3" s="104"/>
      <c r="E3" s="105"/>
      <c r="F3" s="3"/>
      <c r="G3" s="3"/>
    </row>
    <row r="4" spans="1:5" s="3" customFormat="1" ht="12.75">
      <c r="A4" s="1102" t="s">
        <v>679</v>
      </c>
      <c r="B4" s="1102"/>
      <c r="C4" s="1102"/>
      <c r="D4" s="1102"/>
      <c r="E4" s="1102"/>
    </row>
    <row r="5" spans="1:5" s="3" customFormat="1" ht="12.75">
      <c r="A5" s="12"/>
      <c r="B5" s="106"/>
      <c r="C5" s="106"/>
      <c r="D5" s="107"/>
      <c r="E5" s="106"/>
    </row>
    <row r="6" spans="1:5" s="15" customFormat="1" ht="17.25" customHeight="1">
      <c r="A6" s="1103" t="s">
        <v>680</v>
      </c>
      <c r="B6" s="1103"/>
      <c r="C6" s="1103"/>
      <c r="D6" s="1103"/>
      <c r="E6" s="1103"/>
    </row>
    <row r="7" spans="1:5" s="15" customFormat="1" ht="17.25" customHeight="1">
      <c r="A7" s="1096" t="s">
        <v>1395</v>
      </c>
      <c r="B7" s="1096"/>
      <c r="C7" s="1096"/>
      <c r="D7" s="1096"/>
      <c r="E7" s="1096"/>
    </row>
    <row r="8" spans="1:5" s="15" customFormat="1" ht="17.25" customHeight="1">
      <c r="A8" s="1097" t="s">
        <v>1396</v>
      </c>
      <c r="B8" s="1097"/>
      <c r="C8" s="1097"/>
      <c r="D8" s="1097"/>
      <c r="E8" s="1097"/>
    </row>
    <row r="9" spans="1:5" s="19" customFormat="1" ht="12.75">
      <c r="A9" s="1098" t="s">
        <v>683</v>
      </c>
      <c r="B9" s="1098"/>
      <c r="C9" s="1098"/>
      <c r="D9" s="1098"/>
      <c r="E9" s="1098"/>
    </row>
    <row r="10" spans="1:5" s="19" customFormat="1" ht="12.75">
      <c r="A10" s="23" t="s">
        <v>684</v>
      </c>
      <c r="B10" s="108"/>
      <c r="C10" s="109"/>
      <c r="E10" s="21" t="s">
        <v>685</v>
      </c>
    </row>
    <row r="11" spans="2:5" ht="17.25" customHeight="1">
      <c r="B11" s="111"/>
      <c r="C11" s="111"/>
      <c r="D11" s="112"/>
      <c r="E11" s="113" t="s">
        <v>1397</v>
      </c>
    </row>
    <row r="12" spans="1:5" ht="17.25" customHeight="1">
      <c r="A12" s="115"/>
      <c r="B12" s="116"/>
      <c r="C12" s="117"/>
      <c r="D12" s="118"/>
      <c r="E12" s="119" t="s">
        <v>736</v>
      </c>
    </row>
    <row r="13" spans="1:5" ht="48">
      <c r="A13" s="67" t="s">
        <v>687</v>
      </c>
      <c r="B13" s="120" t="s">
        <v>1398</v>
      </c>
      <c r="C13" s="120" t="s">
        <v>739</v>
      </c>
      <c r="D13" s="121" t="s">
        <v>1399</v>
      </c>
      <c r="E13" s="120" t="s">
        <v>741</v>
      </c>
    </row>
    <row r="14" spans="1:5" s="124" customFormat="1" ht="11.25">
      <c r="A14" s="122">
        <v>1</v>
      </c>
      <c r="B14" s="123">
        <v>2</v>
      </c>
      <c r="C14" s="123">
        <v>3</v>
      </c>
      <c r="D14" s="123">
        <v>4</v>
      </c>
      <c r="E14" s="123">
        <v>5</v>
      </c>
    </row>
    <row r="15" spans="1:5" ht="17.25" customHeight="1">
      <c r="A15" s="97" t="s">
        <v>1400</v>
      </c>
      <c r="B15" s="125">
        <v>876313986</v>
      </c>
      <c r="C15" s="125">
        <v>379263378</v>
      </c>
      <c r="D15" s="126">
        <v>43.27939346616796</v>
      </c>
      <c r="E15" s="125">
        <v>83508189</v>
      </c>
    </row>
    <row r="16" spans="1:5" ht="17.25" customHeight="1">
      <c r="A16" s="127" t="s">
        <v>1401</v>
      </c>
      <c r="B16" s="125">
        <v>953999308</v>
      </c>
      <c r="C16" s="125">
        <v>411503198</v>
      </c>
      <c r="D16" s="126">
        <v>43.13453841624799</v>
      </c>
      <c r="E16" s="125">
        <v>90841854</v>
      </c>
    </row>
    <row r="17" spans="1:5" ht="12.75">
      <c r="A17" s="128" t="s">
        <v>1402</v>
      </c>
      <c r="B17" s="129">
        <v>504634579</v>
      </c>
      <c r="C17" s="129">
        <v>216605294</v>
      </c>
      <c r="D17" s="130">
        <v>42.923196906013054</v>
      </c>
      <c r="E17" s="129">
        <v>46527109</v>
      </c>
    </row>
    <row r="18" spans="1:5" ht="12.75">
      <c r="A18" s="128" t="s">
        <v>1403</v>
      </c>
      <c r="B18" s="129">
        <v>37828977</v>
      </c>
      <c r="C18" s="129">
        <v>19150128</v>
      </c>
      <c r="D18" s="130">
        <v>50.62290740772609</v>
      </c>
      <c r="E18" s="129">
        <v>4889241</v>
      </c>
    </row>
    <row r="19" spans="1:5" ht="12.75">
      <c r="A19" s="128" t="s">
        <v>1404</v>
      </c>
      <c r="B19" s="129">
        <v>51045338</v>
      </c>
      <c r="C19" s="129">
        <v>23279714</v>
      </c>
      <c r="D19" s="130">
        <v>45.60595523924242</v>
      </c>
      <c r="E19" s="129">
        <v>4770900</v>
      </c>
    </row>
    <row r="20" spans="1:5" ht="12.75">
      <c r="A20" s="128" t="s">
        <v>1405</v>
      </c>
      <c r="B20" s="129">
        <v>6877564</v>
      </c>
      <c r="C20" s="129">
        <v>1507518</v>
      </c>
      <c r="D20" s="130">
        <v>21.91935981984319</v>
      </c>
      <c r="E20" s="129">
        <v>578161</v>
      </c>
    </row>
    <row r="21" spans="1:5" ht="12.75">
      <c r="A21" s="128" t="s">
        <v>1406</v>
      </c>
      <c r="B21" s="129">
        <v>353612850</v>
      </c>
      <c r="C21" s="129">
        <v>150960544</v>
      </c>
      <c r="D21" s="130">
        <v>42.690910129538565</v>
      </c>
      <c r="E21" s="129">
        <v>34076443</v>
      </c>
    </row>
    <row r="22" spans="1:5" ht="21" customHeight="1">
      <c r="A22" s="131" t="s">
        <v>1407</v>
      </c>
      <c r="B22" s="132">
        <v>82931895</v>
      </c>
      <c r="C22" s="132">
        <v>35115621</v>
      </c>
      <c r="D22" s="133">
        <v>42.34272109662995</v>
      </c>
      <c r="E22" s="129">
        <v>7728594</v>
      </c>
    </row>
    <row r="23" spans="1:5" ht="25.5" customHeight="1">
      <c r="A23" s="131" t="s">
        <v>1408</v>
      </c>
      <c r="B23" s="134">
        <v>48892422</v>
      </c>
      <c r="C23" s="134">
        <v>20167267</v>
      </c>
      <c r="D23" s="135">
        <v>41.248247018730225</v>
      </c>
      <c r="E23" s="129">
        <v>4235455</v>
      </c>
    </row>
    <row r="24" spans="1:5" ht="12.75">
      <c r="A24" s="97" t="s">
        <v>1409</v>
      </c>
      <c r="B24" s="125">
        <v>822174991</v>
      </c>
      <c r="C24" s="125">
        <v>356220310</v>
      </c>
      <c r="D24" s="126">
        <v>43.32658058191897</v>
      </c>
      <c r="E24" s="125">
        <v>78877805</v>
      </c>
    </row>
    <row r="25" spans="1:5" ht="14.25" customHeight="1">
      <c r="A25" s="84" t="s">
        <v>1410</v>
      </c>
      <c r="B25" s="125">
        <v>73348350</v>
      </c>
      <c r="C25" s="125">
        <v>32649476</v>
      </c>
      <c r="D25" s="126">
        <v>44.51289769981193</v>
      </c>
      <c r="E25" s="125">
        <v>7341208</v>
      </c>
    </row>
    <row r="26" spans="1:5" ht="12.75">
      <c r="A26" s="136" t="s">
        <v>1411</v>
      </c>
      <c r="B26" s="129">
        <v>68651971</v>
      </c>
      <c r="C26" s="129">
        <v>30424354</v>
      </c>
      <c r="D26" s="130">
        <v>44.31679609023898</v>
      </c>
      <c r="E26" s="129">
        <v>6857675</v>
      </c>
    </row>
    <row r="27" spans="1:5" ht="12.75">
      <c r="A27" s="128" t="s">
        <v>1404</v>
      </c>
      <c r="B27" s="129">
        <v>4362992</v>
      </c>
      <c r="C27" s="129">
        <v>2155964</v>
      </c>
      <c r="D27" s="130">
        <v>49.41480525290901</v>
      </c>
      <c r="E27" s="129">
        <v>475218</v>
      </c>
    </row>
    <row r="28" spans="1:5" ht="12.75">
      <c r="A28" s="128" t="s">
        <v>1405</v>
      </c>
      <c r="B28" s="129">
        <v>333387</v>
      </c>
      <c r="C28" s="129">
        <v>69158</v>
      </c>
      <c r="D28" s="130">
        <v>20.744060206306784</v>
      </c>
      <c r="E28" s="129">
        <v>8315</v>
      </c>
    </row>
    <row r="29" spans="1:5" ht="17.25" customHeight="1">
      <c r="A29" s="131" t="s">
        <v>1412</v>
      </c>
      <c r="B29" s="132">
        <v>7804929</v>
      </c>
      <c r="C29" s="132">
        <v>4234583</v>
      </c>
      <c r="D29" s="133">
        <v>54.255240502508094</v>
      </c>
      <c r="E29" s="129">
        <v>1478949</v>
      </c>
    </row>
    <row r="30" spans="1:5" ht="25.5">
      <c r="A30" s="131" t="s">
        <v>1413</v>
      </c>
      <c r="B30" s="132">
        <v>11404426</v>
      </c>
      <c r="C30" s="132">
        <v>5371825</v>
      </c>
      <c r="D30" s="133">
        <v>47.10298440272224</v>
      </c>
      <c r="E30" s="129">
        <v>1231875</v>
      </c>
    </row>
    <row r="31" spans="1:5" ht="17.25" customHeight="1">
      <c r="A31" s="97" t="s">
        <v>1414</v>
      </c>
      <c r="B31" s="125">
        <v>54138995</v>
      </c>
      <c r="C31" s="125">
        <v>23043068</v>
      </c>
      <c r="D31" s="126">
        <v>42.56279230894478</v>
      </c>
      <c r="E31" s="125">
        <v>4630384</v>
      </c>
    </row>
    <row r="32" spans="1:5" ht="32.25" customHeight="1">
      <c r="A32" s="97" t="s">
        <v>1415</v>
      </c>
      <c r="B32" s="125">
        <v>985104491</v>
      </c>
      <c r="C32" s="125">
        <v>328956391</v>
      </c>
      <c r="D32" s="126">
        <v>33.39304550993058</v>
      </c>
      <c r="E32" s="125">
        <v>76541440</v>
      </c>
    </row>
    <row r="33" spans="1:5" ht="25.5">
      <c r="A33" s="98" t="s">
        <v>1416</v>
      </c>
      <c r="B33" s="129">
        <v>795927672</v>
      </c>
      <c r="C33" s="129">
        <v>293414347</v>
      </c>
      <c r="D33" s="130">
        <v>36.86444853245409</v>
      </c>
      <c r="E33" s="129">
        <v>65436304</v>
      </c>
    </row>
    <row r="34" spans="1:5" ht="23.25" customHeight="1">
      <c r="A34" s="98" t="s">
        <v>1417</v>
      </c>
      <c r="B34" s="129">
        <v>125163826</v>
      </c>
      <c r="C34" s="129">
        <v>27323293</v>
      </c>
      <c r="D34" s="130">
        <v>21.830023796172547</v>
      </c>
      <c r="E34" s="129">
        <v>7796619</v>
      </c>
    </row>
    <row r="35" spans="1:5" ht="32.25" customHeight="1">
      <c r="A35" s="98" t="s">
        <v>1418</v>
      </c>
      <c r="B35" s="129">
        <v>64012993</v>
      </c>
      <c r="C35" s="129">
        <v>8218751</v>
      </c>
      <c r="D35" s="130">
        <v>12.839191880935797</v>
      </c>
      <c r="E35" s="129">
        <v>3308517</v>
      </c>
    </row>
    <row r="36" spans="1:5" ht="25.5">
      <c r="A36" s="97" t="s">
        <v>1419</v>
      </c>
      <c r="B36" s="125">
        <v>-108790505</v>
      </c>
      <c r="C36" s="125">
        <v>50306987</v>
      </c>
      <c r="D36" s="126">
        <v>46.24207507815135</v>
      </c>
      <c r="E36" s="125">
        <v>6966749</v>
      </c>
    </row>
    <row r="37" spans="1:5" ht="25.5">
      <c r="A37" s="97" t="s">
        <v>1420</v>
      </c>
      <c r="B37" s="125">
        <v>-255454</v>
      </c>
      <c r="C37" s="125">
        <v>-632751</v>
      </c>
      <c r="D37" s="126">
        <v>247.69664988608517</v>
      </c>
      <c r="E37" s="125">
        <v>-299299</v>
      </c>
    </row>
    <row r="38" spans="1:5" ht="25.5">
      <c r="A38" s="97" t="s">
        <v>1421</v>
      </c>
      <c r="B38" s="125">
        <v>984849037</v>
      </c>
      <c r="C38" s="125">
        <v>328323640</v>
      </c>
      <c r="D38" s="126">
        <v>33.33745860178975</v>
      </c>
      <c r="E38" s="125">
        <v>76242141</v>
      </c>
    </row>
    <row r="39" spans="1:5" ht="25.5">
      <c r="A39" s="97" t="s">
        <v>1422</v>
      </c>
      <c r="B39" s="125">
        <v>-108535051</v>
      </c>
      <c r="C39" s="125">
        <v>50939738</v>
      </c>
      <c r="D39" s="126">
        <v>46.933905250572</v>
      </c>
      <c r="E39" s="125">
        <v>7266048</v>
      </c>
    </row>
    <row r="40" spans="1:5" s="138" customFormat="1" ht="12.75">
      <c r="A40" s="137" t="s">
        <v>1423</v>
      </c>
      <c r="B40" s="132">
        <v>108535051</v>
      </c>
      <c r="C40" s="132">
        <v>-50939738</v>
      </c>
      <c r="D40" s="133">
        <v>46.933905250572</v>
      </c>
      <c r="E40" s="132">
        <v>-7266048</v>
      </c>
    </row>
    <row r="41" spans="1:5" s="138" customFormat="1" ht="12.75">
      <c r="A41" s="139" t="s">
        <v>1424</v>
      </c>
      <c r="B41" s="132">
        <v>7804929</v>
      </c>
      <c r="C41" s="132">
        <v>4234583</v>
      </c>
      <c r="D41" s="133">
        <v>54.255240502508094</v>
      </c>
      <c r="E41" s="129">
        <v>1478949</v>
      </c>
    </row>
    <row r="42" spans="1:5" s="138" customFormat="1" ht="12.75">
      <c r="A42" s="137" t="s">
        <v>1425</v>
      </c>
      <c r="B42" s="132">
        <v>32625093</v>
      </c>
      <c r="C42" s="132">
        <v>11263311</v>
      </c>
      <c r="D42" s="133">
        <v>34.52346020898699</v>
      </c>
      <c r="E42" s="129">
        <v>2876201</v>
      </c>
    </row>
    <row r="43" spans="1:5" s="142" customFormat="1" ht="12.75">
      <c r="A43" s="137" t="s">
        <v>1426</v>
      </c>
      <c r="B43" s="140">
        <v>51003431</v>
      </c>
      <c r="C43" s="140">
        <v>-66142378</v>
      </c>
      <c r="D43" s="141">
        <v>129.68221294759564</v>
      </c>
      <c r="E43" s="129">
        <v>-11936627</v>
      </c>
    </row>
    <row r="44" spans="1:5" s="142" customFormat="1" ht="12.75">
      <c r="A44" s="137" t="s">
        <v>1427</v>
      </c>
      <c r="B44" s="140">
        <v>17101598</v>
      </c>
      <c r="C44" s="140">
        <v>-295254</v>
      </c>
      <c r="D44" s="141">
        <v>1.7264702397986436</v>
      </c>
      <c r="E44" s="129">
        <v>315429</v>
      </c>
    </row>
    <row r="45" spans="1:5" ht="17.25" customHeight="1">
      <c r="A45" s="97" t="s">
        <v>1428</v>
      </c>
      <c r="B45" s="125">
        <v>1038142582</v>
      </c>
      <c r="C45" s="125">
        <v>364830947</v>
      </c>
      <c r="D45" s="126">
        <v>35.14266280236254</v>
      </c>
      <c r="E45" s="125">
        <v>82201586</v>
      </c>
    </row>
    <row r="46" spans="1:5" ht="12.75">
      <c r="A46" s="143" t="s">
        <v>1429</v>
      </c>
      <c r="B46" s="132">
        <v>131824317</v>
      </c>
      <c r="C46" s="132">
        <v>55282888</v>
      </c>
      <c r="D46" s="133">
        <v>41.93679076675967</v>
      </c>
      <c r="E46" s="132">
        <v>11964049</v>
      </c>
    </row>
    <row r="47" spans="1:5" s="144" customFormat="1" ht="17.25" customHeight="1">
      <c r="A47" s="97" t="s">
        <v>1430</v>
      </c>
      <c r="B47" s="125">
        <v>906318265</v>
      </c>
      <c r="C47" s="125">
        <v>309548059</v>
      </c>
      <c r="D47" s="126">
        <v>34.154454450942794</v>
      </c>
      <c r="E47" s="125">
        <v>70237537</v>
      </c>
    </row>
    <row r="48" spans="1:5" ht="12.75">
      <c r="A48" s="98" t="s">
        <v>1431</v>
      </c>
      <c r="B48" s="129">
        <v>881119778</v>
      </c>
      <c r="C48" s="129">
        <v>335771957</v>
      </c>
      <c r="D48" s="130">
        <v>38.10741347358565</v>
      </c>
      <c r="E48" s="129">
        <v>73976333</v>
      </c>
    </row>
    <row r="49" spans="1:5" ht="12.75">
      <c r="A49" s="143" t="s">
        <v>1432</v>
      </c>
      <c r="B49" s="132">
        <v>131544317</v>
      </c>
      <c r="C49" s="132">
        <v>55249447</v>
      </c>
      <c r="D49" s="133">
        <v>42.00063390043676</v>
      </c>
      <c r="E49" s="132">
        <v>11930608</v>
      </c>
    </row>
    <row r="50" spans="1:5" ht="25.5">
      <c r="A50" s="84" t="s">
        <v>1433</v>
      </c>
      <c r="B50" s="129">
        <v>749575461</v>
      </c>
      <c r="C50" s="129">
        <v>280522510</v>
      </c>
      <c r="D50" s="130">
        <v>37.42418536830944</v>
      </c>
      <c r="E50" s="129">
        <v>62045725</v>
      </c>
    </row>
    <row r="51" spans="1:5" ht="19.5" customHeight="1">
      <c r="A51" s="98" t="s">
        <v>1434</v>
      </c>
      <c r="B51" s="129">
        <v>96933530</v>
      </c>
      <c r="C51" s="129">
        <v>22596393</v>
      </c>
      <c r="D51" s="130">
        <v>23.311224712439547</v>
      </c>
      <c r="E51" s="129">
        <v>6377016</v>
      </c>
    </row>
    <row r="52" spans="1:5" ht="17.25" customHeight="1">
      <c r="A52" s="143" t="s">
        <v>1435</v>
      </c>
      <c r="B52" s="132">
        <v>280000</v>
      </c>
      <c r="C52" s="132">
        <v>33441</v>
      </c>
      <c r="D52" s="133">
        <v>0</v>
      </c>
      <c r="E52" s="129">
        <v>33441</v>
      </c>
    </row>
    <row r="53" spans="1:5" ht="18" customHeight="1">
      <c r="A53" s="97" t="s">
        <v>1436</v>
      </c>
      <c r="B53" s="125">
        <v>96653530</v>
      </c>
      <c r="C53" s="125">
        <v>22562952</v>
      </c>
      <c r="D53" s="126">
        <v>23.34415721805505</v>
      </c>
      <c r="E53" s="125">
        <v>6343575</v>
      </c>
    </row>
    <row r="54" spans="1:5" s="144" customFormat="1" ht="17.25" customHeight="1">
      <c r="A54" s="145" t="s">
        <v>1437</v>
      </c>
      <c r="B54" s="129">
        <v>60089274</v>
      </c>
      <c r="C54" s="129">
        <v>6462597</v>
      </c>
      <c r="D54" s="130">
        <v>10.754992646441359</v>
      </c>
      <c r="E54" s="129">
        <v>1848237</v>
      </c>
    </row>
    <row r="55" spans="1:5" s="144" customFormat="1" ht="17.25" customHeight="1">
      <c r="A55" s="143" t="s">
        <v>1438</v>
      </c>
      <c r="B55" s="132">
        <v>0</v>
      </c>
      <c r="C55" s="132">
        <v>0</v>
      </c>
      <c r="D55" s="133">
        <v>0</v>
      </c>
      <c r="E55" s="129">
        <v>0</v>
      </c>
    </row>
    <row r="56" spans="1:5" s="144" customFormat="1" ht="17.25" customHeight="1">
      <c r="A56" s="146" t="s">
        <v>1439</v>
      </c>
      <c r="B56" s="125">
        <v>60089274</v>
      </c>
      <c r="C56" s="125">
        <v>6462597</v>
      </c>
      <c r="D56" s="126">
        <v>10.754992646441359</v>
      </c>
      <c r="E56" s="125">
        <v>1848237</v>
      </c>
    </row>
    <row r="57" spans="1:5" s="144" customFormat="1" ht="28.5" customHeight="1">
      <c r="A57" s="97" t="s">
        <v>1440</v>
      </c>
      <c r="B57" s="125">
        <v>-84143274</v>
      </c>
      <c r="C57" s="125">
        <v>46672251</v>
      </c>
      <c r="D57" s="126">
        <v>55.467595663082946</v>
      </c>
      <c r="E57" s="125">
        <v>8640268</v>
      </c>
    </row>
    <row r="58" spans="1:5" s="144" customFormat="1" ht="12.75">
      <c r="A58" s="97" t="s">
        <v>1441</v>
      </c>
      <c r="B58" s="129">
        <v>-31848</v>
      </c>
      <c r="C58" s="129">
        <v>-476500</v>
      </c>
      <c r="D58" s="130">
        <v>1496.1693041949259</v>
      </c>
      <c r="E58" s="129">
        <v>-304391</v>
      </c>
    </row>
    <row r="59" spans="1:5" s="147" customFormat="1" ht="25.5">
      <c r="A59" s="97" t="s">
        <v>1442</v>
      </c>
      <c r="B59" s="125">
        <v>-84111426</v>
      </c>
      <c r="C59" s="125">
        <v>47148751</v>
      </c>
      <c r="D59" s="126">
        <v>56.05510837493113</v>
      </c>
      <c r="E59" s="125">
        <v>8944659</v>
      </c>
    </row>
    <row r="60" spans="1:5" s="147" customFormat="1" ht="19.5" customHeight="1">
      <c r="A60" s="98" t="s">
        <v>1443</v>
      </c>
      <c r="B60" s="129">
        <v>90190652</v>
      </c>
      <c r="C60" s="129">
        <v>24780157</v>
      </c>
      <c r="D60" s="130">
        <v>27.475305312129244</v>
      </c>
      <c r="E60" s="129">
        <v>7535778</v>
      </c>
    </row>
    <row r="61" spans="1:5" s="148" customFormat="1" ht="15" customHeight="1">
      <c r="A61" s="143" t="s">
        <v>1444</v>
      </c>
      <c r="B61" s="132">
        <v>11404426</v>
      </c>
      <c r="C61" s="132">
        <v>5371825</v>
      </c>
      <c r="D61" s="133">
        <v>47.10298440272224</v>
      </c>
      <c r="E61" s="132">
        <v>1231875</v>
      </c>
    </row>
    <row r="62" spans="1:5" s="144" customFormat="1" ht="15.75" customHeight="1">
      <c r="A62" s="97" t="s">
        <v>1445</v>
      </c>
      <c r="B62" s="129">
        <v>78786226</v>
      </c>
      <c r="C62" s="129">
        <v>19408332</v>
      </c>
      <c r="D62" s="130">
        <v>24.634168921862052</v>
      </c>
      <c r="E62" s="129">
        <v>6303903</v>
      </c>
    </row>
    <row r="63" spans="1:5" s="149" customFormat="1" ht="19.5" customHeight="1">
      <c r="A63" s="98" t="s">
        <v>1446</v>
      </c>
      <c r="B63" s="129">
        <v>57756637</v>
      </c>
      <c r="C63" s="129">
        <v>18263662</v>
      </c>
      <c r="D63" s="130">
        <v>31.621754569955314</v>
      </c>
      <c r="E63" s="129">
        <v>4622454</v>
      </c>
    </row>
    <row r="64" spans="1:5" s="150" customFormat="1" ht="12.75">
      <c r="A64" s="143" t="s">
        <v>1432</v>
      </c>
      <c r="B64" s="132">
        <v>11404426</v>
      </c>
      <c r="C64" s="132">
        <v>5371825</v>
      </c>
      <c r="D64" s="133">
        <v>47.10298440272224</v>
      </c>
      <c r="E64" s="129">
        <v>1231875</v>
      </c>
    </row>
    <row r="65" spans="1:5" s="150" customFormat="1" ht="27" customHeight="1">
      <c r="A65" s="97" t="s">
        <v>1447</v>
      </c>
      <c r="B65" s="125">
        <v>46352211</v>
      </c>
      <c r="C65" s="125">
        <v>12891837</v>
      </c>
      <c r="D65" s="126">
        <v>27.812776827409593</v>
      </c>
      <c r="E65" s="125">
        <v>3390579</v>
      </c>
    </row>
    <row r="66" spans="1:5" s="150" customFormat="1" ht="18" customHeight="1">
      <c r="A66" s="98" t="s">
        <v>1448</v>
      </c>
      <c r="B66" s="129">
        <v>28510296</v>
      </c>
      <c r="C66" s="129">
        <v>4760341</v>
      </c>
      <c r="D66" s="130">
        <v>16.696918895545664</v>
      </c>
      <c r="E66" s="129">
        <v>1453044</v>
      </c>
    </row>
    <row r="67" spans="1:5" s="150" customFormat="1" ht="12.75">
      <c r="A67" s="143" t="s">
        <v>1435</v>
      </c>
      <c r="B67" s="132">
        <v>0</v>
      </c>
      <c r="C67" s="132">
        <v>0</v>
      </c>
      <c r="D67" s="133">
        <v>0</v>
      </c>
      <c r="E67" s="129">
        <v>0</v>
      </c>
    </row>
    <row r="68" spans="1:5" ht="15.75" customHeight="1">
      <c r="A68" s="97" t="s">
        <v>1449</v>
      </c>
      <c r="B68" s="125">
        <v>28510296</v>
      </c>
      <c r="C68" s="125">
        <v>4760341</v>
      </c>
      <c r="D68" s="126">
        <v>16.696918895545664</v>
      </c>
      <c r="E68" s="125">
        <v>1453044</v>
      </c>
    </row>
    <row r="69" spans="1:5" ht="12.75">
      <c r="A69" s="98" t="s">
        <v>1450</v>
      </c>
      <c r="B69" s="129">
        <v>3923719</v>
      </c>
      <c r="C69" s="129">
        <v>1756154</v>
      </c>
      <c r="D69" s="130">
        <v>44.75738451198977</v>
      </c>
      <c r="E69" s="129">
        <v>1460280</v>
      </c>
    </row>
    <row r="70" spans="1:5" ht="12.75">
      <c r="A70" s="143" t="s">
        <v>1438</v>
      </c>
      <c r="B70" s="132">
        <v>0</v>
      </c>
      <c r="C70" s="132">
        <v>0</v>
      </c>
      <c r="D70" s="133">
        <v>0</v>
      </c>
      <c r="E70" s="129">
        <v>0</v>
      </c>
    </row>
    <row r="71" spans="1:5" s="144" customFormat="1" ht="13.5" customHeight="1">
      <c r="A71" s="151" t="s">
        <v>1451</v>
      </c>
      <c r="B71" s="125">
        <v>3923719</v>
      </c>
      <c r="C71" s="125">
        <v>1756154</v>
      </c>
      <c r="D71" s="126">
        <v>44.75738451198977</v>
      </c>
      <c r="E71" s="125">
        <v>1460280</v>
      </c>
    </row>
    <row r="72" spans="1:5" s="144" customFormat="1" ht="25.5">
      <c r="A72" s="97" t="s">
        <v>1452</v>
      </c>
      <c r="B72" s="125">
        <v>-16842302</v>
      </c>
      <c r="C72" s="125">
        <v>7869319</v>
      </c>
      <c r="D72" s="126">
        <v>46.72353577319775</v>
      </c>
      <c r="E72" s="125">
        <v>-194570</v>
      </c>
    </row>
    <row r="73" spans="1:5" s="144" customFormat="1" ht="17.25" customHeight="1">
      <c r="A73" s="97" t="s">
        <v>1453</v>
      </c>
      <c r="B73" s="125">
        <v>-223606</v>
      </c>
      <c r="C73" s="125">
        <v>-156251</v>
      </c>
      <c r="D73" s="126">
        <v>69.87782080981727</v>
      </c>
      <c r="E73" s="129">
        <v>5092</v>
      </c>
    </row>
    <row r="74" spans="1:5" s="147" customFormat="1" ht="25.5">
      <c r="A74" s="97" t="s">
        <v>1454</v>
      </c>
      <c r="B74" s="125">
        <v>-16618696</v>
      </c>
      <c r="C74" s="125">
        <v>8025570</v>
      </c>
      <c r="D74" s="126">
        <v>48.29241716678613</v>
      </c>
      <c r="E74" s="125">
        <v>-199662</v>
      </c>
    </row>
    <row r="75" spans="1:5" s="156" customFormat="1" ht="17.25" customHeight="1">
      <c r="A75" s="153"/>
      <c r="B75" s="154"/>
      <c r="C75" s="154"/>
      <c r="D75" s="155"/>
      <c r="E75" s="154"/>
    </row>
    <row r="76" spans="1:5" s="156" customFormat="1" ht="17.25" customHeight="1">
      <c r="A76" s="157" t="s">
        <v>1455</v>
      </c>
      <c r="B76" s="154"/>
      <c r="C76" s="154"/>
      <c r="D76" s="155"/>
      <c r="E76" s="154"/>
    </row>
    <row r="77" spans="1:5" s="161" customFormat="1" ht="17.25" customHeight="1">
      <c r="A77" s="158" t="s">
        <v>1456</v>
      </c>
      <c r="B77" s="154"/>
      <c r="C77" s="159">
        <v>9034541</v>
      </c>
      <c r="D77" s="118"/>
      <c r="E77" s="160"/>
    </row>
    <row r="78" spans="1:5" s="152" customFormat="1" ht="17.25" customHeight="1">
      <c r="A78" s="158" t="s">
        <v>1457</v>
      </c>
      <c r="B78" s="154"/>
      <c r="C78" s="159">
        <v>2076192</v>
      </c>
      <c r="D78" s="118"/>
      <c r="E78" s="159"/>
    </row>
    <row r="79" spans="1:5" s="152" customFormat="1" ht="17.25" customHeight="1">
      <c r="A79" s="158"/>
      <c r="B79" s="154"/>
      <c r="C79" s="159"/>
      <c r="D79" s="118"/>
      <c r="E79" s="159"/>
    </row>
    <row r="80" spans="1:5" s="152" customFormat="1" ht="17.25" customHeight="1">
      <c r="A80" s="158"/>
      <c r="B80" s="154"/>
      <c r="C80" s="159"/>
      <c r="D80" s="118"/>
      <c r="E80" s="159"/>
    </row>
    <row r="81" spans="1:5" s="161" customFormat="1" ht="17.25" customHeight="1">
      <c r="A81" s="27"/>
      <c r="B81" s="154"/>
      <c r="C81" s="154"/>
      <c r="D81" s="155"/>
      <c r="E81" s="154"/>
    </row>
    <row r="82" spans="1:5" s="166" customFormat="1" ht="17.25" customHeight="1">
      <c r="A82" s="162" t="s">
        <v>1458</v>
      </c>
      <c r="B82" s="163"/>
      <c r="C82" s="163"/>
      <c r="D82" s="164"/>
      <c r="E82" s="165" t="s">
        <v>732</v>
      </c>
    </row>
    <row r="83" spans="1:5" s="166" customFormat="1" ht="17.25" customHeight="1">
      <c r="A83" s="162"/>
      <c r="B83" s="163"/>
      <c r="C83" s="163"/>
      <c r="D83" s="164"/>
      <c r="E83" s="165"/>
    </row>
    <row r="84" spans="1:5" s="166" customFormat="1" ht="17.25" customHeight="1">
      <c r="A84" s="162"/>
      <c r="B84" s="163"/>
      <c r="C84" s="163"/>
      <c r="D84" s="167"/>
      <c r="E84" s="165"/>
    </row>
    <row r="85" spans="1:5" s="166" customFormat="1" ht="17.25" customHeight="1">
      <c r="A85" s="54" t="s">
        <v>1459</v>
      </c>
      <c r="B85" s="163"/>
      <c r="C85" s="163"/>
      <c r="D85" s="167"/>
      <c r="E85" s="165"/>
    </row>
    <row r="86" spans="2:5" s="166" customFormat="1" ht="17.25" customHeight="1">
      <c r="B86" s="168"/>
      <c r="C86" s="168"/>
      <c r="D86" s="169"/>
      <c r="E86" s="168"/>
    </row>
    <row r="87" spans="1:5" s="166" customFormat="1" ht="17.25" customHeight="1">
      <c r="A87" s="27"/>
      <c r="B87" s="168"/>
      <c r="C87" s="168"/>
      <c r="D87" s="169"/>
      <c r="E87" s="168"/>
    </row>
    <row r="88" spans="1:5" s="166" customFormat="1" ht="17.25" customHeight="1">
      <c r="A88" s="27"/>
      <c r="B88" s="168"/>
      <c r="C88" s="168"/>
      <c r="D88" s="169"/>
      <c r="E88" s="168"/>
    </row>
    <row r="89" spans="1:5" s="166" customFormat="1" ht="17.25" customHeight="1">
      <c r="A89" s="27"/>
      <c r="B89" s="168"/>
      <c r="C89" s="168"/>
      <c r="D89" s="169"/>
      <c r="E89" s="168"/>
    </row>
    <row r="90" spans="1:5" s="166" customFormat="1" ht="17.25" customHeight="1">
      <c r="A90" s="170"/>
      <c r="B90" s="168"/>
      <c r="C90" s="168"/>
      <c r="D90" s="169"/>
      <c r="E90" s="168"/>
    </row>
    <row r="91" spans="1:5" s="166" customFormat="1" ht="17.25" customHeight="1">
      <c r="A91" s="170"/>
      <c r="B91" s="171"/>
      <c r="C91" s="172"/>
      <c r="D91" s="169"/>
      <c r="E91" s="168"/>
    </row>
    <row r="92" spans="1:5" s="166" customFormat="1" ht="17.25" customHeight="1">
      <c r="A92" s="27"/>
      <c r="B92" s="168"/>
      <c r="C92" s="168"/>
      <c r="D92" s="169"/>
      <c r="E92" s="168"/>
    </row>
    <row r="93" spans="1:5" s="166" customFormat="1" ht="17.25" customHeight="1">
      <c r="A93" s="27"/>
      <c r="B93" s="168"/>
      <c r="C93" s="168"/>
      <c r="D93" s="169"/>
      <c r="E93" s="168"/>
    </row>
    <row r="94" spans="1:5" s="166" customFormat="1" ht="17.25" customHeight="1">
      <c r="A94" s="27"/>
      <c r="B94" s="168"/>
      <c r="C94" s="168"/>
      <c r="D94" s="169"/>
      <c r="E94" s="168"/>
    </row>
    <row r="95" spans="1:5" s="166" customFormat="1" ht="17.25" customHeight="1">
      <c r="A95" s="27"/>
      <c r="B95" s="168"/>
      <c r="C95" s="168"/>
      <c r="D95" s="169"/>
      <c r="E95" s="168"/>
    </row>
    <row r="96" spans="1:5" s="166" customFormat="1" ht="17.25" customHeight="1">
      <c r="A96" s="27"/>
      <c r="B96" s="168"/>
      <c r="C96" s="168"/>
      <c r="D96" s="169"/>
      <c r="E96" s="168"/>
    </row>
    <row r="97" spans="1:5" s="166" customFormat="1" ht="17.25" customHeight="1">
      <c r="A97" s="27"/>
      <c r="B97" s="168"/>
      <c r="C97" s="168"/>
      <c r="D97" s="169"/>
      <c r="E97" s="168"/>
    </row>
    <row r="98" spans="1:5" s="166" customFormat="1" ht="17.25" customHeight="1">
      <c r="A98" s="25"/>
      <c r="B98" s="168"/>
      <c r="C98" s="168"/>
      <c r="D98" s="169"/>
      <c r="E98" s="168"/>
    </row>
    <row r="99" spans="1:5" s="166" customFormat="1" ht="17.25" customHeight="1">
      <c r="A99" s="25"/>
      <c r="B99" s="168"/>
      <c r="C99" s="168"/>
      <c r="D99" s="169"/>
      <c r="E99" s="168"/>
    </row>
    <row r="100" spans="1:5" s="166" customFormat="1" ht="17.25" customHeight="1">
      <c r="A100" s="27"/>
      <c r="B100" s="168"/>
      <c r="C100" s="168"/>
      <c r="D100" s="169"/>
      <c r="E100" s="168"/>
    </row>
    <row r="101" spans="1:5" s="166" customFormat="1" ht="17.25" customHeight="1">
      <c r="A101" s="27"/>
      <c r="B101" s="168"/>
      <c r="C101" s="168"/>
      <c r="D101" s="169"/>
      <c r="E101" s="168"/>
    </row>
    <row r="102" spans="1:5" s="166" customFormat="1" ht="17.25" customHeight="1">
      <c r="A102" s="170"/>
      <c r="B102" s="168"/>
      <c r="C102" s="168"/>
      <c r="D102" s="169"/>
      <c r="E102" s="168"/>
    </row>
    <row r="103" spans="1:5" s="166" customFormat="1" ht="17.25" customHeight="1">
      <c r="A103" s="110"/>
      <c r="B103" s="168"/>
      <c r="C103" s="168"/>
      <c r="D103" s="169"/>
      <c r="E103" s="168"/>
    </row>
    <row r="105" ht="17.25" customHeight="1">
      <c r="A105" s="27"/>
    </row>
    <row r="106" spans="1:5" s="166" customFormat="1" ht="17.25" customHeight="1">
      <c r="A106" s="27"/>
      <c r="B106" s="168"/>
      <c r="C106" s="168"/>
      <c r="D106" s="169"/>
      <c r="E106" s="168"/>
    </row>
    <row r="107" spans="1:5" s="166" customFormat="1" ht="17.25" customHeight="1">
      <c r="A107" s="27"/>
      <c r="B107" s="168"/>
      <c r="C107" s="168"/>
      <c r="D107" s="169"/>
      <c r="E107" s="168"/>
    </row>
    <row r="108" spans="1:5" s="166" customFormat="1" ht="17.25" customHeight="1">
      <c r="A108" s="25"/>
      <c r="B108" s="168"/>
      <c r="C108" s="168"/>
      <c r="D108" s="169"/>
      <c r="E108" s="168"/>
    </row>
    <row r="109" spans="1:5" s="166" customFormat="1" ht="17.25" customHeight="1">
      <c r="A109" s="25"/>
      <c r="B109" s="168"/>
      <c r="C109" s="168"/>
      <c r="D109" s="169"/>
      <c r="E109" s="168"/>
    </row>
    <row r="110" spans="1:5" s="166" customFormat="1" ht="17.25" customHeight="1">
      <c r="A110" s="27"/>
      <c r="B110" s="168"/>
      <c r="C110" s="168"/>
      <c r="D110" s="169"/>
      <c r="E110" s="168"/>
    </row>
    <row r="111" spans="1:5" s="166" customFormat="1" ht="17.25" customHeight="1">
      <c r="A111" s="27"/>
      <c r="B111" s="168"/>
      <c r="C111" s="168"/>
      <c r="D111" s="169"/>
      <c r="E111" s="168"/>
    </row>
    <row r="112" spans="1:5" s="166" customFormat="1" ht="17.25" customHeight="1">
      <c r="A112" s="175"/>
      <c r="B112" s="168"/>
      <c r="C112" s="168"/>
      <c r="D112" s="169"/>
      <c r="E112" s="168"/>
    </row>
    <row r="113" ht="17.25" customHeight="1">
      <c r="A113" s="175"/>
    </row>
    <row r="114" ht="17.25" customHeight="1">
      <c r="A114" s="175"/>
    </row>
    <row r="115" ht="17.25" customHeight="1">
      <c r="A115" s="175"/>
    </row>
    <row r="116" ht="17.25" customHeight="1">
      <c r="A116" s="175"/>
    </row>
    <row r="117" ht="17.25" customHeight="1">
      <c r="A117" s="175"/>
    </row>
    <row r="118" ht="17.25" customHeight="1">
      <c r="A118" s="175"/>
    </row>
    <row r="124" ht="17.25" customHeight="1">
      <c r="A124" s="175"/>
    </row>
    <row r="125" ht="17.25" customHeight="1">
      <c r="A125" s="175"/>
    </row>
    <row r="126" ht="17.25" customHeight="1">
      <c r="A126" s="175"/>
    </row>
    <row r="127" ht="17.25" customHeight="1">
      <c r="A127" s="175"/>
    </row>
    <row r="130" ht="17.25" customHeight="1">
      <c r="A130" s="175"/>
    </row>
    <row r="131" ht="17.25" customHeight="1">
      <c r="A131" s="175"/>
    </row>
    <row r="134" ht="17.25" customHeight="1">
      <c r="A134" s="175"/>
    </row>
    <row r="135" ht="17.25" customHeight="1">
      <c r="A135" s="175"/>
    </row>
    <row r="136" ht="17.25" customHeight="1">
      <c r="A136" s="175"/>
    </row>
    <row r="137" ht="17.25" customHeight="1">
      <c r="A137" s="175"/>
    </row>
    <row r="138" ht="17.25" customHeight="1">
      <c r="A138" s="175"/>
    </row>
    <row r="139" ht="17.25" customHeight="1">
      <c r="A139" s="175"/>
    </row>
    <row r="140" ht="17.25" customHeight="1">
      <c r="A140" s="175"/>
    </row>
    <row r="141" ht="17.25" customHeight="1">
      <c r="A141" s="175"/>
    </row>
    <row r="142" ht="17.25" customHeight="1">
      <c r="A142" s="175"/>
    </row>
    <row r="143" ht="17.25" customHeight="1">
      <c r="A143" s="175"/>
    </row>
    <row r="144" ht="17.25" customHeight="1">
      <c r="A144" s="175"/>
    </row>
    <row r="145" ht="17.25" customHeight="1">
      <c r="A145" s="175"/>
    </row>
    <row r="146" ht="17.25" customHeight="1">
      <c r="A146" s="175"/>
    </row>
    <row r="147" ht="17.25" customHeight="1">
      <c r="A147" s="175"/>
    </row>
    <row r="148" ht="17.25" customHeight="1">
      <c r="A148" s="175"/>
    </row>
    <row r="149" ht="17.25" customHeight="1">
      <c r="A149" s="175"/>
    </row>
    <row r="150" ht="17.25" customHeight="1">
      <c r="A150" s="175"/>
    </row>
    <row r="151" ht="17.25" customHeight="1">
      <c r="A151" s="175"/>
    </row>
    <row r="152" ht="17.25" customHeight="1">
      <c r="A152" s="175"/>
    </row>
    <row r="153" ht="17.25" customHeight="1">
      <c r="A153" s="175"/>
    </row>
    <row r="154" ht="17.25" customHeight="1">
      <c r="A154" s="175"/>
    </row>
    <row r="155" ht="17.25" customHeight="1">
      <c r="A155" s="175"/>
    </row>
    <row r="156" ht="17.25" customHeight="1">
      <c r="A156" s="175"/>
    </row>
    <row r="157" ht="17.25" customHeight="1">
      <c r="A157" s="175"/>
    </row>
    <row r="158" ht="17.25" customHeight="1">
      <c r="A158" s="175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 horizontalCentered="1"/>
  <pageMargins left="0.9448818897637796" right="0.7480314960629921" top="0.984251968503937" bottom="0.984251968503937" header="0.5118110236220472" footer="0.5118110236220472"/>
  <pageSetup firstPageNumber="36" useFirstPageNumber="1" horizontalDpi="600" verticalDpi="600" orientation="portrait" paperSize="9" scale="86" r:id="rId1"/>
  <headerFooter alignWithMargins="0">
    <oddFooter>&amp;C&amp;"times,Regular"&amp;P</oddFooter>
  </headerFooter>
  <rowBreaks count="2" manualBreakCount="2">
    <brk id="42" max="4" man="1"/>
    <brk id="8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72"/>
  <sheetViews>
    <sheetView workbookViewId="0" topLeftCell="A1">
      <selection activeCell="B13" sqref="B13"/>
    </sheetView>
  </sheetViews>
  <sheetFormatPr defaultColWidth="9.140625" defaultRowHeight="12.75"/>
  <cols>
    <col min="1" max="1" width="9.57421875" style="588" customWidth="1"/>
    <col min="2" max="2" width="46.8515625" style="589" customWidth="1"/>
    <col min="3" max="3" width="11.421875" style="681" customWidth="1"/>
    <col min="4" max="4" width="12.57421875" style="681" bestFit="1" customWidth="1"/>
    <col min="5" max="5" width="11.421875" style="591" customWidth="1"/>
    <col min="6" max="6" width="12.00390625" style="681" bestFit="1" customWidth="1"/>
    <col min="7" max="16384" width="9.140625" style="15" customWidth="1"/>
  </cols>
  <sheetData>
    <row r="1" spans="1:36" ht="12.75">
      <c r="A1" s="1100" t="s">
        <v>677</v>
      </c>
      <c r="B1" s="1100"/>
      <c r="C1" s="1100"/>
      <c r="D1" s="1100"/>
      <c r="E1" s="1100"/>
      <c r="F1" s="110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 customHeight="1">
      <c r="A2" s="1101" t="s">
        <v>678</v>
      </c>
      <c r="B2" s="1101"/>
      <c r="C2" s="1101"/>
      <c r="D2" s="1101"/>
      <c r="E2" s="1101"/>
      <c r="F2" s="110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.5" customHeight="1">
      <c r="A3" s="7"/>
      <c r="B3" s="8"/>
      <c r="C3" s="9"/>
      <c r="D3" s="9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6" s="3" customFormat="1" ht="12.75">
      <c r="A4" s="1102" t="s">
        <v>679</v>
      </c>
      <c r="B4" s="1102"/>
      <c r="C4" s="1102"/>
      <c r="D4" s="1102"/>
      <c r="E4" s="1102"/>
      <c r="F4" s="1102"/>
    </row>
    <row r="5" spans="1:6" s="3" customFormat="1" ht="12.75">
      <c r="A5" s="12"/>
      <c r="B5" s="11"/>
      <c r="C5" s="11"/>
      <c r="D5" s="11"/>
      <c r="E5" s="11"/>
      <c r="F5" s="11"/>
    </row>
    <row r="6" spans="1:6" ht="17.25" customHeight="1">
      <c r="A6" s="1103" t="s">
        <v>680</v>
      </c>
      <c r="B6" s="1103"/>
      <c r="C6" s="1103"/>
      <c r="D6" s="1103"/>
      <c r="E6" s="1103"/>
      <c r="F6" s="1103"/>
    </row>
    <row r="7" spans="1:6" ht="17.25" customHeight="1">
      <c r="A7" s="1079" t="s">
        <v>314</v>
      </c>
      <c r="B7" s="1079"/>
      <c r="C7" s="1079"/>
      <c r="D7" s="1079"/>
      <c r="E7" s="1079"/>
      <c r="F7" s="1079"/>
    </row>
    <row r="8" spans="1:6" ht="17.25" customHeight="1">
      <c r="A8" s="1097" t="s">
        <v>1396</v>
      </c>
      <c r="B8" s="1097"/>
      <c r="C8" s="1097"/>
      <c r="D8" s="1097"/>
      <c r="E8" s="1097"/>
      <c r="F8" s="1097"/>
    </row>
    <row r="9" spans="1:6" s="19" customFormat="1" ht="12.75">
      <c r="A9" s="1098" t="s">
        <v>683</v>
      </c>
      <c r="B9" s="1098"/>
      <c r="C9" s="1098"/>
      <c r="D9" s="1098"/>
      <c r="E9" s="1098"/>
      <c r="F9" s="1098"/>
    </row>
    <row r="10" spans="1:6" s="19" customFormat="1" ht="12.75">
      <c r="A10" s="274" t="s">
        <v>684</v>
      </c>
      <c r="B10" s="54"/>
      <c r="C10" s="20"/>
      <c r="D10" s="18"/>
      <c r="F10" s="21" t="s">
        <v>284</v>
      </c>
    </row>
    <row r="11" spans="1:6" ht="15.75">
      <c r="A11" s="629"/>
      <c r="B11" s="630"/>
      <c r="C11" s="15"/>
      <c r="D11" s="631"/>
      <c r="E11" s="15"/>
      <c r="F11" s="587" t="s">
        <v>315</v>
      </c>
    </row>
    <row r="12" spans="3:6" ht="12.75" customHeight="1">
      <c r="C12" s="632"/>
      <c r="D12" s="632"/>
      <c r="F12" s="633" t="s">
        <v>736</v>
      </c>
    </row>
    <row r="13" spans="1:6" s="25" customFormat="1" ht="46.5" customHeight="1">
      <c r="A13" s="594" t="s">
        <v>286</v>
      </c>
      <c r="B13" s="594" t="s">
        <v>287</v>
      </c>
      <c r="C13" s="634" t="s">
        <v>1398</v>
      </c>
      <c r="D13" s="634" t="s">
        <v>739</v>
      </c>
      <c r="E13" s="595" t="s">
        <v>288</v>
      </c>
      <c r="F13" s="634" t="s">
        <v>691</v>
      </c>
    </row>
    <row r="14" spans="1:6" s="25" customFormat="1" ht="12.75">
      <c r="A14" s="597">
        <v>1</v>
      </c>
      <c r="B14" s="594">
        <v>2</v>
      </c>
      <c r="C14" s="635">
        <v>3</v>
      </c>
      <c r="D14" s="634">
        <v>4</v>
      </c>
      <c r="E14" s="594">
        <v>5</v>
      </c>
      <c r="F14" s="634">
        <v>6</v>
      </c>
    </row>
    <row r="15" spans="1:6" s="25" customFormat="1" ht="15.75">
      <c r="A15" s="636" t="s">
        <v>316</v>
      </c>
      <c r="B15" s="637" t="s">
        <v>317</v>
      </c>
      <c r="C15" s="638">
        <v>953999308</v>
      </c>
      <c r="D15" s="638">
        <v>411503198</v>
      </c>
      <c r="E15" s="639">
        <v>43.13453841624799</v>
      </c>
      <c r="F15" s="638">
        <v>90841854</v>
      </c>
    </row>
    <row r="16" spans="1:6" s="25" customFormat="1" ht="15.75">
      <c r="A16" s="636" t="s">
        <v>316</v>
      </c>
      <c r="B16" s="637" t="s">
        <v>318</v>
      </c>
      <c r="C16" s="638">
        <v>600386458</v>
      </c>
      <c r="D16" s="638">
        <v>260542654</v>
      </c>
      <c r="E16" s="639">
        <v>43.39582456071985</v>
      </c>
      <c r="F16" s="638">
        <v>56765411</v>
      </c>
    </row>
    <row r="17" spans="1:6" s="25" customFormat="1" ht="15.75">
      <c r="A17" s="636" t="s">
        <v>316</v>
      </c>
      <c r="B17" s="637" t="s">
        <v>319</v>
      </c>
      <c r="C17" s="638">
        <v>504634579</v>
      </c>
      <c r="D17" s="638">
        <v>216605294</v>
      </c>
      <c r="E17" s="639">
        <v>42.923196906013054</v>
      </c>
      <c r="F17" s="638">
        <v>46527109</v>
      </c>
    </row>
    <row r="18" spans="1:6" s="25" customFormat="1" ht="15.75">
      <c r="A18" s="636" t="s">
        <v>316</v>
      </c>
      <c r="B18" s="637" t="s">
        <v>320</v>
      </c>
      <c r="C18" s="638">
        <v>501569090</v>
      </c>
      <c r="D18" s="638">
        <v>214692793</v>
      </c>
      <c r="E18" s="639">
        <v>42.804231217677305</v>
      </c>
      <c r="F18" s="638">
        <v>46120962</v>
      </c>
    </row>
    <row r="19" spans="1:6" s="25" customFormat="1" ht="15.75">
      <c r="A19" s="640" t="s">
        <v>1466</v>
      </c>
      <c r="B19" s="637" t="s">
        <v>1060</v>
      </c>
      <c r="C19" s="638">
        <v>441485124</v>
      </c>
      <c r="D19" s="638">
        <v>182478352</v>
      </c>
      <c r="E19" s="639">
        <v>41.33284273469654</v>
      </c>
      <c r="F19" s="638">
        <v>38673503</v>
      </c>
    </row>
    <row r="20" spans="1:6" s="25" customFormat="1" ht="37.5" customHeight="1">
      <c r="A20" s="641"/>
      <c r="B20" s="642" t="s">
        <v>321</v>
      </c>
      <c r="C20" s="611" t="s">
        <v>694</v>
      </c>
      <c r="D20" s="611">
        <v>3334076</v>
      </c>
      <c r="E20" s="643" t="s">
        <v>694</v>
      </c>
      <c r="F20" s="611">
        <v>-1429573</v>
      </c>
    </row>
    <row r="21" spans="1:6" s="25" customFormat="1" ht="31.5">
      <c r="A21" s="644"/>
      <c r="B21" s="642" t="s">
        <v>322</v>
      </c>
      <c r="C21" s="611" t="s">
        <v>694</v>
      </c>
      <c r="D21" s="611">
        <v>96812599</v>
      </c>
      <c r="E21" s="643" t="s">
        <v>694</v>
      </c>
      <c r="F21" s="611">
        <v>22512653</v>
      </c>
    </row>
    <row r="22" spans="1:6" s="25" customFormat="1" ht="15.75">
      <c r="A22" s="645"/>
      <c r="B22" s="642" t="s">
        <v>323</v>
      </c>
      <c r="C22" s="611" t="s">
        <v>694</v>
      </c>
      <c r="D22" s="611">
        <v>51817</v>
      </c>
      <c r="E22" s="643" t="s">
        <v>694</v>
      </c>
      <c r="F22" s="611">
        <v>8297</v>
      </c>
    </row>
    <row r="23" spans="1:6" s="25" customFormat="1" ht="15.75">
      <c r="A23" s="645"/>
      <c r="B23" s="642" t="s">
        <v>324</v>
      </c>
      <c r="C23" s="611" t="s">
        <v>694</v>
      </c>
      <c r="D23" s="611">
        <v>110981210</v>
      </c>
      <c r="E23" s="643" t="s">
        <v>694</v>
      </c>
      <c r="F23" s="611">
        <v>24021545</v>
      </c>
    </row>
    <row r="24" spans="1:6" s="25" customFormat="1" ht="15.75">
      <c r="A24" s="645"/>
      <c r="B24" s="642" t="s">
        <v>325</v>
      </c>
      <c r="C24" s="611" t="s">
        <v>694</v>
      </c>
      <c r="D24" s="611">
        <v>815451</v>
      </c>
      <c r="E24" s="643" t="s">
        <v>694</v>
      </c>
      <c r="F24" s="611">
        <v>394728</v>
      </c>
    </row>
    <row r="25" spans="1:6" s="25" customFormat="1" ht="30" customHeight="1">
      <c r="A25" s="645"/>
      <c r="B25" s="642" t="s">
        <v>326</v>
      </c>
      <c r="C25" s="611" t="s">
        <v>694</v>
      </c>
      <c r="D25" s="611">
        <v>27885899</v>
      </c>
      <c r="E25" s="643" t="s">
        <v>694</v>
      </c>
      <c r="F25" s="611">
        <v>6044691</v>
      </c>
    </row>
    <row r="26" spans="1:6" s="25" customFormat="1" ht="27.75" customHeight="1" hidden="1">
      <c r="A26" s="645"/>
      <c r="B26" s="646" t="s">
        <v>327</v>
      </c>
      <c r="C26" s="611">
        <v>18322</v>
      </c>
      <c r="D26" s="647">
        <v>18798</v>
      </c>
      <c r="E26" s="648">
        <v>102.59796965396791</v>
      </c>
      <c r="F26" s="611">
        <v>18798</v>
      </c>
    </row>
    <row r="27" spans="1:6" s="25" customFormat="1" ht="18" customHeight="1">
      <c r="A27" s="640" t="s">
        <v>1487</v>
      </c>
      <c r="B27" s="637" t="s">
        <v>328</v>
      </c>
      <c r="C27" s="638">
        <v>60083966</v>
      </c>
      <c r="D27" s="638">
        <v>32214441</v>
      </c>
      <c r="E27" s="639">
        <v>53.61570339747546</v>
      </c>
      <c r="F27" s="638">
        <v>7447459</v>
      </c>
    </row>
    <row r="28" spans="1:6" s="25" customFormat="1" ht="15.75">
      <c r="A28" s="636" t="s">
        <v>329</v>
      </c>
      <c r="B28" s="649" t="s">
        <v>330</v>
      </c>
      <c r="C28" s="605">
        <v>59973694</v>
      </c>
      <c r="D28" s="605">
        <v>32158982</v>
      </c>
      <c r="E28" s="650">
        <v>53.62181292351277</v>
      </c>
      <c r="F28" s="605">
        <v>7448054</v>
      </c>
    </row>
    <row r="29" spans="1:6" s="25" customFormat="1" ht="15.75">
      <c r="A29" s="636" t="s">
        <v>331</v>
      </c>
      <c r="B29" s="649" t="s">
        <v>332</v>
      </c>
      <c r="C29" s="605">
        <v>28974264</v>
      </c>
      <c r="D29" s="605">
        <v>16795044</v>
      </c>
      <c r="E29" s="650">
        <v>57.9653861095488</v>
      </c>
      <c r="F29" s="605">
        <v>3776500</v>
      </c>
    </row>
    <row r="30" spans="1:6" s="25" customFormat="1" ht="31.5">
      <c r="A30" s="651" t="s">
        <v>333</v>
      </c>
      <c r="B30" s="652" t="s">
        <v>334</v>
      </c>
      <c r="C30" s="611" t="s">
        <v>694</v>
      </c>
      <c r="D30" s="611">
        <v>15568086</v>
      </c>
      <c r="E30" s="643" t="s">
        <v>694</v>
      </c>
      <c r="F30" s="611">
        <v>3653376</v>
      </c>
    </row>
    <row r="31" spans="1:6" s="25" customFormat="1" ht="31.5">
      <c r="A31" s="651" t="s">
        <v>335</v>
      </c>
      <c r="B31" s="652" t="s">
        <v>336</v>
      </c>
      <c r="C31" s="611" t="s">
        <v>694</v>
      </c>
      <c r="D31" s="611">
        <v>1226958</v>
      </c>
      <c r="E31" s="643" t="s">
        <v>694</v>
      </c>
      <c r="F31" s="611">
        <v>123124</v>
      </c>
    </row>
    <row r="32" spans="1:6" s="25" customFormat="1" ht="31.5" customHeight="1">
      <c r="A32" s="636" t="s">
        <v>337</v>
      </c>
      <c r="B32" s="649" t="s">
        <v>338</v>
      </c>
      <c r="C32" s="611">
        <v>30999430</v>
      </c>
      <c r="D32" s="611">
        <v>15363938</v>
      </c>
      <c r="E32" s="653">
        <v>49.56200162390083</v>
      </c>
      <c r="F32" s="611">
        <v>3671554</v>
      </c>
    </row>
    <row r="33" spans="1:6" s="25" customFormat="1" ht="31.5">
      <c r="A33" s="651" t="s">
        <v>339</v>
      </c>
      <c r="B33" s="652" t="s">
        <v>340</v>
      </c>
      <c r="C33" s="611" t="s">
        <v>694</v>
      </c>
      <c r="D33" s="611">
        <v>14591254</v>
      </c>
      <c r="E33" s="643" t="s">
        <v>694</v>
      </c>
      <c r="F33" s="611">
        <v>3613650</v>
      </c>
    </row>
    <row r="34" spans="1:6" s="25" customFormat="1" ht="31.5">
      <c r="A34" s="651" t="s">
        <v>341</v>
      </c>
      <c r="B34" s="652" t="s">
        <v>342</v>
      </c>
      <c r="C34" s="611" t="s">
        <v>694</v>
      </c>
      <c r="D34" s="611">
        <v>772684</v>
      </c>
      <c r="E34" s="643" t="s">
        <v>694</v>
      </c>
      <c r="F34" s="611">
        <v>57904</v>
      </c>
    </row>
    <row r="35" spans="1:6" s="25" customFormat="1" ht="15.75">
      <c r="A35" s="636" t="s">
        <v>343</v>
      </c>
      <c r="B35" s="649" t="s">
        <v>344</v>
      </c>
      <c r="C35" s="605">
        <v>39136</v>
      </c>
      <c r="D35" s="605">
        <v>27027</v>
      </c>
      <c r="E35" s="650">
        <v>69.05917825020441</v>
      </c>
      <c r="F35" s="605">
        <v>791</v>
      </c>
    </row>
    <row r="36" spans="1:6" s="25" customFormat="1" ht="15.75">
      <c r="A36" s="636" t="s">
        <v>345</v>
      </c>
      <c r="B36" s="649" t="s">
        <v>346</v>
      </c>
      <c r="C36" s="605" t="s">
        <v>694</v>
      </c>
      <c r="D36" s="605">
        <v>28432</v>
      </c>
      <c r="E36" s="654" t="s">
        <v>694</v>
      </c>
      <c r="F36" s="605">
        <v>-1386</v>
      </c>
    </row>
    <row r="37" spans="1:6" s="25" customFormat="1" ht="15.75">
      <c r="A37" s="655" t="s">
        <v>347</v>
      </c>
      <c r="B37" s="637" t="s">
        <v>348</v>
      </c>
      <c r="C37" s="638">
        <v>3065489</v>
      </c>
      <c r="D37" s="638">
        <v>1912501</v>
      </c>
      <c r="E37" s="639">
        <v>62.388121438374114</v>
      </c>
      <c r="F37" s="638">
        <v>406147</v>
      </c>
    </row>
    <row r="38" spans="1:6" s="25" customFormat="1" ht="15.75">
      <c r="A38" s="636" t="s">
        <v>349</v>
      </c>
      <c r="B38" s="649" t="s">
        <v>350</v>
      </c>
      <c r="C38" s="605">
        <v>3065489</v>
      </c>
      <c r="D38" s="605">
        <v>1912501</v>
      </c>
      <c r="E38" s="650">
        <v>62.388121438374114</v>
      </c>
      <c r="F38" s="605">
        <v>406147</v>
      </c>
    </row>
    <row r="39" spans="1:6" s="25" customFormat="1" ht="15.75">
      <c r="A39" s="636" t="s">
        <v>351</v>
      </c>
      <c r="B39" s="649" t="s">
        <v>352</v>
      </c>
      <c r="C39" s="605">
        <v>0</v>
      </c>
      <c r="D39" s="605">
        <v>0</v>
      </c>
      <c r="E39" s="650">
        <v>0</v>
      </c>
      <c r="F39" s="605">
        <v>0</v>
      </c>
    </row>
    <row r="40" spans="1:6" s="25" customFormat="1" ht="15.75">
      <c r="A40" s="636" t="s">
        <v>316</v>
      </c>
      <c r="B40" s="637" t="s">
        <v>353</v>
      </c>
      <c r="C40" s="638">
        <v>95751879</v>
      </c>
      <c r="D40" s="638">
        <v>43937360</v>
      </c>
      <c r="E40" s="639">
        <v>45.8866817642294</v>
      </c>
      <c r="F40" s="638">
        <v>10238302</v>
      </c>
    </row>
    <row r="41" spans="1:6" s="25" customFormat="1" ht="15.75">
      <c r="A41" s="640" t="s">
        <v>354</v>
      </c>
      <c r="B41" s="637" t="s">
        <v>355</v>
      </c>
      <c r="C41" s="638">
        <v>988527</v>
      </c>
      <c r="D41" s="638">
        <v>882725</v>
      </c>
      <c r="E41" s="639">
        <v>89.2970045330072</v>
      </c>
      <c r="F41" s="638">
        <v>684389</v>
      </c>
    </row>
    <row r="42" spans="1:6" s="25" customFormat="1" ht="31.5" customHeight="1">
      <c r="A42" s="636" t="s">
        <v>356</v>
      </c>
      <c r="B42" s="649" t="s">
        <v>357</v>
      </c>
      <c r="C42" s="605">
        <v>988527</v>
      </c>
      <c r="D42" s="605">
        <v>882725</v>
      </c>
      <c r="E42" s="650">
        <v>89.2970045330072</v>
      </c>
      <c r="F42" s="605">
        <v>684389</v>
      </c>
    </row>
    <row r="43" spans="1:6" s="25" customFormat="1" ht="15.75">
      <c r="A43" s="640" t="s">
        <v>358</v>
      </c>
      <c r="B43" s="637" t="s">
        <v>359</v>
      </c>
      <c r="C43" s="656">
        <v>56427877</v>
      </c>
      <c r="D43" s="656">
        <v>25603680</v>
      </c>
      <c r="E43" s="639">
        <v>45.37416851603331</v>
      </c>
      <c r="F43" s="656">
        <v>5278416</v>
      </c>
    </row>
    <row r="44" spans="1:6" s="25" customFormat="1" ht="63">
      <c r="A44" s="655" t="s">
        <v>1503</v>
      </c>
      <c r="B44" s="637" t="s">
        <v>360</v>
      </c>
      <c r="C44" s="638">
        <v>22122</v>
      </c>
      <c r="D44" s="638">
        <v>14056</v>
      </c>
      <c r="E44" s="639">
        <v>63.538558900641895</v>
      </c>
      <c r="F44" s="638">
        <v>2787</v>
      </c>
    </row>
    <row r="45" spans="1:6" s="25" customFormat="1" ht="33.75" customHeight="1">
      <c r="A45" s="655" t="s">
        <v>361</v>
      </c>
      <c r="B45" s="637" t="s">
        <v>362</v>
      </c>
      <c r="C45" s="638">
        <v>3515704</v>
      </c>
      <c r="D45" s="638">
        <v>1465519</v>
      </c>
      <c r="E45" s="639">
        <v>41.6849370709252</v>
      </c>
      <c r="F45" s="638">
        <v>300087</v>
      </c>
    </row>
    <row r="46" spans="1:6" s="25" customFormat="1" ht="31.5">
      <c r="A46" s="636" t="s">
        <v>363</v>
      </c>
      <c r="B46" s="649" t="s">
        <v>364</v>
      </c>
      <c r="C46" s="605">
        <v>1356500</v>
      </c>
      <c r="D46" s="605">
        <v>568091</v>
      </c>
      <c r="E46" s="650">
        <v>41.87917434574272</v>
      </c>
      <c r="F46" s="605">
        <v>71956</v>
      </c>
    </row>
    <row r="47" spans="1:6" s="25" customFormat="1" ht="15" customHeight="1">
      <c r="A47" s="636" t="s">
        <v>365</v>
      </c>
      <c r="B47" s="649" t="s">
        <v>366</v>
      </c>
      <c r="C47" s="605">
        <v>2159204</v>
      </c>
      <c r="D47" s="605">
        <v>897428</v>
      </c>
      <c r="E47" s="650">
        <v>41.56290929435107</v>
      </c>
      <c r="F47" s="605">
        <v>228131</v>
      </c>
    </row>
    <row r="48" spans="1:6" s="25" customFormat="1" ht="31.5">
      <c r="A48" s="655" t="s">
        <v>367</v>
      </c>
      <c r="B48" s="637" t="s">
        <v>368</v>
      </c>
      <c r="C48" s="638">
        <v>51045338</v>
      </c>
      <c r="D48" s="638">
        <v>23279714</v>
      </c>
      <c r="E48" s="639">
        <v>45.60595523924242</v>
      </c>
      <c r="F48" s="638">
        <v>4770900</v>
      </c>
    </row>
    <row r="49" spans="1:6" s="25" customFormat="1" ht="15.75">
      <c r="A49" s="651" t="s">
        <v>369</v>
      </c>
      <c r="B49" s="657" t="s">
        <v>370</v>
      </c>
      <c r="C49" s="611">
        <v>7855480</v>
      </c>
      <c r="D49" s="611">
        <v>3557457</v>
      </c>
      <c r="E49" s="653">
        <v>45.286309684449584</v>
      </c>
      <c r="F49" s="611">
        <v>845171</v>
      </c>
    </row>
    <row r="50" spans="1:6" s="25" customFormat="1" ht="31.5">
      <c r="A50" s="651" t="s">
        <v>371</v>
      </c>
      <c r="B50" s="657" t="s">
        <v>372</v>
      </c>
      <c r="C50" s="611">
        <v>366938</v>
      </c>
      <c r="D50" s="611">
        <v>211601</v>
      </c>
      <c r="E50" s="653">
        <v>57.66669028555233</v>
      </c>
      <c r="F50" s="611">
        <v>16343</v>
      </c>
    </row>
    <row r="51" spans="1:6" s="25" customFormat="1" ht="31.5">
      <c r="A51" s="651" t="s">
        <v>373</v>
      </c>
      <c r="B51" s="657" t="s">
        <v>374</v>
      </c>
      <c r="C51" s="611">
        <v>648318</v>
      </c>
      <c r="D51" s="611">
        <v>339013</v>
      </c>
      <c r="E51" s="653">
        <v>52.291159585265255</v>
      </c>
      <c r="F51" s="611">
        <v>78625</v>
      </c>
    </row>
    <row r="52" spans="1:6" s="25" customFormat="1" ht="14.25" customHeight="1">
      <c r="A52" s="651" t="s">
        <v>375</v>
      </c>
      <c r="B52" s="657" t="s">
        <v>376</v>
      </c>
      <c r="C52" s="611">
        <v>8592800</v>
      </c>
      <c r="D52" s="611">
        <v>4088065</v>
      </c>
      <c r="E52" s="653">
        <v>47.57547016106508</v>
      </c>
      <c r="F52" s="611">
        <v>756727</v>
      </c>
    </row>
    <row r="53" spans="1:6" s="25" customFormat="1" ht="31.5">
      <c r="A53" s="651" t="s">
        <v>377</v>
      </c>
      <c r="B53" s="657" t="s">
        <v>378</v>
      </c>
      <c r="C53" s="611">
        <v>18587596</v>
      </c>
      <c r="D53" s="611">
        <v>8495826</v>
      </c>
      <c r="E53" s="653">
        <v>45.706965010429535</v>
      </c>
      <c r="F53" s="611">
        <v>1744003</v>
      </c>
    </row>
    <row r="54" spans="1:6" s="25" customFormat="1" ht="15.75">
      <c r="A54" s="651" t="s">
        <v>379</v>
      </c>
      <c r="B54" s="657" t="s">
        <v>380</v>
      </c>
      <c r="C54" s="611">
        <v>22141</v>
      </c>
      <c r="D54" s="611">
        <v>7087</v>
      </c>
      <c r="E54" s="653">
        <v>32.00849103473195</v>
      </c>
      <c r="F54" s="611">
        <v>-8522</v>
      </c>
    </row>
    <row r="55" spans="1:6" s="25" customFormat="1" ht="31.5">
      <c r="A55" s="651" t="s">
        <v>381</v>
      </c>
      <c r="B55" s="657" t="s">
        <v>382</v>
      </c>
      <c r="C55" s="611">
        <v>14972065</v>
      </c>
      <c r="D55" s="611">
        <v>6580665</v>
      </c>
      <c r="E55" s="653">
        <v>43.952955053294254</v>
      </c>
      <c r="F55" s="611">
        <v>1338553</v>
      </c>
    </row>
    <row r="56" spans="1:6" s="25" customFormat="1" ht="31.5">
      <c r="A56" s="655" t="s">
        <v>383</v>
      </c>
      <c r="B56" s="637" t="s">
        <v>384</v>
      </c>
      <c r="C56" s="638">
        <v>1844713</v>
      </c>
      <c r="D56" s="638">
        <v>844391</v>
      </c>
      <c r="E56" s="639">
        <v>45.7735701976405</v>
      </c>
      <c r="F56" s="638">
        <v>204642</v>
      </c>
    </row>
    <row r="57" spans="1:6" s="658" customFormat="1" ht="18" customHeight="1">
      <c r="A57" s="640" t="s">
        <v>15</v>
      </c>
      <c r="B57" s="637" t="s">
        <v>385</v>
      </c>
      <c r="C57" s="638">
        <v>1030938</v>
      </c>
      <c r="D57" s="638">
        <v>791976</v>
      </c>
      <c r="E57" s="639">
        <v>76.82091454578259</v>
      </c>
      <c r="F57" s="638">
        <v>346129</v>
      </c>
    </row>
    <row r="58" spans="1:6" s="25" customFormat="1" ht="15.75">
      <c r="A58" s="640" t="s">
        <v>386</v>
      </c>
      <c r="B58" s="637" t="s">
        <v>387</v>
      </c>
      <c r="C58" s="638">
        <v>21012510</v>
      </c>
      <c r="D58" s="638">
        <v>10585777</v>
      </c>
      <c r="E58" s="639">
        <v>50.378450741962766</v>
      </c>
      <c r="F58" s="638">
        <v>2136460</v>
      </c>
    </row>
    <row r="59" spans="1:6" s="25" customFormat="1" ht="31.5" customHeight="1">
      <c r="A59" s="659" t="s">
        <v>388</v>
      </c>
      <c r="B59" s="649" t="s">
        <v>978</v>
      </c>
      <c r="C59" s="605" t="s">
        <v>694</v>
      </c>
      <c r="D59" s="605">
        <v>312</v>
      </c>
      <c r="E59" s="650" t="s">
        <v>694</v>
      </c>
      <c r="F59" s="605">
        <v>-2443</v>
      </c>
    </row>
    <row r="60" spans="1:6" s="25" customFormat="1" ht="15.75" hidden="1">
      <c r="A60" s="659" t="s">
        <v>979</v>
      </c>
      <c r="B60" s="649" t="s">
        <v>980</v>
      </c>
      <c r="C60" s="605" t="s">
        <v>694</v>
      </c>
      <c r="D60" s="605">
        <v>0</v>
      </c>
      <c r="E60" s="650" t="s">
        <v>694</v>
      </c>
      <c r="F60" s="605" t="s">
        <v>694</v>
      </c>
    </row>
    <row r="61" spans="1:6" s="25" customFormat="1" ht="30.75" customHeight="1">
      <c r="A61" s="659" t="s">
        <v>981</v>
      </c>
      <c r="B61" s="649" t="s">
        <v>982</v>
      </c>
      <c r="C61" s="605" t="s">
        <v>694</v>
      </c>
      <c r="D61" s="605">
        <v>6957356</v>
      </c>
      <c r="E61" s="650" t="s">
        <v>694</v>
      </c>
      <c r="F61" s="605">
        <v>1309062</v>
      </c>
    </row>
    <row r="62" spans="1:6" s="25" customFormat="1" ht="27" customHeight="1">
      <c r="A62" s="659" t="s">
        <v>983</v>
      </c>
      <c r="B62" s="649" t="s">
        <v>984</v>
      </c>
      <c r="C62" s="605" t="s">
        <v>694</v>
      </c>
      <c r="D62" s="605">
        <v>2943</v>
      </c>
      <c r="E62" s="650" t="s">
        <v>694</v>
      </c>
      <c r="F62" s="605">
        <v>-9199</v>
      </c>
    </row>
    <row r="63" spans="1:6" s="25" customFormat="1" ht="15.75">
      <c r="A63" s="659" t="s">
        <v>985</v>
      </c>
      <c r="B63" s="649" t="s">
        <v>986</v>
      </c>
      <c r="C63" s="605" t="s">
        <v>694</v>
      </c>
      <c r="D63" s="605">
        <v>459579</v>
      </c>
      <c r="E63" s="650" t="s">
        <v>694</v>
      </c>
      <c r="F63" s="605">
        <v>101216</v>
      </c>
    </row>
    <row r="64" spans="1:6" s="25" customFormat="1" ht="15.75">
      <c r="A64" s="659" t="s">
        <v>987</v>
      </c>
      <c r="B64" s="649" t="s">
        <v>988</v>
      </c>
      <c r="C64" s="605" t="s">
        <v>694</v>
      </c>
      <c r="D64" s="605">
        <v>3165587</v>
      </c>
      <c r="E64" s="650" t="s">
        <v>694</v>
      </c>
      <c r="F64" s="605">
        <v>737824</v>
      </c>
    </row>
    <row r="65" spans="1:6" s="25" customFormat="1" ht="15.75">
      <c r="A65" s="640" t="s">
        <v>25</v>
      </c>
      <c r="B65" s="637" t="s">
        <v>1405</v>
      </c>
      <c r="C65" s="638">
        <v>6877564</v>
      </c>
      <c r="D65" s="638">
        <v>1507518</v>
      </c>
      <c r="E65" s="639">
        <v>21.91935981984319</v>
      </c>
      <c r="F65" s="638">
        <v>578161</v>
      </c>
    </row>
    <row r="66" spans="1:6" s="25" customFormat="1" ht="31.5">
      <c r="A66" s="640" t="s">
        <v>989</v>
      </c>
      <c r="B66" s="637" t="s">
        <v>990</v>
      </c>
      <c r="C66" s="638">
        <v>9414463</v>
      </c>
      <c r="D66" s="638">
        <v>4565684</v>
      </c>
      <c r="E66" s="639">
        <v>48.49648885974697</v>
      </c>
      <c r="F66" s="638">
        <v>1214747</v>
      </c>
    </row>
    <row r="67" spans="1:6" s="25" customFormat="1" ht="15.75">
      <c r="A67" s="659" t="s">
        <v>991</v>
      </c>
      <c r="B67" s="649" t="s">
        <v>992</v>
      </c>
      <c r="C67" s="605">
        <v>3050612</v>
      </c>
      <c r="D67" s="605">
        <v>1009959</v>
      </c>
      <c r="E67" s="650">
        <v>33.10676677335564</v>
      </c>
      <c r="F67" s="605">
        <v>283707</v>
      </c>
    </row>
    <row r="68" spans="1:6" s="25" customFormat="1" ht="15.75">
      <c r="A68" s="659" t="s">
        <v>993</v>
      </c>
      <c r="B68" s="649" t="s">
        <v>994</v>
      </c>
      <c r="C68" s="605">
        <v>3577565</v>
      </c>
      <c r="D68" s="605">
        <v>1886505</v>
      </c>
      <c r="E68" s="650">
        <v>52.73153667368727</v>
      </c>
      <c r="F68" s="605">
        <v>723014</v>
      </c>
    </row>
    <row r="69" spans="1:6" s="25" customFormat="1" ht="47.25">
      <c r="A69" s="659" t="s">
        <v>995</v>
      </c>
      <c r="B69" s="649" t="s">
        <v>996</v>
      </c>
      <c r="C69" s="605">
        <v>1800</v>
      </c>
      <c r="D69" s="605">
        <v>3791</v>
      </c>
      <c r="E69" s="650">
        <v>210.61111111111111</v>
      </c>
      <c r="F69" s="605">
        <v>1967</v>
      </c>
    </row>
    <row r="70" spans="1:6" s="25" customFormat="1" ht="31.5">
      <c r="A70" s="659" t="s">
        <v>997</v>
      </c>
      <c r="B70" s="649" t="s">
        <v>998</v>
      </c>
      <c r="C70" s="605">
        <v>2784486</v>
      </c>
      <c r="D70" s="605">
        <v>1665429</v>
      </c>
      <c r="E70" s="650">
        <v>59.8110028206283</v>
      </c>
      <c r="F70" s="605">
        <v>206059</v>
      </c>
    </row>
    <row r="71" spans="1:6" s="25" customFormat="1" ht="18" customHeight="1">
      <c r="A71" s="636" t="s">
        <v>316</v>
      </c>
      <c r="B71" s="660" t="s">
        <v>999</v>
      </c>
      <c r="C71" s="638">
        <v>353612850</v>
      </c>
      <c r="D71" s="638">
        <v>150960544</v>
      </c>
      <c r="E71" s="639">
        <v>42.690910129538565</v>
      </c>
      <c r="F71" s="638">
        <v>34076443</v>
      </c>
    </row>
    <row r="72" spans="1:6" s="25" customFormat="1" ht="21" customHeight="1">
      <c r="A72" s="640" t="s">
        <v>1000</v>
      </c>
      <c r="B72" s="637" t="s">
        <v>1001</v>
      </c>
      <c r="C72" s="638">
        <v>14230139</v>
      </c>
      <c r="D72" s="638">
        <v>6089478</v>
      </c>
      <c r="E72" s="639">
        <v>42.792821630203335</v>
      </c>
      <c r="F72" s="638">
        <v>1696045</v>
      </c>
    </row>
    <row r="73" spans="1:6" s="25" customFormat="1" ht="31.5">
      <c r="A73" s="651" t="s">
        <v>1002</v>
      </c>
      <c r="B73" s="657" t="s">
        <v>1003</v>
      </c>
      <c r="C73" s="611">
        <v>9225898</v>
      </c>
      <c r="D73" s="611">
        <v>3816586</v>
      </c>
      <c r="E73" s="653">
        <v>41.36817901086702</v>
      </c>
      <c r="F73" s="611">
        <v>1101391</v>
      </c>
    </row>
    <row r="74" spans="1:6" s="25" customFormat="1" ht="31.5">
      <c r="A74" s="651" t="s">
        <v>1004</v>
      </c>
      <c r="B74" s="657" t="s">
        <v>1005</v>
      </c>
      <c r="C74" s="611">
        <v>2073442</v>
      </c>
      <c r="D74" s="611">
        <v>925220</v>
      </c>
      <c r="E74" s="653">
        <v>44.62242011110028</v>
      </c>
      <c r="F74" s="611">
        <v>280367</v>
      </c>
    </row>
    <row r="75" spans="1:6" s="25" customFormat="1" ht="15.75">
      <c r="A75" s="651" t="s">
        <v>1006</v>
      </c>
      <c r="B75" s="657" t="s">
        <v>1007</v>
      </c>
      <c r="C75" s="611">
        <v>2930799</v>
      </c>
      <c r="D75" s="611">
        <v>1347672</v>
      </c>
      <c r="E75" s="653">
        <v>45.983091982766474</v>
      </c>
      <c r="F75" s="611">
        <v>314287</v>
      </c>
    </row>
    <row r="76" spans="1:6" s="661" customFormat="1" ht="15.75">
      <c r="A76" s="640" t="s">
        <v>1008</v>
      </c>
      <c r="B76" s="660" t="s">
        <v>1009</v>
      </c>
      <c r="C76" s="638">
        <v>283235376</v>
      </c>
      <c r="D76" s="638">
        <v>121503589</v>
      </c>
      <c r="E76" s="639">
        <v>42.89845100422766</v>
      </c>
      <c r="F76" s="656">
        <v>27714276</v>
      </c>
    </row>
    <row r="77" spans="1:6" s="661" customFormat="1" ht="15.75">
      <c r="A77" s="655" t="s">
        <v>1010</v>
      </c>
      <c r="B77" s="660" t="s">
        <v>1011</v>
      </c>
      <c r="C77" s="600">
        <v>391023</v>
      </c>
      <c r="D77" s="600">
        <v>104166</v>
      </c>
      <c r="E77" s="639">
        <v>26.639353695306927</v>
      </c>
      <c r="F77" s="662">
        <v>20833</v>
      </c>
    </row>
    <row r="78" spans="1:6" s="25" customFormat="1" ht="31.5">
      <c r="A78" s="651" t="s">
        <v>1012</v>
      </c>
      <c r="B78" s="657" t="s">
        <v>1013</v>
      </c>
      <c r="C78" s="611">
        <v>112000</v>
      </c>
      <c r="D78" s="611">
        <v>0</v>
      </c>
      <c r="E78" s="653">
        <v>37.33240628908728</v>
      </c>
      <c r="F78" s="611">
        <v>0</v>
      </c>
    </row>
    <row r="79" spans="1:6" s="25" customFormat="1" ht="15.75">
      <c r="A79" s="651" t="s">
        <v>1014</v>
      </c>
      <c r="B79" s="657" t="s">
        <v>1015</v>
      </c>
      <c r="C79" s="611">
        <v>279023</v>
      </c>
      <c r="D79" s="663">
        <v>104166</v>
      </c>
      <c r="E79" s="653">
        <v>43.986632502358994</v>
      </c>
      <c r="F79" s="611">
        <v>20833</v>
      </c>
    </row>
    <row r="80" spans="1:6" s="661" customFormat="1" ht="15.75">
      <c r="A80" s="655" t="s">
        <v>1016</v>
      </c>
      <c r="B80" s="637" t="s">
        <v>1017</v>
      </c>
      <c r="C80" s="638">
        <v>251639618</v>
      </c>
      <c r="D80" s="638">
        <v>110687794</v>
      </c>
      <c r="E80" s="650">
        <v>43.986632502358994</v>
      </c>
      <c r="F80" s="638">
        <v>24773449</v>
      </c>
    </row>
    <row r="81" spans="1:6" s="25" customFormat="1" ht="15.75">
      <c r="A81" s="664" t="s">
        <v>1018</v>
      </c>
      <c r="B81" s="642" t="s">
        <v>1019</v>
      </c>
      <c r="C81" s="611">
        <v>36602278</v>
      </c>
      <c r="D81" s="611">
        <v>15529609</v>
      </c>
      <c r="E81" s="653">
        <v>42.42798494672927</v>
      </c>
      <c r="F81" s="611">
        <v>3304412</v>
      </c>
    </row>
    <row r="82" spans="1:6" s="25" customFormat="1" ht="15.75">
      <c r="A82" s="664" t="s">
        <v>1020</v>
      </c>
      <c r="B82" s="642" t="s">
        <v>1021</v>
      </c>
      <c r="C82" s="611">
        <v>501497</v>
      </c>
      <c r="D82" s="611">
        <v>235878</v>
      </c>
      <c r="E82" s="653">
        <v>47.034777875042124</v>
      </c>
      <c r="F82" s="611">
        <v>0</v>
      </c>
    </row>
    <row r="83" spans="1:6" s="25" customFormat="1" ht="47.25">
      <c r="A83" s="664" t="s">
        <v>1022</v>
      </c>
      <c r="B83" s="642" t="s">
        <v>1023</v>
      </c>
      <c r="C83" s="611">
        <v>667336</v>
      </c>
      <c r="D83" s="611">
        <v>22691</v>
      </c>
      <c r="E83" s="653">
        <v>3.400236162892456</v>
      </c>
      <c r="F83" s="611">
        <v>22120</v>
      </c>
    </row>
    <row r="84" spans="1:6" s="25" customFormat="1" ht="15.75">
      <c r="A84" s="664" t="s">
        <v>1024</v>
      </c>
      <c r="B84" s="642" t="s">
        <v>1025</v>
      </c>
      <c r="C84" s="611">
        <v>8255254</v>
      </c>
      <c r="D84" s="611">
        <v>7768923</v>
      </c>
      <c r="E84" s="653">
        <v>94.10883057020413</v>
      </c>
      <c r="F84" s="611">
        <v>2688749</v>
      </c>
    </row>
    <row r="85" spans="1:6" s="25" customFormat="1" ht="33.75" customHeight="1">
      <c r="A85" s="664" t="s">
        <v>1026</v>
      </c>
      <c r="B85" s="642" t="s">
        <v>1027</v>
      </c>
      <c r="C85" s="611">
        <v>68701756</v>
      </c>
      <c r="D85" s="611">
        <v>29026143</v>
      </c>
      <c r="E85" s="653">
        <v>42.249492138163106</v>
      </c>
      <c r="F85" s="611">
        <v>6032549</v>
      </c>
    </row>
    <row r="86" spans="1:6" s="25" customFormat="1" ht="94.5">
      <c r="A86" s="664" t="s">
        <v>1028</v>
      </c>
      <c r="B86" s="642" t="s">
        <v>1029</v>
      </c>
      <c r="C86" s="611">
        <v>127490585</v>
      </c>
      <c r="D86" s="611">
        <v>54074472</v>
      </c>
      <c r="E86" s="653">
        <v>42.41448260669601</v>
      </c>
      <c r="F86" s="611">
        <v>11594093</v>
      </c>
    </row>
    <row r="87" spans="1:6" s="25" customFormat="1" ht="63">
      <c r="A87" s="664" t="s">
        <v>1030</v>
      </c>
      <c r="B87" s="642" t="s">
        <v>1031</v>
      </c>
      <c r="C87" s="611">
        <v>8142389</v>
      </c>
      <c r="D87" s="611">
        <v>3465626</v>
      </c>
      <c r="E87" s="653">
        <v>42.562766283949344</v>
      </c>
      <c r="F87" s="611">
        <v>752554</v>
      </c>
    </row>
    <row r="88" spans="1:6" s="25" customFormat="1" ht="47.25">
      <c r="A88" s="664" t="s">
        <v>1032</v>
      </c>
      <c r="B88" s="642" t="s">
        <v>1033</v>
      </c>
      <c r="C88" s="611">
        <v>7500</v>
      </c>
      <c r="D88" s="611">
        <v>0</v>
      </c>
      <c r="E88" s="653">
        <v>0</v>
      </c>
      <c r="F88" s="611">
        <v>0</v>
      </c>
    </row>
    <row r="89" spans="1:6" s="25" customFormat="1" ht="15.75">
      <c r="A89" s="664" t="s">
        <v>1034</v>
      </c>
      <c r="B89" s="642" t="s">
        <v>1035</v>
      </c>
      <c r="C89" s="611">
        <v>1271023</v>
      </c>
      <c r="D89" s="611">
        <v>564452</v>
      </c>
      <c r="E89" s="653">
        <v>44.40926718084566</v>
      </c>
      <c r="F89" s="611">
        <v>378972</v>
      </c>
    </row>
    <row r="90" spans="1:6" s="25" customFormat="1" ht="15.75">
      <c r="A90" s="664"/>
      <c r="B90" s="665" t="s">
        <v>1036</v>
      </c>
      <c r="C90" s="611">
        <v>1271023</v>
      </c>
      <c r="D90" s="611">
        <v>564452</v>
      </c>
      <c r="E90" s="653">
        <v>44.40926718084566</v>
      </c>
      <c r="F90" s="611">
        <v>378972</v>
      </c>
    </row>
    <row r="91" spans="1:6" s="25" customFormat="1" ht="31.5" hidden="1">
      <c r="A91" s="664"/>
      <c r="B91" s="666" t="s">
        <v>1037</v>
      </c>
      <c r="C91" s="611">
        <v>0</v>
      </c>
      <c r="D91" s="611">
        <v>0</v>
      </c>
      <c r="E91" s="650">
        <v>0</v>
      </c>
      <c r="F91" s="638">
        <v>0</v>
      </c>
    </row>
    <row r="92" spans="1:6" s="25" customFormat="1" ht="31.5">
      <c r="A92" s="667" t="s">
        <v>1038</v>
      </c>
      <c r="B92" s="660" t="s">
        <v>1039</v>
      </c>
      <c r="C92" s="668">
        <v>0</v>
      </c>
      <c r="D92" s="668">
        <v>0</v>
      </c>
      <c r="E92" s="650">
        <v>0</v>
      </c>
      <c r="F92" s="638">
        <v>0</v>
      </c>
    </row>
    <row r="93" spans="1:6" s="25" customFormat="1" ht="31.5">
      <c r="A93" s="655" t="s">
        <v>1040</v>
      </c>
      <c r="B93" s="660" t="s">
        <v>1041</v>
      </c>
      <c r="C93" s="638">
        <v>31204735</v>
      </c>
      <c r="D93" s="638">
        <v>10711629</v>
      </c>
      <c r="E93" s="639">
        <v>34.32693467834289</v>
      </c>
      <c r="F93" s="638">
        <v>2919994</v>
      </c>
    </row>
    <row r="94" spans="1:6" s="25" customFormat="1" ht="31.5">
      <c r="A94" s="664" t="s">
        <v>1042</v>
      </c>
      <c r="B94" s="669" t="s">
        <v>1043</v>
      </c>
      <c r="C94" s="611">
        <v>12944924</v>
      </c>
      <c r="D94" s="611">
        <v>5815728</v>
      </c>
      <c r="E94" s="653">
        <v>44.9267064063103</v>
      </c>
      <c r="F94" s="611">
        <v>1259918</v>
      </c>
    </row>
    <row r="95" spans="1:6" s="25" customFormat="1" ht="78.75">
      <c r="A95" s="664"/>
      <c r="B95" s="642" t="s">
        <v>1044</v>
      </c>
      <c r="C95" s="611">
        <v>3768137</v>
      </c>
      <c r="D95" s="611">
        <v>1962718</v>
      </c>
      <c r="E95" s="653">
        <v>52.08722506639223</v>
      </c>
      <c r="F95" s="611">
        <v>490267</v>
      </c>
    </row>
    <row r="96" spans="1:6" s="25" customFormat="1" ht="94.5">
      <c r="A96" s="664"/>
      <c r="B96" s="642" t="s">
        <v>1045</v>
      </c>
      <c r="C96" s="611">
        <v>9176787</v>
      </c>
      <c r="D96" s="611">
        <v>3853010</v>
      </c>
      <c r="E96" s="653">
        <v>41.986481760991076</v>
      </c>
      <c r="F96" s="611">
        <v>769651</v>
      </c>
    </row>
    <row r="97" spans="1:6" s="25" customFormat="1" ht="47.25">
      <c r="A97" s="664" t="s">
        <v>1046</v>
      </c>
      <c r="B97" s="669" t="s">
        <v>1047</v>
      </c>
      <c r="C97" s="611">
        <v>5350772</v>
      </c>
      <c r="D97" s="611">
        <v>744599</v>
      </c>
      <c r="E97" s="653">
        <v>13.91573029088139</v>
      </c>
      <c r="F97" s="611">
        <v>548486</v>
      </c>
    </row>
    <row r="98" spans="1:6" s="25" customFormat="1" ht="31.5">
      <c r="A98" s="664" t="s">
        <v>1048</v>
      </c>
      <c r="B98" s="669" t="s">
        <v>1049</v>
      </c>
      <c r="C98" s="611">
        <v>12909039</v>
      </c>
      <c r="D98" s="611">
        <v>4151302</v>
      </c>
      <c r="E98" s="653">
        <v>32.15810255124335</v>
      </c>
      <c r="F98" s="611">
        <v>1111590</v>
      </c>
    </row>
    <row r="99" spans="1:6" s="25" customFormat="1" ht="31.5">
      <c r="A99" s="664"/>
      <c r="B99" s="642" t="s">
        <v>1050</v>
      </c>
      <c r="C99" s="611">
        <v>316885</v>
      </c>
      <c r="D99" s="663">
        <v>0</v>
      </c>
      <c r="E99" s="653">
        <v>0</v>
      </c>
      <c r="F99" s="611">
        <v>0</v>
      </c>
    </row>
    <row r="100" spans="1:6" s="25" customFormat="1" ht="63">
      <c r="A100" s="664"/>
      <c r="B100" s="642" t="s">
        <v>1051</v>
      </c>
      <c r="C100" s="611">
        <v>57758</v>
      </c>
      <c r="D100" s="611">
        <v>177784</v>
      </c>
      <c r="E100" s="653">
        <v>307.80844212057207</v>
      </c>
      <c r="F100" s="611">
        <v>91600</v>
      </c>
    </row>
    <row r="101" spans="1:6" s="658" customFormat="1" ht="18.75" customHeight="1">
      <c r="A101" s="664"/>
      <c r="B101" s="670" t="s">
        <v>1052</v>
      </c>
      <c r="C101" s="611">
        <v>1000</v>
      </c>
      <c r="D101" s="663">
        <v>65939</v>
      </c>
      <c r="E101" s="653">
        <v>0</v>
      </c>
      <c r="F101" s="611">
        <v>64893</v>
      </c>
    </row>
    <row r="102" spans="1:6" s="658" customFormat="1" ht="31.5">
      <c r="A102" s="640" t="s">
        <v>1053</v>
      </c>
      <c r="B102" s="637" t="s">
        <v>1054</v>
      </c>
      <c r="C102" s="638">
        <v>56076534</v>
      </c>
      <c r="D102" s="638">
        <v>23352215</v>
      </c>
      <c r="E102" s="639">
        <v>41.643470689540116</v>
      </c>
      <c r="F102" s="638">
        <v>4670442</v>
      </c>
    </row>
    <row r="103" spans="1:6" s="25" customFormat="1" ht="15.75">
      <c r="A103" s="640" t="s">
        <v>1055</v>
      </c>
      <c r="B103" s="637" t="s">
        <v>1056</v>
      </c>
      <c r="C103" s="638">
        <v>70801</v>
      </c>
      <c r="D103" s="638">
        <v>15262</v>
      </c>
      <c r="E103" s="639">
        <v>21.556192709142525</v>
      </c>
      <c r="F103" s="638">
        <v>-4320</v>
      </c>
    </row>
    <row r="104" spans="1:6" s="25" customFormat="1" ht="12.75">
      <c r="A104" s="624"/>
      <c r="B104" s="627"/>
      <c r="C104" s="671"/>
      <c r="D104" s="671"/>
      <c r="E104" s="625"/>
      <c r="F104" s="671"/>
    </row>
    <row r="105" spans="1:6" s="25" customFormat="1" ht="12.75">
      <c r="A105" s="624"/>
      <c r="B105" s="528" t="s">
        <v>1057</v>
      </c>
      <c r="C105" s="168">
        <v>4525918</v>
      </c>
      <c r="D105" s="671"/>
      <c r="E105" s="625"/>
      <c r="F105" s="671"/>
    </row>
    <row r="106" spans="1:6" s="25" customFormat="1" ht="25.5">
      <c r="A106" s="624"/>
      <c r="B106" s="528" t="s">
        <v>1058</v>
      </c>
      <c r="C106" s="168">
        <v>3334076</v>
      </c>
      <c r="D106" s="671"/>
      <c r="E106" s="625"/>
      <c r="F106" s="671"/>
    </row>
    <row r="107" spans="1:6" s="25" customFormat="1" ht="12.75">
      <c r="A107" s="624"/>
      <c r="B107" s="528"/>
      <c r="C107" s="168"/>
      <c r="D107" s="671"/>
      <c r="E107" s="625"/>
      <c r="F107" s="671"/>
    </row>
    <row r="108" spans="1:6" s="25" customFormat="1" ht="12.75">
      <c r="A108" s="624"/>
      <c r="B108" s="528" t="s">
        <v>311</v>
      </c>
      <c r="C108" s="671"/>
      <c r="D108" s="671"/>
      <c r="E108" s="625"/>
      <c r="F108" s="671"/>
    </row>
    <row r="109" spans="1:6" s="166" customFormat="1" ht="21.75" customHeight="1">
      <c r="A109" s="1081"/>
      <c r="B109" s="1082"/>
      <c r="C109" s="1082"/>
      <c r="D109" s="1082"/>
      <c r="E109" s="1082"/>
      <c r="F109" s="1082"/>
    </row>
    <row r="110" spans="1:6" s="166" customFormat="1" ht="17.25" customHeight="1">
      <c r="A110" s="618"/>
      <c r="B110" s="579"/>
      <c r="C110" s="579"/>
      <c r="D110" s="579"/>
      <c r="E110" s="579"/>
      <c r="F110" s="579"/>
    </row>
    <row r="111" spans="1:6" s="166" customFormat="1" ht="17.25" customHeight="1">
      <c r="A111" s="618"/>
      <c r="B111" s="579"/>
      <c r="C111" s="579"/>
      <c r="D111" s="579"/>
      <c r="E111" s="579"/>
      <c r="F111" s="579"/>
    </row>
    <row r="112" spans="1:6" s="166" customFormat="1" ht="17.25" customHeight="1">
      <c r="A112" s="618"/>
      <c r="B112" s="579"/>
      <c r="C112" s="579"/>
      <c r="D112" s="579"/>
      <c r="E112" s="579"/>
      <c r="F112" s="579"/>
    </row>
    <row r="113" spans="1:6" ht="15.75">
      <c r="A113" s="1080" t="s">
        <v>1059</v>
      </c>
      <c r="B113" s="1080"/>
      <c r="C113" s="15"/>
      <c r="D113" s="535"/>
      <c r="E113" s="673"/>
      <c r="F113" s="507" t="s">
        <v>732</v>
      </c>
    </row>
    <row r="114" spans="1:6" ht="15.75">
      <c r="A114" s="619"/>
      <c r="B114" s="672"/>
      <c r="C114" s="15"/>
      <c r="D114" s="535"/>
      <c r="E114" s="673"/>
      <c r="F114" s="674"/>
    </row>
    <row r="115" spans="1:6" ht="15.75">
      <c r="A115" s="672"/>
      <c r="B115" s="672"/>
      <c r="C115" s="15"/>
      <c r="D115" s="535"/>
      <c r="E115" s="673"/>
      <c r="F115" s="674"/>
    </row>
    <row r="116" spans="1:6" s="166" customFormat="1" ht="17.25" customHeight="1">
      <c r="A116" s="54" t="s">
        <v>1459</v>
      </c>
      <c r="B116" s="54"/>
      <c r="C116" s="675"/>
      <c r="D116" s="676"/>
      <c r="E116" s="677"/>
      <c r="F116" s="678"/>
    </row>
    <row r="117" spans="1:6" s="166" customFormat="1" ht="17.25" customHeight="1">
      <c r="A117" s="23"/>
      <c r="B117" s="23"/>
      <c r="C117" s="675"/>
      <c r="D117" s="675"/>
      <c r="E117" s="679"/>
      <c r="F117" s="678"/>
    </row>
    <row r="118" spans="1:6" s="166" customFormat="1" ht="17.25" customHeight="1">
      <c r="A118" s="23"/>
      <c r="B118" s="23"/>
      <c r="C118" s="675"/>
      <c r="D118" s="675"/>
      <c r="E118" s="679"/>
      <c r="F118" s="678"/>
    </row>
    <row r="119" spans="1:6" s="166" customFormat="1" ht="17.25" customHeight="1">
      <c r="A119" s="23"/>
      <c r="B119" s="23"/>
      <c r="C119" s="675"/>
      <c r="D119" s="675"/>
      <c r="E119" s="679"/>
      <c r="F119" s="678"/>
    </row>
    <row r="120" spans="1:6" s="166" customFormat="1" ht="17.25" customHeight="1">
      <c r="A120" s="23"/>
      <c r="B120" s="23"/>
      <c r="C120" s="675"/>
      <c r="D120" s="675"/>
      <c r="E120" s="679"/>
      <c r="F120" s="678"/>
    </row>
    <row r="121" spans="1:6" s="25" customFormat="1" ht="12.75">
      <c r="A121" s="680"/>
      <c r="B121" s="23"/>
      <c r="C121" s="671"/>
      <c r="D121" s="671"/>
      <c r="E121" s="625"/>
      <c r="F121" s="671"/>
    </row>
    <row r="122" spans="1:2" ht="15.75">
      <c r="A122" s="624"/>
      <c r="B122" s="624"/>
    </row>
    <row r="129" ht="15.75">
      <c r="B129" s="682"/>
    </row>
    <row r="136" ht="15.75">
      <c r="B136" s="682"/>
    </row>
    <row r="140" ht="15.75">
      <c r="B140" s="682"/>
    </row>
    <row r="147" ht="15.75">
      <c r="B147" s="682"/>
    </row>
    <row r="154" ht="15.75">
      <c r="B154" s="682"/>
    </row>
    <row r="156" ht="15.75">
      <c r="B156" s="682"/>
    </row>
    <row r="158" ht="15.75">
      <c r="B158" s="682"/>
    </row>
    <row r="160" ht="15.75">
      <c r="B160" s="682"/>
    </row>
    <row r="162" ht="15.75">
      <c r="B162" s="682"/>
    </row>
    <row r="164" ht="15.75">
      <c r="B164" s="682"/>
    </row>
    <row r="166" ht="15.75">
      <c r="B166" s="682"/>
    </row>
    <row r="172" ht="15.75">
      <c r="B172" s="682"/>
    </row>
  </sheetData>
  <mergeCells count="9">
    <mergeCell ref="A7:F7"/>
    <mergeCell ref="A8:F8"/>
    <mergeCell ref="A9:F9"/>
    <mergeCell ref="A113:B113"/>
    <mergeCell ref="A109:F109"/>
    <mergeCell ref="A1:F1"/>
    <mergeCell ref="A2:F2"/>
    <mergeCell ref="A4:F4"/>
    <mergeCell ref="A6:F6"/>
  </mergeCells>
  <printOptions/>
  <pageMargins left="0.75" right="0.75" top="1" bottom="1" header="0.5" footer="0.5"/>
  <pageSetup firstPageNumber="38" useFirstPageNumber="1" horizontalDpi="600" verticalDpi="600" orientation="portrait" paperSize="9" scale="84" r:id="rId1"/>
  <headerFooter alignWithMargins="0">
    <oddFooter>&amp;C&amp;"times,Regular"&amp;P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5"/>
  <sheetViews>
    <sheetView workbookViewId="0" topLeftCell="A1">
      <selection activeCell="I16" sqref="I16"/>
    </sheetView>
  </sheetViews>
  <sheetFormatPr defaultColWidth="9.140625" defaultRowHeight="12.75"/>
  <cols>
    <col min="1" max="1" width="11.140625" style="588" customWidth="1"/>
    <col min="2" max="2" width="46.8515625" style="589" customWidth="1"/>
    <col min="3" max="3" width="12.7109375" style="588" customWidth="1"/>
    <col min="4" max="4" width="11.140625" style="588" customWidth="1"/>
    <col min="5" max="5" width="11.140625" style="591" customWidth="1"/>
    <col min="6" max="6" width="11.140625" style="588" customWidth="1"/>
    <col min="7" max="9" width="9.140625" style="593" customWidth="1"/>
    <col min="10" max="16384" width="9.140625" style="15" customWidth="1"/>
  </cols>
  <sheetData>
    <row r="1" spans="1:55" ht="12.75">
      <c r="A1" s="1100" t="s">
        <v>677</v>
      </c>
      <c r="B1" s="1100"/>
      <c r="C1" s="1100"/>
      <c r="D1" s="1100"/>
      <c r="E1" s="1100"/>
      <c r="F1" s="110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01" t="s">
        <v>678</v>
      </c>
      <c r="B2" s="1101"/>
      <c r="C2" s="1101"/>
      <c r="D2" s="1101"/>
      <c r="E2" s="1101"/>
      <c r="F2" s="1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02" t="s">
        <v>679</v>
      </c>
      <c r="B4" s="1102"/>
      <c r="C4" s="1102"/>
      <c r="D4" s="1102"/>
      <c r="E4" s="1102"/>
      <c r="F4" s="110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ht="17.25" customHeight="1">
      <c r="A6" s="1103" t="s">
        <v>680</v>
      </c>
      <c r="B6" s="1103"/>
      <c r="C6" s="1103"/>
      <c r="D6" s="1103"/>
      <c r="E6" s="1103"/>
      <c r="F6" s="110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7.25" customHeight="1">
      <c r="A7" s="1079" t="s">
        <v>283</v>
      </c>
      <c r="B7" s="1079"/>
      <c r="C7" s="1079"/>
      <c r="D7" s="1079"/>
      <c r="E7" s="1079"/>
      <c r="F7" s="107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7.25" customHeight="1">
      <c r="A8" s="1097" t="s">
        <v>1396</v>
      </c>
      <c r="B8" s="1097"/>
      <c r="C8" s="1097"/>
      <c r="D8" s="1097"/>
      <c r="E8" s="1097"/>
      <c r="F8" s="109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098" t="s">
        <v>683</v>
      </c>
      <c r="B9" s="1098"/>
      <c r="C9" s="1098"/>
      <c r="D9" s="1098"/>
      <c r="E9" s="1098"/>
      <c r="F9" s="1098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74" t="s">
        <v>684</v>
      </c>
      <c r="B10" s="54"/>
      <c r="C10" s="20"/>
      <c r="D10" s="18"/>
      <c r="F10" s="21" t="s">
        <v>284</v>
      </c>
      <c r="G10" s="20"/>
      <c r="H10" s="21"/>
      <c r="I10" s="21"/>
      <c r="J10" s="22"/>
      <c r="K10" s="20"/>
      <c r="N10" s="5"/>
      <c r="O10" s="61"/>
    </row>
    <row r="11" spans="1:6" s="25" customFormat="1" ht="12.75">
      <c r="A11" s="585"/>
      <c r="B11" s="586"/>
      <c r="C11" s="12"/>
      <c r="D11" s="12"/>
      <c r="F11" s="587" t="s">
        <v>285</v>
      </c>
    </row>
    <row r="12" spans="3:6" ht="15.75">
      <c r="C12" s="590"/>
      <c r="D12" s="590"/>
      <c r="F12" s="592" t="s">
        <v>736</v>
      </c>
    </row>
    <row r="13" spans="1:9" s="25" customFormat="1" ht="57" customHeight="1">
      <c r="A13" s="594" t="s">
        <v>286</v>
      </c>
      <c r="B13" s="594" t="s">
        <v>287</v>
      </c>
      <c r="C13" s="594" t="s">
        <v>1398</v>
      </c>
      <c r="D13" s="594" t="s">
        <v>739</v>
      </c>
      <c r="E13" s="595" t="s">
        <v>288</v>
      </c>
      <c r="F13" s="594" t="s">
        <v>691</v>
      </c>
      <c r="G13" s="596"/>
      <c r="H13" s="596"/>
      <c r="I13" s="596"/>
    </row>
    <row r="14" spans="1:9" s="25" customFormat="1" ht="12.75">
      <c r="A14" s="597">
        <v>1</v>
      </c>
      <c r="B14" s="594">
        <v>2</v>
      </c>
      <c r="C14" s="597">
        <v>3</v>
      </c>
      <c r="D14" s="594">
        <v>4</v>
      </c>
      <c r="E14" s="594">
        <v>5</v>
      </c>
      <c r="F14" s="594">
        <v>6</v>
      </c>
      <c r="G14" s="596"/>
      <c r="H14" s="596"/>
      <c r="I14" s="596"/>
    </row>
    <row r="15" spans="1:7" s="25" customFormat="1" ht="24" customHeight="1">
      <c r="A15" s="598"/>
      <c r="B15" s="599" t="s">
        <v>289</v>
      </c>
      <c r="C15" s="600">
        <v>1038110734</v>
      </c>
      <c r="D15" s="600">
        <v>364354447</v>
      </c>
      <c r="E15" s="601">
        <v>35.09784024639514</v>
      </c>
      <c r="F15" s="600">
        <v>81897195</v>
      </c>
      <c r="G15" s="12"/>
    </row>
    <row r="16" spans="1:7" s="25" customFormat="1" ht="16.5" customHeight="1">
      <c r="A16" s="602"/>
      <c r="B16" s="97" t="s">
        <v>290</v>
      </c>
      <c r="C16" s="600">
        <v>902540567</v>
      </c>
      <c r="D16" s="600">
        <v>308654584</v>
      </c>
      <c r="E16" s="601">
        <v>34.19841670119633</v>
      </c>
      <c r="F16" s="600">
        <v>69740270</v>
      </c>
      <c r="G16" s="12"/>
    </row>
    <row r="17" spans="1:7" s="25" customFormat="1" ht="20.25" customHeight="1">
      <c r="A17" s="603" t="s">
        <v>1277</v>
      </c>
      <c r="B17" s="604" t="s">
        <v>1278</v>
      </c>
      <c r="C17" s="605">
        <v>95791368</v>
      </c>
      <c r="D17" s="605">
        <v>33806148</v>
      </c>
      <c r="E17" s="606">
        <v>35.29143461026676</v>
      </c>
      <c r="F17" s="251">
        <v>7255879</v>
      </c>
      <c r="G17" s="12"/>
    </row>
    <row r="18" spans="1:7" s="25" customFormat="1" ht="18" customHeight="1">
      <c r="A18" s="603" t="s">
        <v>1279</v>
      </c>
      <c r="B18" s="603" t="s">
        <v>1280</v>
      </c>
      <c r="C18" s="605">
        <v>225302</v>
      </c>
      <c r="D18" s="605">
        <v>50082</v>
      </c>
      <c r="E18" s="606">
        <v>22.22883063621273</v>
      </c>
      <c r="F18" s="251">
        <v>9199</v>
      </c>
      <c r="G18" s="12"/>
    </row>
    <row r="19" spans="1:7" s="25" customFormat="1" ht="18.75" customHeight="1">
      <c r="A19" s="603" t="s">
        <v>1281</v>
      </c>
      <c r="B19" s="603" t="s">
        <v>1282</v>
      </c>
      <c r="C19" s="605">
        <v>13300841</v>
      </c>
      <c r="D19" s="605">
        <v>4671724</v>
      </c>
      <c r="E19" s="606">
        <v>35.12352339224264</v>
      </c>
      <c r="F19" s="251">
        <v>1039217</v>
      </c>
      <c r="G19" s="12"/>
    </row>
    <row r="20" spans="1:7" s="25" customFormat="1" ht="19.5" customHeight="1">
      <c r="A20" s="603" t="s">
        <v>1283</v>
      </c>
      <c r="B20" s="603" t="s">
        <v>1284</v>
      </c>
      <c r="C20" s="605">
        <v>393220373</v>
      </c>
      <c r="D20" s="605">
        <v>147200522</v>
      </c>
      <c r="E20" s="606">
        <v>37.43461227020401</v>
      </c>
      <c r="F20" s="251">
        <v>32928440</v>
      </c>
      <c r="G20" s="12"/>
    </row>
    <row r="21" spans="1:7" s="25" customFormat="1" ht="17.25" customHeight="1">
      <c r="A21" s="603" t="s">
        <v>1285</v>
      </c>
      <c r="B21" s="603" t="s">
        <v>1286</v>
      </c>
      <c r="C21" s="605">
        <v>25657477</v>
      </c>
      <c r="D21" s="605">
        <v>9240339</v>
      </c>
      <c r="E21" s="606">
        <v>36.0142152714392</v>
      </c>
      <c r="F21" s="251">
        <v>2320147</v>
      </c>
      <c r="G21" s="12"/>
    </row>
    <row r="22" spans="1:7" s="25" customFormat="1" ht="18" customHeight="1">
      <c r="A22" s="603" t="s">
        <v>1287</v>
      </c>
      <c r="B22" s="603" t="s">
        <v>1288</v>
      </c>
      <c r="C22" s="605">
        <v>73471739</v>
      </c>
      <c r="D22" s="605">
        <v>27259847</v>
      </c>
      <c r="E22" s="606">
        <v>37.1024932457363</v>
      </c>
      <c r="F22" s="251">
        <v>5743523</v>
      </c>
      <c r="G22" s="12"/>
    </row>
    <row r="23" spans="1:7" s="25" customFormat="1" ht="43.5" customHeight="1">
      <c r="A23" s="603" t="s">
        <v>1289</v>
      </c>
      <c r="B23" s="603" t="s">
        <v>277</v>
      </c>
      <c r="C23" s="605">
        <v>157085606</v>
      </c>
      <c r="D23" s="605">
        <v>41841697</v>
      </c>
      <c r="E23" s="606">
        <v>26.63623871432243</v>
      </c>
      <c r="F23" s="251">
        <v>10104645</v>
      </c>
      <c r="G23" s="12"/>
    </row>
    <row r="24" spans="1:7" s="25" customFormat="1" ht="18.75" customHeight="1">
      <c r="A24" s="603" t="s">
        <v>1291</v>
      </c>
      <c r="B24" s="603" t="s">
        <v>291</v>
      </c>
      <c r="C24" s="605">
        <v>71453192</v>
      </c>
      <c r="D24" s="605">
        <v>22696652</v>
      </c>
      <c r="E24" s="606">
        <v>31.764364004899882</v>
      </c>
      <c r="F24" s="251">
        <v>5448677</v>
      </c>
      <c r="G24" s="12"/>
    </row>
    <row r="25" spans="1:7" s="25" customFormat="1" ht="17.25" customHeight="1">
      <c r="A25" s="603" t="s">
        <v>1293</v>
      </c>
      <c r="B25" s="603" t="s">
        <v>1294</v>
      </c>
      <c r="C25" s="605">
        <v>1355319</v>
      </c>
      <c r="D25" s="605">
        <v>713159</v>
      </c>
      <c r="E25" s="606">
        <v>52.61927265831881</v>
      </c>
      <c r="F25" s="251">
        <v>63081</v>
      </c>
      <c r="G25" s="12"/>
    </row>
    <row r="26" spans="1:7" s="25" customFormat="1" ht="17.25" customHeight="1">
      <c r="A26" s="603" t="s">
        <v>1295</v>
      </c>
      <c r="B26" s="603" t="s">
        <v>292</v>
      </c>
      <c r="C26" s="605">
        <v>1132108</v>
      </c>
      <c r="D26" s="605">
        <v>449264</v>
      </c>
      <c r="E26" s="606">
        <v>39.68384641747961</v>
      </c>
      <c r="F26" s="251">
        <v>96971</v>
      </c>
      <c r="G26" s="12"/>
    </row>
    <row r="27" spans="1:7" s="25" customFormat="1" ht="30" customHeight="1">
      <c r="A27" s="603" t="s">
        <v>1297</v>
      </c>
      <c r="B27" s="603" t="s">
        <v>1298</v>
      </c>
      <c r="C27" s="605">
        <v>73451</v>
      </c>
      <c r="D27" s="605">
        <v>17746</v>
      </c>
      <c r="E27" s="606">
        <v>24.160324570121578</v>
      </c>
      <c r="F27" s="251">
        <v>3714</v>
      </c>
      <c r="G27" s="12"/>
    </row>
    <row r="28" spans="1:7" s="25" customFormat="1" ht="18" customHeight="1">
      <c r="A28" s="603" t="s">
        <v>1299</v>
      </c>
      <c r="B28" s="603" t="s">
        <v>1300</v>
      </c>
      <c r="C28" s="605">
        <v>41893314</v>
      </c>
      <c r="D28" s="605">
        <v>13681562</v>
      </c>
      <c r="E28" s="606">
        <v>32.65810386831655</v>
      </c>
      <c r="F28" s="251">
        <v>3102516</v>
      </c>
      <c r="G28" s="12"/>
    </row>
    <row r="29" spans="1:7" s="25" customFormat="1" ht="16.5" customHeight="1">
      <c r="A29" s="603" t="s">
        <v>1301</v>
      </c>
      <c r="B29" s="603" t="s">
        <v>1302</v>
      </c>
      <c r="C29" s="605">
        <v>10811880</v>
      </c>
      <c r="D29" s="605">
        <v>3106994</v>
      </c>
      <c r="E29" s="606">
        <v>28.73685242529514</v>
      </c>
      <c r="F29" s="251">
        <v>837802</v>
      </c>
      <c r="G29" s="12"/>
    </row>
    <row r="30" spans="1:7" s="25" customFormat="1" ht="17.25" customHeight="1">
      <c r="A30" s="603" t="s">
        <v>293</v>
      </c>
      <c r="B30" s="314" t="s">
        <v>294</v>
      </c>
      <c r="C30" s="605">
        <v>8396240</v>
      </c>
      <c r="D30" s="605">
        <v>2319069</v>
      </c>
      <c r="E30" s="606">
        <v>27.62032767048107</v>
      </c>
      <c r="F30" s="251">
        <v>105587</v>
      </c>
      <c r="G30" s="12"/>
    </row>
    <row r="31" spans="1:7" s="25" customFormat="1" ht="17.25" customHeight="1">
      <c r="A31" s="603" t="s">
        <v>295</v>
      </c>
      <c r="B31" s="314" t="s">
        <v>296</v>
      </c>
      <c r="C31" s="605">
        <v>4173493</v>
      </c>
      <c r="D31" s="605">
        <v>44455</v>
      </c>
      <c r="E31" s="606">
        <v>1.0651749026534847</v>
      </c>
      <c r="F31" s="251">
        <v>11606</v>
      </c>
      <c r="G31" s="12"/>
    </row>
    <row r="32" spans="1:7" s="25" customFormat="1" ht="18" customHeight="1">
      <c r="A32" s="603" t="s">
        <v>297</v>
      </c>
      <c r="B32" s="603" t="s">
        <v>298</v>
      </c>
      <c r="C32" s="605">
        <v>4498864</v>
      </c>
      <c r="D32" s="605">
        <v>1555324</v>
      </c>
      <c r="E32" s="606">
        <v>34.571482934358535</v>
      </c>
      <c r="F32" s="251">
        <v>669266</v>
      </c>
      <c r="G32" s="12"/>
    </row>
    <row r="33" spans="1:7" s="25" customFormat="1" ht="18" customHeight="1">
      <c r="A33" s="607"/>
      <c r="B33" s="599" t="s">
        <v>313</v>
      </c>
      <c r="C33" s="600">
        <v>135570167</v>
      </c>
      <c r="D33" s="600">
        <v>55699863</v>
      </c>
      <c r="E33" s="601">
        <v>41.08563427527533</v>
      </c>
      <c r="F33" s="600">
        <v>12156925</v>
      </c>
      <c r="G33" s="12"/>
    </row>
    <row r="34" spans="1:7" s="25" customFormat="1" ht="18" customHeight="1">
      <c r="A34" s="603" t="s">
        <v>299</v>
      </c>
      <c r="B34" s="608" t="s">
        <v>300</v>
      </c>
      <c r="C34" s="251">
        <v>94712</v>
      </c>
      <c r="D34" s="251">
        <v>84480</v>
      </c>
      <c r="E34" s="606">
        <v>89.19672269617365</v>
      </c>
      <c r="F34" s="251">
        <v>13592</v>
      </c>
      <c r="G34" s="12"/>
    </row>
    <row r="35" spans="1:7" s="25" customFormat="1" ht="19.5" customHeight="1">
      <c r="A35" s="608" t="s">
        <v>301</v>
      </c>
      <c r="B35" s="608" t="s">
        <v>302</v>
      </c>
      <c r="C35" s="251">
        <v>86583033</v>
      </c>
      <c r="D35" s="251">
        <v>35448116</v>
      </c>
      <c r="E35" s="606">
        <v>40.94118070453827</v>
      </c>
      <c r="F35" s="251">
        <v>7907878</v>
      </c>
      <c r="G35" s="12"/>
    </row>
    <row r="36" spans="1:7" s="25" customFormat="1" ht="26.25" customHeight="1">
      <c r="A36" s="609" t="s">
        <v>303</v>
      </c>
      <c r="B36" s="610" t="s">
        <v>304</v>
      </c>
      <c r="C36" s="611">
        <v>66510514</v>
      </c>
      <c r="D36" s="611">
        <v>27383090</v>
      </c>
      <c r="E36" s="612">
        <v>41.17106958457726</v>
      </c>
      <c r="F36" s="613">
        <v>6116025</v>
      </c>
      <c r="G36" s="12"/>
    </row>
    <row r="37" spans="1:7" s="25" customFormat="1" ht="25.5" customHeight="1">
      <c r="A37" s="609" t="s">
        <v>305</v>
      </c>
      <c r="B37" s="610" t="s">
        <v>306</v>
      </c>
      <c r="C37" s="611">
        <v>2519777</v>
      </c>
      <c r="D37" s="611">
        <v>886300</v>
      </c>
      <c r="E37" s="612">
        <v>35.173747518133545</v>
      </c>
      <c r="F37" s="613">
        <v>183251</v>
      </c>
      <c r="G37" s="12"/>
    </row>
    <row r="38" spans="1:7" s="25" customFormat="1" ht="16.5" customHeight="1">
      <c r="A38" s="609" t="s">
        <v>307</v>
      </c>
      <c r="B38" s="610" t="s">
        <v>308</v>
      </c>
      <c r="C38" s="611">
        <v>17552742</v>
      </c>
      <c r="D38" s="611">
        <v>7178726</v>
      </c>
      <c r="E38" s="612">
        <v>40.898031771902076</v>
      </c>
      <c r="F38" s="613">
        <v>1608602</v>
      </c>
      <c r="G38" s="12"/>
    </row>
    <row r="39" spans="1:7" s="25" customFormat="1" ht="15.75" customHeight="1">
      <c r="A39" s="603" t="s">
        <v>309</v>
      </c>
      <c r="B39" s="608" t="s">
        <v>310</v>
      </c>
      <c r="C39" s="605">
        <v>48892422</v>
      </c>
      <c r="D39" s="605">
        <v>20167267</v>
      </c>
      <c r="E39" s="606">
        <v>41.248247018730225</v>
      </c>
      <c r="F39" s="251">
        <v>4235455</v>
      </c>
      <c r="G39" s="12"/>
    </row>
    <row r="40" spans="1:7" s="25" customFormat="1" ht="12.75">
      <c r="A40" s="614"/>
      <c r="B40" s="615"/>
      <c r="C40" s="119"/>
      <c r="D40" s="119"/>
      <c r="E40" s="616"/>
      <c r="F40" s="119"/>
      <c r="G40" s="12"/>
    </row>
    <row r="41" spans="1:6" ht="15.75">
      <c r="A41" s="508"/>
      <c r="B41" s="617" t="s">
        <v>311</v>
      </c>
      <c r="C41" s="617"/>
      <c r="D41" s="617"/>
      <c r="E41" s="617"/>
      <c r="F41" s="617"/>
    </row>
    <row r="42" spans="1:6" ht="15.75">
      <c r="A42" s="618"/>
      <c r="B42" s="579"/>
      <c r="C42" s="579"/>
      <c r="D42" s="579"/>
      <c r="E42" s="579"/>
      <c r="F42" s="579"/>
    </row>
    <row r="43" spans="1:6" ht="15.75">
      <c r="A43" s="618"/>
      <c r="B43" s="579"/>
      <c r="C43" s="579"/>
      <c r="D43" s="579"/>
      <c r="E43" s="579"/>
      <c r="F43" s="579"/>
    </row>
    <row r="44" spans="1:9" ht="15.75">
      <c r="A44" s="619" t="s">
        <v>312</v>
      </c>
      <c r="B44" s="266"/>
      <c r="C44" s="266"/>
      <c r="D44" s="268"/>
      <c r="E44" s="620"/>
      <c r="F44" s="507" t="s">
        <v>732</v>
      </c>
      <c r="G44" s="13"/>
      <c r="H44" s="13"/>
      <c r="I44" s="15"/>
    </row>
    <row r="45" spans="1:9" ht="15.75">
      <c r="A45" s="619"/>
      <c r="B45" s="266"/>
      <c r="C45" s="266"/>
      <c r="D45" s="268"/>
      <c r="E45" s="620"/>
      <c r="F45" s="507"/>
      <c r="G45" s="13"/>
      <c r="H45" s="13"/>
      <c r="I45" s="15"/>
    </row>
    <row r="46" spans="1:9" ht="15.75">
      <c r="A46" s="619"/>
      <c r="B46" s="266"/>
      <c r="C46" s="266"/>
      <c r="D46" s="268"/>
      <c r="E46" s="620"/>
      <c r="F46" s="507"/>
      <c r="G46" s="13"/>
      <c r="H46" s="13"/>
      <c r="I46" s="15"/>
    </row>
    <row r="47" spans="1:9" s="25" customFormat="1" ht="12.75">
      <c r="A47" s="54" t="s">
        <v>1459</v>
      </c>
      <c r="B47" s="338"/>
      <c r="C47" s="236"/>
      <c r="D47" s="236"/>
      <c r="E47" s="621"/>
      <c r="F47" s="260"/>
      <c r="G47" s="596"/>
      <c r="H47" s="596"/>
      <c r="I47" s="596"/>
    </row>
    <row r="48" spans="1:9" s="25" customFormat="1" ht="12.75">
      <c r="A48" s="236"/>
      <c r="B48" s="338"/>
      <c r="C48" s="236"/>
      <c r="D48" s="236"/>
      <c r="E48" s="622"/>
      <c r="F48" s="236"/>
      <c r="G48" s="596"/>
      <c r="H48" s="596"/>
      <c r="I48" s="596"/>
    </row>
    <row r="49" spans="2:9" s="25" customFormat="1" ht="12.75">
      <c r="B49" s="27"/>
      <c r="E49" s="623"/>
      <c r="G49" s="596"/>
      <c r="H49" s="596"/>
      <c r="I49" s="596"/>
    </row>
    <row r="50" spans="5:9" s="25" customFormat="1" ht="12.75">
      <c r="E50" s="623"/>
      <c r="G50" s="596"/>
      <c r="H50" s="596"/>
      <c r="I50" s="596"/>
    </row>
    <row r="51" spans="5:9" s="25" customFormat="1" ht="12.75">
      <c r="E51" s="623"/>
      <c r="G51" s="596"/>
      <c r="H51" s="596"/>
      <c r="I51" s="596"/>
    </row>
    <row r="52" spans="2:9" s="25" customFormat="1" ht="12.75">
      <c r="B52" s="27"/>
      <c r="C52" s="624"/>
      <c r="D52" s="624"/>
      <c r="E52" s="625"/>
      <c r="F52" s="624"/>
      <c r="G52" s="596"/>
      <c r="H52" s="596"/>
      <c r="I52" s="596"/>
    </row>
    <row r="53" spans="1:9" s="25" customFormat="1" ht="12.75">
      <c r="A53" s="624"/>
      <c r="B53" s="626"/>
      <c r="C53" s="624"/>
      <c r="D53" s="624"/>
      <c r="E53" s="625"/>
      <c r="F53" s="624"/>
      <c r="G53" s="596"/>
      <c r="H53" s="596"/>
      <c r="I53" s="596"/>
    </row>
    <row r="54" spans="1:9" s="25" customFormat="1" ht="12.75">
      <c r="A54" s="624"/>
      <c r="B54" s="627"/>
      <c r="C54" s="624"/>
      <c r="D54" s="624"/>
      <c r="E54" s="625"/>
      <c r="F54" s="624"/>
      <c r="G54" s="596"/>
      <c r="H54" s="596"/>
      <c r="I54" s="596"/>
    </row>
    <row r="55" spans="1:9" s="25" customFormat="1" ht="12.75">
      <c r="A55" s="624"/>
      <c r="B55" s="628"/>
      <c r="C55" s="624"/>
      <c r="D55" s="624"/>
      <c r="E55" s="625"/>
      <c r="F55" s="624"/>
      <c r="G55" s="596"/>
      <c r="H55" s="596"/>
      <c r="I55" s="596"/>
    </row>
    <row r="56" spans="1:9" s="25" customFormat="1" ht="12.75">
      <c r="A56" s="624"/>
      <c r="B56" s="627"/>
      <c r="C56" s="624"/>
      <c r="D56" s="624"/>
      <c r="E56" s="625"/>
      <c r="F56" s="624"/>
      <c r="G56" s="596"/>
      <c r="H56" s="596"/>
      <c r="I56" s="596"/>
    </row>
    <row r="57" spans="1:9" s="25" customFormat="1" ht="12.75">
      <c r="A57" s="624"/>
      <c r="B57" s="627"/>
      <c r="C57" s="624"/>
      <c r="D57" s="624"/>
      <c r="E57" s="625"/>
      <c r="F57" s="624"/>
      <c r="G57" s="596"/>
      <c r="H57" s="596"/>
      <c r="I57" s="596"/>
    </row>
    <row r="58" spans="1:9" s="25" customFormat="1" ht="12.75">
      <c r="A58" s="624"/>
      <c r="B58" s="627"/>
      <c r="C58" s="624"/>
      <c r="D58" s="624"/>
      <c r="E58" s="625"/>
      <c r="F58" s="624"/>
      <c r="G58" s="596"/>
      <c r="H58" s="596"/>
      <c r="I58" s="596"/>
    </row>
    <row r="59" spans="1:9" s="25" customFormat="1" ht="12.75">
      <c r="A59" s="624"/>
      <c r="B59" s="627"/>
      <c r="C59" s="624"/>
      <c r="D59" s="624"/>
      <c r="E59" s="625"/>
      <c r="F59" s="624"/>
      <c r="G59" s="596"/>
      <c r="H59" s="596"/>
      <c r="I59" s="596"/>
    </row>
    <row r="60" spans="1:9" s="25" customFormat="1" ht="12.75">
      <c r="A60" s="624"/>
      <c r="C60" s="624"/>
      <c r="D60" s="624"/>
      <c r="E60" s="625"/>
      <c r="F60" s="624"/>
      <c r="G60" s="596"/>
      <c r="H60" s="596"/>
      <c r="I60" s="596"/>
    </row>
    <row r="61" spans="1:9" s="25" customFormat="1" ht="12.75">
      <c r="A61" s="624"/>
      <c r="C61" s="624"/>
      <c r="D61" s="624"/>
      <c r="E61" s="625"/>
      <c r="F61" s="624"/>
      <c r="G61" s="596"/>
      <c r="H61" s="596"/>
      <c r="I61" s="596"/>
    </row>
    <row r="62" spans="1:9" s="25" customFormat="1" ht="12.75">
      <c r="A62" s="624"/>
      <c r="B62" s="628"/>
      <c r="C62" s="624"/>
      <c r="D62" s="624"/>
      <c r="E62" s="625"/>
      <c r="F62" s="624"/>
      <c r="G62" s="596"/>
      <c r="H62" s="596"/>
      <c r="I62" s="596"/>
    </row>
    <row r="63" spans="1:9" s="25" customFormat="1" ht="12.75">
      <c r="A63" s="624"/>
      <c r="B63" s="627"/>
      <c r="C63" s="624"/>
      <c r="D63" s="624"/>
      <c r="E63" s="625"/>
      <c r="F63" s="624"/>
      <c r="G63" s="596"/>
      <c r="H63" s="596"/>
      <c r="I63" s="596"/>
    </row>
    <row r="64" spans="1:9" s="25" customFormat="1" ht="12.75">
      <c r="A64" s="624"/>
      <c r="B64" s="627"/>
      <c r="C64" s="624"/>
      <c r="D64" s="624"/>
      <c r="E64" s="625"/>
      <c r="F64" s="624"/>
      <c r="G64" s="596"/>
      <c r="H64" s="596"/>
      <c r="I64" s="596"/>
    </row>
    <row r="65" spans="1:9" s="25" customFormat="1" ht="12.75">
      <c r="A65" s="624"/>
      <c r="B65" s="627"/>
      <c r="C65" s="624"/>
      <c r="D65" s="624"/>
      <c r="E65" s="625"/>
      <c r="F65" s="624"/>
      <c r="G65" s="596"/>
      <c r="H65" s="596"/>
      <c r="I65" s="596"/>
    </row>
    <row r="66" spans="1:9" s="25" customFormat="1" ht="12.75">
      <c r="A66" s="624"/>
      <c r="B66" s="628"/>
      <c r="C66" s="624"/>
      <c r="D66" s="624"/>
      <c r="E66" s="625"/>
      <c r="F66" s="624"/>
      <c r="G66" s="596"/>
      <c r="H66" s="596"/>
      <c r="I66" s="596"/>
    </row>
    <row r="67" spans="1:9" s="25" customFormat="1" ht="12.75">
      <c r="A67" s="624"/>
      <c r="B67" s="627"/>
      <c r="C67" s="624"/>
      <c r="D67" s="624"/>
      <c r="E67" s="625"/>
      <c r="F67" s="624"/>
      <c r="G67" s="596"/>
      <c r="H67" s="596"/>
      <c r="I67" s="596"/>
    </row>
    <row r="68" spans="1:9" s="25" customFormat="1" ht="12.75">
      <c r="A68" s="624"/>
      <c r="B68" s="627"/>
      <c r="C68" s="624"/>
      <c r="D68" s="624"/>
      <c r="E68" s="625"/>
      <c r="F68" s="624"/>
      <c r="G68" s="596"/>
      <c r="H68" s="596"/>
      <c r="I68" s="596"/>
    </row>
    <row r="69" spans="1:9" s="25" customFormat="1" ht="12.75">
      <c r="A69" s="624"/>
      <c r="B69" s="627"/>
      <c r="C69" s="624"/>
      <c r="D69" s="624"/>
      <c r="E69" s="625"/>
      <c r="F69" s="624"/>
      <c r="G69" s="596"/>
      <c r="H69" s="596"/>
      <c r="I69" s="596"/>
    </row>
    <row r="70" spans="1:9" s="25" customFormat="1" ht="12.75">
      <c r="A70" s="624"/>
      <c r="B70" s="627"/>
      <c r="C70" s="624"/>
      <c r="D70" s="624"/>
      <c r="E70" s="625"/>
      <c r="F70" s="624"/>
      <c r="G70" s="596"/>
      <c r="H70" s="596"/>
      <c r="I70" s="596"/>
    </row>
    <row r="71" spans="1:9" s="25" customFormat="1" ht="12.75">
      <c r="A71" s="624"/>
      <c r="B71" s="627"/>
      <c r="C71" s="624"/>
      <c r="D71" s="624"/>
      <c r="E71" s="625"/>
      <c r="F71" s="624"/>
      <c r="G71" s="596"/>
      <c r="H71" s="596"/>
      <c r="I71" s="596"/>
    </row>
    <row r="72" spans="1:9" s="25" customFormat="1" ht="12.75">
      <c r="A72" s="624"/>
      <c r="B72" s="627"/>
      <c r="C72" s="624"/>
      <c r="D72" s="624"/>
      <c r="E72" s="625"/>
      <c r="F72" s="624"/>
      <c r="G72" s="596"/>
      <c r="H72" s="596"/>
      <c r="I72" s="596"/>
    </row>
    <row r="73" spans="1:9" s="25" customFormat="1" ht="12.75">
      <c r="A73" s="624"/>
      <c r="B73" s="628"/>
      <c r="C73" s="624"/>
      <c r="D73" s="624"/>
      <c r="E73" s="625"/>
      <c r="F73" s="624"/>
      <c r="G73" s="596"/>
      <c r="H73" s="596"/>
      <c r="I73" s="596"/>
    </row>
    <row r="74" spans="1:9" s="25" customFormat="1" ht="12.75">
      <c r="A74" s="624"/>
      <c r="B74" s="627"/>
      <c r="C74" s="624"/>
      <c r="D74" s="624"/>
      <c r="E74" s="625"/>
      <c r="F74" s="624"/>
      <c r="G74" s="596"/>
      <c r="H74" s="596"/>
      <c r="I74" s="596"/>
    </row>
    <row r="75" spans="1:9" s="25" customFormat="1" ht="12.75">
      <c r="A75" s="624"/>
      <c r="B75" s="627"/>
      <c r="C75" s="624"/>
      <c r="D75" s="624"/>
      <c r="E75" s="625"/>
      <c r="F75" s="624"/>
      <c r="G75" s="596"/>
      <c r="H75" s="596"/>
      <c r="I75" s="596"/>
    </row>
    <row r="76" spans="1:9" s="25" customFormat="1" ht="12.75">
      <c r="A76" s="624"/>
      <c r="B76" s="627"/>
      <c r="C76" s="624"/>
      <c r="D76" s="624"/>
      <c r="E76" s="625"/>
      <c r="F76" s="624"/>
      <c r="G76" s="596"/>
      <c r="H76" s="596"/>
      <c r="I76" s="596"/>
    </row>
    <row r="77" spans="1:9" s="25" customFormat="1" ht="12.75">
      <c r="A77" s="624"/>
      <c r="B77" s="627"/>
      <c r="C77" s="624"/>
      <c r="D77" s="624"/>
      <c r="E77" s="625"/>
      <c r="F77" s="624"/>
      <c r="G77" s="596"/>
      <c r="H77" s="596"/>
      <c r="I77" s="596"/>
    </row>
    <row r="78" spans="1:9" s="25" customFormat="1" ht="12.75">
      <c r="A78" s="624"/>
      <c r="B78" s="627"/>
      <c r="C78" s="624"/>
      <c r="D78" s="624"/>
      <c r="E78" s="625"/>
      <c r="F78" s="624"/>
      <c r="G78" s="596"/>
      <c r="H78" s="596"/>
      <c r="I78" s="596"/>
    </row>
    <row r="79" spans="1:9" s="25" customFormat="1" ht="12.75">
      <c r="A79" s="624"/>
      <c r="B79" s="627"/>
      <c r="C79" s="624"/>
      <c r="D79" s="624"/>
      <c r="E79" s="625"/>
      <c r="F79" s="624"/>
      <c r="G79" s="596"/>
      <c r="H79" s="596"/>
      <c r="I79" s="596"/>
    </row>
    <row r="80" spans="1:9" s="25" customFormat="1" ht="12.75">
      <c r="A80" s="624"/>
      <c r="B80" s="628"/>
      <c r="C80" s="624"/>
      <c r="D80" s="624"/>
      <c r="E80" s="625"/>
      <c r="F80" s="624"/>
      <c r="G80" s="596"/>
      <c r="H80" s="596"/>
      <c r="I80" s="596"/>
    </row>
    <row r="81" spans="1:9" s="25" customFormat="1" ht="12.75">
      <c r="A81" s="624"/>
      <c r="B81" s="627"/>
      <c r="C81" s="624"/>
      <c r="D81" s="624"/>
      <c r="E81" s="625"/>
      <c r="F81" s="624"/>
      <c r="G81" s="596"/>
      <c r="H81" s="596"/>
      <c r="I81" s="596"/>
    </row>
    <row r="82" spans="1:9" s="25" customFormat="1" ht="12.75">
      <c r="A82" s="624"/>
      <c r="B82" s="628"/>
      <c r="C82" s="624"/>
      <c r="D82" s="624"/>
      <c r="E82" s="625"/>
      <c r="F82" s="624"/>
      <c r="G82" s="596"/>
      <c r="H82" s="596"/>
      <c r="I82" s="596"/>
    </row>
    <row r="83" spans="1:9" s="25" customFormat="1" ht="12.75">
      <c r="A83" s="624"/>
      <c r="B83" s="627"/>
      <c r="C83" s="624"/>
      <c r="D83" s="624"/>
      <c r="E83" s="625"/>
      <c r="F83" s="624"/>
      <c r="G83" s="596"/>
      <c r="H83" s="596"/>
      <c r="I83" s="596"/>
    </row>
    <row r="84" spans="1:9" s="25" customFormat="1" ht="12.75">
      <c r="A84" s="624"/>
      <c r="B84" s="628"/>
      <c r="C84" s="624"/>
      <c r="D84" s="624"/>
      <c r="E84" s="625"/>
      <c r="F84" s="624"/>
      <c r="G84" s="596"/>
      <c r="H84" s="596"/>
      <c r="I84" s="596"/>
    </row>
    <row r="85" spans="1:9" s="25" customFormat="1" ht="12.75">
      <c r="A85" s="624"/>
      <c r="B85" s="627"/>
      <c r="C85" s="624"/>
      <c r="D85" s="624"/>
      <c r="E85" s="625"/>
      <c r="F85" s="624"/>
      <c r="G85" s="596"/>
      <c r="H85" s="596"/>
      <c r="I85" s="596"/>
    </row>
    <row r="86" spans="1:9" s="25" customFormat="1" ht="12.75">
      <c r="A86" s="624"/>
      <c r="B86" s="628"/>
      <c r="C86" s="624"/>
      <c r="D86" s="624"/>
      <c r="E86" s="625"/>
      <c r="F86" s="624"/>
      <c r="G86" s="596"/>
      <c r="H86" s="596"/>
      <c r="I86" s="596"/>
    </row>
    <row r="87" spans="1:9" s="25" customFormat="1" ht="12.75">
      <c r="A87" s="624"/>
      <c r="B87" s="627"/>
      <c r="C87" s="624"/>
      <c r="D87" s="624"/>
      <c r="E87" s="625"/>
      <c r="F87" s="624"/>
      <c r="G87" s="596"/>
      <c r="H87" s="596"/>
      <c r="I87" s="596"/>
    </row>
    <row r="88" spans="1:9" s="25" customFormat="1" ht="12.75">
      <c r="A88" s="624"/>
      <c r="B88" s="628"/>
      <c r="C88" s="624"/>
      <c r="D88" s="624"/>
      <c r="E88" s="625"/>
      <c r="F88" s="624"/>
      <c r="G88" s="596"/>
      <c r="H88" s="596"/>
      <c r="I88" s="596"/>
    </row>
    <row r="89" spans="1:9" s="25" customFormat="1" ht="12.75">
      <c r="A89" s="624"/>
      <c r="B89" s="627"/>
      <c r="C89" s="624"/>
      <c r="D89" s="624"/>
      <c r="E89" s="625"/>
      <c r="F89" s="624"/>
      <c r="G89" s="596"/>
      <c r="H89" s="596"/>
      <c r="I89" s="596"/>
    </row>
    <row r="90" spans="1:9" s="25" customFormat="1" ht="12.75">
      <c r="A90" s="624"/>
      <c r="B90" s="628"/>
      <c r="C90" s="624"/>
      <c r="D90" s="624"/>
      <c r="E90" s="625"/>
      <c r="F90" s="624"/>
      <c r="G90" s="596"/>
      <c r="H90" s="596"/>
      <c r="I90" s="596"/>
    </row>
    <row r="91" spans="1:9" s="25" customFormat="1" ht="12.75">
      <c r="A91" s="624"/>
      <c r="B91" s="627"/>
      <c r="C91" s="624"/>
      <c r="D91" s="624"/>
      <c r="E91" s="625"/>
      <c r="F91" s="624"/>
      <c r="G91" s="596"/>
      <c r="H91" s="596"/>
      <c r="I91" s="596"/>
    </row>
    <row r="92" spans="1:9" s="25" customFormat="1" ht="12.75">
      <c r="A92" s="624"/>
      <c r="B92" s="628"/>
      <c r="C92" s="624"/>
      <c r="D92" s="624"/>
      <c r="E92" s="625"/>
      <c r="F92" s="624"/>
      <c r="G92" s="596"/>
      <c r="H92" s="596"/>
      <c r="I92" s="596"/>
    </row>
    <row r="93" spans="1:9" s="25" customFormat="1" ht="12.75">
      <c r="A93" s="624"/>
      <c r="B93" s="627"/>
      <c r="C93" s="624"/>
      <c r="D93" s="624"/>
      <c r="E93" s="625"/>
      <c r="F93" s="624"/>
      <c r="G93" s="596"/>
      <c r="H93" s="596"/>
      <c r="I93" s="596"/>
    </row>
    <row r="94" spans="1:9" s="25" customFormat="1" ht="12.75">
      <c r="A94" s="624"/>
      <c r="B94" s="627"/>
      <c r="C94" s="624"/>
      <c r="D94" s="624"/>
      <c r="E94" s="625"/>
      <c r="F94" s="624"/>
      <c r="G94" s="596"/>
      <c r="H94" s="596"/>
      <c r="I94" s="596"/>
    </row>
    <row r="95" spans="1:9" s="25" customFormat="1" ht="12.75">
      <c r="A95" s="624"/>
      <c r="B95" s="627"/>
      <c r="C95" s="624"/>
      <c r="D95" s="624"/>
      <c r="E95" s="625"/>
      <c r="F95" s="624"/>
      <c r="G95" s="596"/>
      <c r="H95" s="596"/>
      <c r="I95" s="596"/>
    </row>
    <row r="96" spans="1:9" s="25" customFormat="1" ht="12.75">
      <c r="A96" s="624"/>
      <c r="B96" s="627"/>
      <c r="C96" s="624"/>
      <c r="D96" s="624"/>
      <c r="E96" s="625"/>
      <c r="F96" s="624"/>
      <c r="G96" s="596"/>
      <c r="H96" s="596"/>
      <c r="I96" s="596"/>
    </row>
    <row r="97" spans="1:9" s="25" customFormat="1" ht="12.75">
      <c r="A97" s="624"/>
      <c r="B97" s="627"/>
      <c r="C97" s="624"/>
      <c r="D97" s="624"/>
      <c r="E97" s="625"/>
      <c r="F97" s="624"/>
      <c r="G97" s="596"/>
      <c r="H97" s="596"/>
      <c r="I97" s="596"/>
    </row>
    <row r="98" spans="1:9" s="25" customFormat="1" ht="12.75">
      <c r="A98" s="624"/>
      <c r="B98" s="628"/>
      <c r="C98" s="624"/>
      <c r="D98" s="624"/>
      <c r="E98" s="625"/>
      <c r="F98" s="624"/>
      <c r="G98" s="596"/>
      <c r="H98" s="596"/>
      <c r="I98" s="596"/>
    </row>
    <row r="99" spans="1:9" s="25" customFormat="1" ht="12.75">
      <c r="A99" s="624"/>
      <c r="B99" s="627"/>
      <c r="C99" s="624"/>
      <c r="D99" s="624"/>
      <c r="E99" s="625"/>
      <c r="F99" s="624"/>
      <c r="G99" s="596"/>
      <c r="H99" s="596"/>
      <c r="I99" s="596"/>
    </row>
    <row r="100" spans="1:9" s="25" customFormat="1" ht="12.75">
      <c r="A100" s="624"/>
      <c r="B100" s="627"/>
      <c r="C100" s="624"/>
      <c r="D100" s="624"/>
      <c r="E100" s="625"/>
      <c r="F100" s="624"/>
      <c r="G100" s="596"/>
      <c r="H100" s="596"/>
      <c r="I100" s="596"/>
    </row>
    <row r="101" spans="1:9" s="25" customFormat="1" ht="12.75">
      <c r="A101" s="624"/>
      <c r="B101" s="627"/>
      <c r="C101" s="624"/>
      <c r="D101" s="624"/>
      <c r="E101" s="625"/>
      <c r="F101" s="624"/>
      <c r="G101" s="596"/>
      <c r="H101" s="596"/>
      <c r="I101" s="596"/>
    </row>
    <row r="102" spans="1:9" s="25" customFormat="1" ht="12.75">
      <c r="A102" s="624"/>
      <c r="B102" s="627"/>
      <c r="C102" s="624"/>
      <c r="D102" s="624"/>
      <c r="E102" s="625"/>
      <c r="F102" s="624"/>
      <c r="G102" s="596"/>
      <c r="H102" s="596"/>
      <c r="I102" s="596"/>
    </row>
    <row r="103" spans="1:9" s="25" customFormat="1" ht="12.75">
      <c r="A103" s="624"/>
      <c r="B103" s="627"/>
      <c r="C103" s="624"/>
      <c r="D103" s="624"/>
      <c r="E103" s="625"/>
      <c r="F103" s="624"/>
      <c r="G103" s="596"/>
      <c r="H103" s="596"/>
      <c r="I103" s="596"/>
    </row>
    <row r="104" spans="1:9" s="25" customFormat="1" ht="12.75">
      <c r="A104" s="624"/>
      <c r="B104" s="627"/>
      <c r="C104" s="624"/>
      <c r="D104" s="624"/>
      <c r="E104" s="625"/>
      <c r="F104" s="624"/>
      <c r="G104" s="596"/>
      <c r="H104" s="596"/>
      <c r="I104" s="596"/>
    </row>
    <row r="105" spans="1:9" s="25" customFormat="1" ht="12.75">
      <c r="A105" s="624"/>
      <c r="B105" s="627"/>
      <c r="C105" s="624"/>
      <c r="D105" s="624"/>
      <c r="E105" s="625"/>
      <c r="F105" s="624"/>
      <c r="G105" s="596"/>
      <c r="H105" s="596"/>
      <c r="I105" s="596"/>
    </row>
    <row r="106" spans="1:9" s="25" customFormat="1" ht="12.75">
      <c r="A106" s="624"/>
      <c r="B106" s="627"/>
      <c r="C106" s="624"/>
      <c r="D106" s="624"/>
      <c r="E106" s="625"/>
      <c r="F106" s="624"/>
      <c r="G106" s="596"/>
      <c r="H106" s="596"/>
      <c r="I106" s="596"/>
    </row>
    <row r="107" spans="1:9" s="25" customFormat="1" ht="12.75">
      <c r="A107" s="624"/>
      <c r="B107" s="627"/>
      <c r="C107" s="624"/>
      <c r="D107" s="624"/>
      <c r="E107" s="625"/>
      <c r="F107" s="624"/>
      <c r="G107" s="596"/>
      <c r="H107" s="596"/>
      <c r="I107" s="596"/>
    </row>
    <row r="108" spans="1:9" s="25" customFormat="1" ht="12.75">
      <c r="A108" s="624"/>
      <c r="B108" s="627"/>
      <c r="C108" s="624"/>
      <c r="D108" s="624"/>
      <c r="E108" s="625"/>
      <c r="F108" s="624"/>
      <c r="G108" s="596"/>
      <c r="H108" s="596"/>
      <c r="I108" s="596"/>
    </row>
    <row r="109" spans="1:9" s="25" customFormat="1" ht="12.75">
      <c r="A109" s="624"/>
      <c r="B109" s="627"/>
      <c r="C109" s="624"/>
      <c r="D109" s="624"/>
      <c r="E109" s="625"/>
      <c r="F109" s="624"/>
      <c r="G109" s="596"/>
      <c r="H109" s="596"/>
      <c r="I109" s="596"/>
    </row>
    <row r="110" spans="1:9" s="25" customFormat="1" ht="12.75">
      <c r="A110" s="624"/>
      <c r="B110" s="627"/>
      <c r="C110" s="624"/>
      <c r="D110" s="624"/>
      <c r="E110" s="625"/>
      <c r="F110" s="624"/>
      <c r="G110" s="596"/>
      <c r="H110" s="596"/>
      <c r="I110" s="596"/>
    </row>
    <row r="111" spans="1:9" s="25" customFormat="1" ht="12.75">
      <c r="A111" s="624"/>
      <c r="B111" s="627"/>
      <c r="C111" s="624"/>
      <c r="D111" s="624"/>
      <c r="E111" s="625"/>
      <c r="F111" s="624"/>
      <c r="G111" s="596"/>
      <c r="H111" s="596"/>
      <c r="I111" s="596"/>
    </row>
    <row r="112" spans="1:9" s="25" customFormat="1" ht="12.75">
      <c r="A112" s="624"/>
      <c r="B112" s="627"/>
      <c r="C112" s="624"/>
      <c r="D112" s="624"/>
      <c r="E112" s="625"/>
      <c r="F112" s="624"/>
      <c r="G112" s="596"/>
      <c r="H112" s="596"/>
      <c r="I112" s="596"/>
    </row>
    <row r="113" spans="1:9" s="25" customFormat="1" ht="12.75">
      <c r="A113" s="624"/>
      <c r="B113" s="627"/>
      <c r="C113" s="624"/>
      <c r="D113" s="624"/>
      <c r="E113" s="625"/>
      <c r="F113" s="624"/>
      <c r="G113" s="596"/>
      <c r="H113" s="596"/>
      <c r="I113" s="596"/>
    </row>
    <row r="114" spans="1:9" s="25" customFormat="1" ht="12.75">
      <c r="A114" s="624"/>
      <c r="B114" s="627"/>
      <c r="C114" s="624"/>
      <c r="D114" s="624"/>
      <c r="E114" s="625"/>
      <c r="F114" s="624"/>
      <c r="G114" s="596"/>
      <c r="H114" s="596"/>
      <c r="I114" s="596"/>
    </row>
    <row r="115" spans="1:9" s="25" customFormat="1" ht="12.75">
      <c r="A115" s="624"/>
      <c r="B115" s="627"/>
      <c r="C115" s="624"/>
      <c r="D115" s="624"/>
      <c r="E115" s="625"/>
      <c r="F115" s="624"/>
      <c r="G115" s="596"/>
      <c r="H115" s="596"/>
      <c r="I115" s="596"/>
    </row>
    <row r="116" spans="1:9" s="25" customFormat="1" ht="12.75">
      <c r="A116" s="624"/>
      <c r="B116" s="627"/>
      <c r="C116" s="624"/>
      <c r="D116" s="624"/>
      <c r="E116" s="625"/>
      <c r="F116" s="624"/>
      <c r="G116" s="596"/>
      <c r="H116" s="596"/>
      <c r="I116" s="596"/>
    </row>
    <row r="117" spans="1:9" s="25" customFormat="1" ht="12.75">
      <c r="A117" s="624"/>
      <c r="B117" s="627"/>
      <c r="C117" s="624"/>
      <c r="D117" s="624"/>
      <c r="E117" s="625"/>
      <c r="F117" s="624"/>
      <c r="G117" s="596"/>
      <c r="H117" s="596"/>
      <c r="I117" s="596"/>
    </row>
    <row r="118" spans="1:9" s="25" customFormat="1" ht="12.75">
      <c r="A118" s="624"/>
      <c r="B118" s="627"/>
      <c r="C118" s="624"/>
      <c r="D118" s="624"/>
      <c r="E118" s="625"/>
      <c r="F118" s="624"/>
      <c r="G118" s="596"/>
      <c r="H118" s="596"/>
      <c r="I118" s="596"/>
    </row>
    <row r="119" spans="1:9" s="25" customFormat="1" ht="12.75">
      <c r="A119" s="624"/>
      <c r="B119" s="627"/>
      <c r="C119" s="624"/>
      <c r="D119" s="624"/>
      <c r="E119" s="625"/>
      <c r="F119" s="624"/>
      <c r="G119" s="596"/>
      <c r="H119" s="596"/>
      <c r="I119" s="596"/>
    </row>
    <row r="120" spans="1:9" s="25" customFormat="1" ht="12.75">
      <c r="A120" s="624"/>
      <c r="B120" s="627"/>
      <c r="C120" s="624"/>
      <c r="D120" s="624"/>
      <c r="E120" s="625"/>
      <c r="F120" s="624"/>
      <c r="G120" s="596"/>
      <c r="H120" s="596"/>
      <c r="I120" s="596"/>
    </row>
    <row r="121" spans="1:9" s="25" customFormat="1" ht="12.75">
      <c r="A121" s="624"/>
      <c r="B121" s="627"/>
      <c r="C121" s="624"/>
      <c r="D121" s="624"/>
      <c r="E121" s="625"/>
      <c r="F121" s="624"/>
      <c r="G121" s="596"/>
      <c r="H121" s="596"/>
      <c r="I121" s="596"/>
    </row>
    <row r="122" spans="1:9" s="25" customFormat="1" ht="12.75">
      <c r="A122" s="624"/>
      <c r="B122" s="627"/>
      <c r="C122" s="624"/>
      <c r="D122" s="624"/>
      <c r="E122" s="625"/>
      <c r="F122" s="624"/>
      <c r="G122" s="596"/>
      <c r="H122" s="596"/>
      <c r="I122" s="596"/>
    </row>
    <row r="123" spans="1:9" s="25" customFormat="1" ht="12.75">
      <c r="A123" s="624"/>
      <c r="B123" s="627"/>
      <c r="C123" s="624"/>
      <c r="D123" s="624"/>
      <c r="E123" s="625"/>
      <c r="F123" s="624"/>
      <c r="G123" s="596"/>
      <c r="H123" s="596"/>
      <c r="I123" s="596"/>
    </row>
    <row r="124" spans="1:9" s="25" customFormat="1" ht="12.75">
      <c r="A124" s="624"/>
      <c r="B124" s="627"/>
      <c r="C124" s="624"/>
      <c r="D124" s="624"/>
      <c r="E124" s="625"/>
      <c r="F124" s="624"/>
      <c r="G124" s="596"/>
      <c r="H124" s="596"/>
      <c r="I124" s="596"/>
    </row>
    <row r="125" spans="1:9" s="25" customFormat="1" ht="12.75">
      <c r="A125" s="624"/>
      <c r="B125" s="627"/>
      <c r="C125" s="624"/>
      <c r="D125" s="624"/>
      <c r="E125" s="625"/>
      <c r="F125" s="624"/>
      <c r="G125" s="596"/>
      <c r="H125" s="596"/>
      <c r="I125" s="596"/>
    </row>
    <row r="126" spans="1:9" s="25" customFormat="1" ht="12.75">
      <c r="A126" s="624"/>
      <c r="B126" s="627"/>
      <c r="C126" s="624"/>
      <c r="D126" s="624"/>
      <c r="E126" s="625"/>
      <c r="F126" s="624"/>
      <c r="G126" s="596"/>
      <c r="H126" s="596"/>
      <c r="I126" s="596"/>
    </row>
    <row r="127" spans="1:9" s="25" customFormat="1" ht="12.75">
      <c r="A127" s="624"/>
      <c r="B127" s="627"/>
      <c r="C127" s="624"/>
      <c r="D127" s="624"/>
      <c r="E127" s="625"/>
      <c r="F127" s="624"/>
      <c r="G127" s="596"/>
      <c r="H127" s="596"/>
      <c r="I127" s="596"/>
    </row>
    <row r="128" spans="1:9" s="25" customFormat="1" ht="12.75">
      <c r="A128" s="624"/>
      <c r="B128" s="627"/>
      <c r="C128" s="624"/>
      <c r="D128" s="624"/>
      <c r="E128" s="625"/>
      <c r="F128" s="624"/>
      <c r="G128" s="596"/>
      <c r="H128" s="596"/>
      <c r="I128" s="596"/>
    </row>
    <row r="129" spans="1:9" s="25" customFormat="1" ht="12.75">
      <c r="A129" s="624"/>
      <c r="B129" s="627"/>
      <c r="C129" s="624"/>
      <c r="D129" s="624"/>
      <c r="E129" s="625"/>
      <c r="F129" s="624"/>
      <c r="G129" s="596"/>
      <c r="H129" s="596"/>
      <c r="I129" s="596"/>
    </row>
    <row r="130" spans="1:9" s="25" customFormat="1" ht="12.75">
      <c r="A130" s="624"/>
      <c r="B130" s="627"/>
      <c r="C130" s="624"/>
      <c r="D130" s="624"/>
      <c r="E130" s="625"/>
      <c r="F130" s="624"/>
      <c r="G130" s="596"/>
      <c r="H130" s="596"/>
      <c r="I130" s="596"/>
    </row>
    <row r="131" spans="1:9" s="25" customFormat="1" ht="12.75">
      <c r="A131" s="624"/>
      <c r="B131" s="627"/>
      <c r="C131" s="624"/>
      <c r="D131" s="624"/>
      <c r="E131" s="625"/>
      <c r="F131" s="624"/>
      <c r="G131" s="596"/>
      <c r="H131" s="596"/>
      <c r="I131" s="596"/>
    </row>
    <row r="132" spans="1:9" s="25" customFormat="1" ht="12.75">
      <c r="A132" s="624"/>
      <c r="B132" s="627"/>
      <c r="C132" s="624"/>
      <c r="D132" s="624"/>
      <c r="E132" s="625"/>
      <c r="F132" s="624"/>
      <c r="G132" s="596"/>
      <c r="H132" s="596"/>
      <c r="I132" s="596"/>
    </row>
    <row r="133" spans="1:9" s="25" customFormat="1" ht="12.75">
      <c r="A133" s="624"/>
      <c r="B133" s="627"/>
      <c r="C133" s="624"/>
      <c r="D133" s="624"/>
      <c r="E133" s="625"/>
      <c r="F133" s="624"/>
      <c r="G133" s="596"/>
      <c r="H133" s="596"/>
      <c r="I133" s="596"/>
    </row>
    <row r="134" spans="1:9" s="25" customFormat="1" ht="12.75">
      <c r="A134" s="624"/>
      <c r="B134" s="627"/>
      <c r="C134" s="624"/>
      <c r="D134" s="624"/>
      <c r="E134" s="625"/>
      <c r="F134" s="624"/>
      <c r="G134" s="596"/>
      <c r="H134" s="596"/>
      <c r="I134" s="596"/>
    </row>
    <row r="135" spans="1:9" s="25" customFormat="1" ht="12.75">
      <c r="A135" s="624"/>
      <c r="B135" s="627"/>
      <c r="C135" s="624"/>
      <c r="D135" s="624"/>
      <c r="E135" s="625"/>
      <c r="F135" s="624"/>
      <c r="G135" s="596"/>
      <c r="H135" s="596"/>
      <c r="I135" s="596"/>
    </row>
    <row r="136" spans="1:9" s="25" customFormat="1" ht="12.75">
      <c r="A136" s="624"/>
      <c r="B136" s="627"/>
      <c r="C136" s="624"/>
      <c r="D136" s="624"/>
      <c r="E136" s="625"/>
      <c r="F136" s="624"/>
      <c r="G136" s="596"/>
      <c r="H136" s="596"/>
      <c r="I136" s="596"/>
    </row>
    <row r="137" spans="1:9" s="25" customFormat="1" ht="12.75">
      <c r="A137" s="624"/>
      <c r="B137" s="627"/>
      <c r="C137" s="624"/>
      <c r="D137" s="624"/>
      <c r="E137" s="625"/>
      <c r="F137" s="624"/>
      <c r="G137" s="596"/>
      <c r="H137" s="596"/>
      <c r="I137" s="596"/>
    </row>
    <row r="138" spans="1:9" s="25" customFormat="1" ht="12.75">
      <c r="A138" s="624"/>
      <c r="B138" s="627"/>
      <c r="C138" s="624"/>
      <c r="D138" s="624"/>
      <c r="E138" s="625"/>
      <c r="F138" s="624"/>
      <c r="G138" s="596"/>
      <c r="H138" s="596"/>
      <c r="I138" s="596"/>
    </row>
    <row r="139" spans="1:9" s="25" customFormat="1" ht="12.75">
      <c r="A139" s="624"/>
      <c r="B139" s="627"/>
      <c r="C139" s="624"/>
      <c r="D139" s="624"/>
      <c r="E139" s="625"/>
      <c r="F139" s="624"/>
      <c r="G139" s="596"/>
      <c r="H139" s="596"/>
      <c r="I139" s="596"/>
    </row>
    <row r="140" spans="1:9" s="25" customFormat="1" ht="12.75">
      <c r="A140" s="624"/>
      <c r="B140" s="627"/>
      <c r="C140" s="624"/>
      <c r="D140" s="624"/>
      <c r="E140" s="625"/>
      <c r="F140" s="624"/>
      <c r="G140" s="596"/>
      <c r="H140" s="596"/>
      <c r="I140" s="596"/>
    </row>
    <row r="141" spans="1:9" s="25" customFormat="1" ht="12.75">
      <c r="A141" s="624"/>
      <c r="B141" s="627"/>
      <c r="C141" s="624"/>
      <c r="D141" s="624"/>
      <c r="E141" s="625"/>
      <c r="F141" s="624"/>
      <c r="G141" s="596"/>
      <c r="H141" s="596"/>
      <c r="I141" s="596"/>
    </row>
    <row r="142" spans="1:9" s="25" customFormat="1" ht="12.75">
      <c r="A142" s="624"/>
      <c r="B142" s="627"/>
      <c r="C142" s="624"/>
      <c r="D142" s="624"/>
      <c r="E142" s="625"/>
      <c r="F142" s="624"/>
      <c r="G142" s="596"/>
      <c r="H142" s="596"/>
      <c r="I142" s="596"/>
    </row>
    <row r="143" spans="1:9" s="25" customFormat="1" ht="12.75">
      <c r="A143" s="624"/>
      <c r="B143" s="627"/>
      <c r="C143" s="624"/>
      <c r="D143" s="624"/>
      <c r="E143" s="625"/>
      <c r="F143" s="624"/>
      <c r="G143" s="596"/>
      <c r="H143" s="596"/>
      <c r="I143" s="596"/>
    </row>
    <row r="144" spans="1:9" s="25" customFormat="1" ht="12.75">
      <c r="A144" s="624"/>
      <c r="B144" s="627"/>
      <c r="C144" s="624"/>
      <c r="D144" s="624"/>
      <c r="E144" s="625"/>
      <c r="F144" s="624"/>
      <c r="G144" s="596"/>
      <c r="H144" s="596"/>
      <c r="I144" s="596"/>
    </row>
    <row r="145" spans="1:9" s="25" customFormat="1" ht="12.75">
      <c r="A145" s="624"/>
      <c r="B145" s="627"/>
      <c r="C145" s="624"/>
      <c r="D145" s="624"/>
      <c r="E145" s="625"/>
      <c r="F145" s="624"/>
      <c r="G145" s="596"/>
      <c r="H145" s="596"/>
      <c r="I145" s="596"/>
    </row>
    <row r="146" spans="1:9" s="25" customFormat="1" ht="12.75">
      <c r="A146" s="624"/>
      <c r="B146" s="627"/>
      <c r="C146" s="624"/>
      <c r="D146" s="624"/>
      <c r="E146" s="625"/>
      <c r="F146" s="624"/>
      <c r="G146" s="596"/>
      <c r="H146" s="596"/>
      <c r="I146" s="596"/>
    </row>
    <row r="147" spans="1:9" s="25" customFormat="1" ht="12.75">
      <c r="A147" s="624"/>
      <c r="B147" s="627"/>
      <c r="C147" s="624"/>
      <c r="D147" s="624"/>
      <c r="E147" s="625"/>
      <c r="F147" s="624"/>
      <c r="G147" s="596"/>
      <c r="H147" s="596"/>
      <c r="I147" s="596"/>
    </row>
    <row r="148" spans="1:9" s="25" customFormat="1" ht="12.75">
      <c r="A148" s="624"/>
      <c r="B148" s="627"/>
      <c r="C148" s="624"/>
      <c r="D148" s="624"/>
      <c r="E148" s="625"/>
      <c r="F148" s="624"/>
      <c r="G148" s="596"/>
      <c r="H148" s="596"/>
      <c r="I148" s="596"/>
    </row>
    <row r="149" spans="1:9" s="25" customFormat="1" ht="12.75">
      <c r="A149" s="624"/>
      <c r="B149" s="627"/>
      <c r="C149" s="624"/>
      <c r="D149" s="624"/>
      <c r="E149" s="625"/>
      <c r="F149" s="624"/>
      <c r="G149" s="596"/>
      <c r="H149" s="596"/>
      <c r="I149" s="596"/>
    </row>
    <row r="150" spans="1:9" s="25" customFormat="1" ht="12.75">
      <c r="A150" s="624"/>
      <c r="B150" s="627"/>
      <c r="C150" s="624"/>
      <c r="D150" s="624"/>
      <c r="E150" s="625"/>
      <c r="F150" s="624"/>
      <c r="G150" s="596"/>
      <c r="H150" s="596"/>
      <c r="I150" s="596"/>
    </row>
    <row r="151" spans="1:9" s="25" customFormat="1" ht="12.75">
      <c r="A151" s="624"/>
      <c r="B151" s="627"/>
      <c r="C151" s="624"/>
      <c r="D151" s="624"/>
      <c r="E151" s="625"/>
      <c r="F151" s="624"/>
      <c r="G151" s="596"/>
      <c r="H151" s="596"/>
      <c r="I151" s="596"/>
    </row>
    <row r="152" spans="1:9" s="25" customFormat="1" ht="12.75">
      <c r="A152" s="624"/>
      <c r="B152" s="627"/>
      <c r="C152" s="624"/>
      <c r="D152" s="624"/>
      <c r="E152" s="625"/>
      <c r="F152" s="624"/>
      <c r="G152" s="596"/>
      <c r="H152" s="596"/>
      <c r="I152" s="596"/>
    </row>
    <row r="153" spans="1:9" s="25" customFormat="1" ht="12.75">
      <c r="A153" s="624"/>
      <c r="B153" s="627"/>
      <c r="C153" s="624"/>
      <c r="D153" s="624"/>
      <c r="E153" s="625"/>
      <c r="F153" s="624"/>
      <c r="G153" s="596"/>
      <c r="H153" s="596"/>
      <c r="I153" s="596"/>
    </row>
    <row r="154" spans="1:9" s="25" customFormat="1" ht="12.75">
      <c r="A154" s="624"/>
      <c r="B154" s="627"/>
      <c r="C154" s="624"/>
      <c r="D154" s="624"/>
      <c r="E154" s="625"/>
      <c r="F154" s="624"/>
      <c r="G154" s="596"/>
      <c r="H154" s="596"/>
      <c r="I154" s="596"/>
    </row>
    <row r="155" spans="1:9" s="25" customFormat="1" ht="12.75">
      <c r="A155" s="624"/>
      <c r="B155" s="627"/>
      <c r="C155" s="624"/>
      <c r="D155" s="624"/>
      <c r="E155" s="625"/>
      <c r="F155" s="624"/>
      <c r="G155" s="596"/>
      <c r="H155" s="596"/>
      <c r="I155" s="596"/>
    </row>
    <row r="156" spans="1:9" s="25" customFormat="1" ht="12.75">
      <c r="A156" s="624"/>
      <c r="B156" s="627"/>
      <c r="C156" s="624"/>
      <c r="D156" s="624"/>
      <c r="E156" s="625"/>
      <c r="F156" s="624"/>
      <c r="G156" s="596"/>
      <c r="H156" s="596"/>
      <c r="I156" s="596"/>
    </row>
    <row r="157" spans="1:9" s="25" customFormat="1" ht="12.75">
      <c r="A157" s="624"/>
      <c r="B157" s="627"/>
      <c r="C157" s="624"/>
      <c r="D157" s="624"/>
      <c r="E157" s="625"/>
      <c r="F157" s="624"/>
      <c r="G157" s="596"/>
      <c r="H157" s="596"/>
      <c r="I157" s="596"/>
    </row>
    <row r="158" spans="1:9" s="25" customFormat="1" ht="12.75">
      <c r="A158" s="624"/>
      <c r="B158" s="627"/>
      <c r="C158" s="624"/>
      <c r="D158" s="624"/>
      <c r="E158" s="625"/>
      <c r="F158" s="624"/>
      <c r="G158" s="596"/>
      <c r="H158" s="596"/>
      <c r="I158" s="596"/>
    </row>
    <row r="159" spans="1:9" s="25" customFormat="1" ht="12.75">
      <c r="A159" s="624"/>
      <c r="B159" s="627"/>
      <c r="C159" s="624"/>
      <c r="D159" s="624"/>
      <c r="E159" s="625"/>
      <c r="F159" s="624"/>
      <c r="G159" s="596"/>
      <c r="H159" s="596"/>
      <c r="I159" s="596"/>
    </row>
    <row r="160" spans="1:9" s="25" customFormat="1" ht="12.75">
      <c r="A160" s="624"/>
      <c r="B160" s="627"/>
      <c r="C160" s="624"/>
      <c r="D160" s="624"/>
      <c r="E160" s="625"/>
      <c r="F160" s="624"/>
      <c r="G160" s="596"/>
      <c r="H160" s="596"/>
      <c r="I160" s="596"/>
    </row>
    <row r="161" spans="1:9" s="25" customFormat="1" ht="12.75">
      <c r="A161" s="624"/>
      <c r="B161" s="627"/>
      <c r="C161" s="624"/>
      <c r="D161" s="624"/>
      <c r="E161" s="625"/>
      <c r="F161" s="624"/>
      <c r="G161" s="596"/>
      <c r="H161" s="596"/>
      <c r="I161" s="596"/>
    </row>
    <row r="162" spans="1:9" s="25" customFormat="1" ht="12.75">
      <c r="A162" s="624"/>
      <c r="B162" s="627"/>
      <c r="C162" s="624"/>
      <c r="D162" s="624"/>
      <c r="E162" s="625"/>
      <c r="F162" s="624"/>
      <c r="G162" s="596"/>
      <c r="H162" s="596"/>
      <c r="I162" s="596"/>
    </row>
    <row r="163" spans="1:9" s="25" customFormat="1" ht="12.75">
      <c r="A163" s="624"/>
      <c r="B163" s="627"/>
      <c r="C163" s="624"/>
      <c r="D163" s="624"/>
      <c r="E163" s="625"/>
      <c r="F163" s="624"/>
      <c r="G163" s="596"/>
      <c r="H163" s="596"/>
      <c r="I163" s="596"/>
    </row>
    <row r="164" spans="1:9" s="25" customFormat="1" ht="12.75">
      <c r="A164" s="624"/>
      <c r="B164" s="627"/>
      <c r="C164" s="624"/>
      <c r="D164" s="624"/>
      <c r="E164" s="625"/>
      <c r="F164" s="624"/>
      <c r="G164" s="596"/>
      <c r="H164" s="596"/>
      <c r="I164" s="596"/>
    </row>
    <row r="165" ht="15.75">
      <c r="A165" s="624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1" header="0.5" footer="0.5"/>
  <pageSetup firstPageNumber="42" useFirstPageNumber="1" fitToHeight="1" fitToWidth="1" horizontalDpi="600" verticalDpi="600" orientation="portrait" paperSize="9" scale="83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U169"/>
  <sheetViews>
    <sheetView zoomScaleSheetLayoutView="100" workbookViewId="0" topLeftCell="A1">
      <selection activeCell="J26" sqref="J26"/>
    </sheetView>
  </sheetViews>
  <sheetFormatPr defaultColWidth="9.140625" defaultRowHeight="12.75"/>
  <cols>
    <col min="1" max="1" width="9.57421875" style="588" customWidth="1"/>
    <col min="2" max="2" width="46.8515625" style="589" customWidth="1"/>
    <col min="3" max="3" width="13.00390625" style="588" customWidth="1"/>
    <col min="4" max="4" width="11.140625" style="683" customWidth="1"/>
    <col min="5" max="5" width="10.28125" style="723" customWidth="1"/>
    <col min="6" max="6" width="11.140625" style="681" customWidth="1"/>
    <col min="7" max="16384" width="9.140625" style="15" customWidth="1"/>
  </cols>
  <sheetData>
    <row r="1" spans="1:47" ht="12.75">
      <c r="A1" s="1100" t="s">
        <v>677</v>
      </c>
      <c r="B1" s="1100"/>
      <c r="C1" s="1100"/>
      <c r="D1" s="1100"/>
      <c r="E1" s="1100"/>
      <c r="F1" s="1100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" customHeight="1">
      <c r="A2" s="1101" t="s">
        <v>678</v>
      </c>
      <c r="B2" s="1101"/>
      <c r="C2" s="1101"/>
      <c r="D2" s="1101"/>
      <c r="E2" s="1101"/>
      <c r="F2" s="1101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3.75" customHeight="1">
      <c r="A3" s="7"/>
      <c r="B3" s="8"/>
      <c r="C3" s="9"/>
      <c r="D3" s="9"/>
      <c r="E3" s="7"/>
      <c r="F3" s="7"/>
      <c r="G3" s="5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9" s="3" customFormat="1" ht="12.75">
      <c r="A4" s="1102" t="s">
        <v>679</v>
      </c>
      <c r="B4" s="1102"/>
      <c r="C4" s="1102"/>
      <c r="D4" s="1102"/>
      <c r="E4" s="1102"/>
      <c r="F4" s="1102"/>
      <c r="G4" s="10"/>
      <c r="H4" s="10"/>
      <c r="I4" s="10"/>
    </row>
    <row r="5" spans="1:8" s="3" customFormat="1" ht="12.75">
      <c r="A5" s="12"/>
      <c r="B5" s="11"/>
      <c r="C5" s="11"/>
      <c r="D5" s="11"/>
      <c r="E5" s="11"/>
      <c r="F5" s="11"/>
      <c r="G5" s="11"/>
      <c r="H5" s="11"/>
    </row>
    <row r="6" spans="1:9" ht="17.25" customHeight="1">
      <c r="A6" s="1103" t="s">
        <v>680</v>
      </c>
      <c r="B6" s="1103"/>
      <c r="C6" s="1103"/>
      <c r="D6" s="1103"/>
      <c r="E6" s="1103"/>
      <c r="F6" s="1103"/>
      <c r="G6" s="13"/>
      <c r="H6" s="13"/>
      <c r="I6" s="13"/>
    </row>
    <row r="7" spans="1:9" ht="17.25" customHeight="1">
      <c r="A7" s="1079" t="s">
        <v>1061</v>
      </c>
      <c r="B7" s="1079"/>
      <c r="C7" s="1079"/>
      <c r="D7" s="1079"/>
      <c r="E7" s="1079"/>
      <c r="F7" s="1079"/>
      <c r="G7" s="13"/>
      <c r="H7" s="13"/>
      <c r="I7" s="13"/>
    </row>
    <row r="8" spans="1:9" ht="17.25" customHeight="1">
      <c r="A8" s="1097" t="s">
        <v>1396</v>
      </c>
      <c r="B8" s="1097"/>
      <c r="C8" s="1097"/>
      <c r="D8" s="1097"/>
      <c r="E8" s="1097"/>
      <c r="F8" s="1097"/>
      <c r="G8" s="13"/>
      <c r="H8" s="13"/>
      <c r="I8" s="13"/>
    </row>
    <row r="9" spans="1:7" s="19" customFormat="1" ht="12.75">
      <c r="A9" s="1098" t="s">
        <v>683</v>
      </c>
      <c r="B9" s="1098"/>
      <c r="C9" s="1098"/>
      <c r="D9" s="1098"/>
      <c r="E9" s="1098"/>
      <c r="F9" s="1098"/>
      <c r="G9" s="61"/>
    </row>
    <row r="10" spans="1:7" s="19" customFormat="1" ht="12.75">
      <c r="A10" s="23" t="s">
        <v>684</v>
      </c>
      <c r="B10" s="24"/>
      <c r="C10" s="20"/>
      <c r="D10" s="18"/>
      <c r="F10" s="21" t="s">
        <v>284</v>
      </c>
      <c r="G10" s="61"/>
    </row>
    <row r="11" spans="5:6" ht="15.75">
      <c r="E11" s="15"/>
      <c r="F11" s="684" t="s">
        <v>1062</v>
      </c>
    </row>
    <row r="12" spans="1:6" s="25" customFormat="1" ht="12.75" customHeight="1">
      <c r="A12" s="624"/>
      <c r="B12" s="627"/>
      <c r="C12" s="685"/>
      <c r="D12" s="633"/>
      <c r="E12" s="686"/>
      <c r="F12" s="633" t="s">
        <v>736</v>
      </c>
    </row>
    <row r="13" spans="1:6" s="25" customFormat="1" ht="46.5" customHeight="1">
      <c r="A13" s="594" t="s">
        <v>286</v>
      </c>
      <c r="B13" s="594" t="s">
        <v>287</v>
      </c>
      <c r="C13" s="594" t="s">
        <v>1398</v>
      </c>
      <c r="D13" s="634" t="s">
        <v>739</v>
      </c>
      <c r="E13" s="634" t="s">
        <v>288</v>
      </c>
      <c r="F13" s="634" t="s">
        <v>691</v>
      </c>
    </row>
    <row r="14" spans="1:6" s="25" customFormat="1" ht="12.75">
      <c r="A14" s="597">
        <v>1</v>
      </c>
      <c r="B14" s="594">
        <v>2</v>
      </c>
      <c r="C14" s="597">
        <v>3</v>
      </c>
      <c r="D14" s="634">
        <v>4</v>
      </c>
      <c r="E14" s="687">
        <v>5</v>
      </c>
      <c r="F14" s="634">
        <v>6</v>
      </c>
    </row>
    <row r="15" spans="1:6" s="25" customFormat="1" ht="19.5" customHeight="1">
      <c r="A15" s="688" t="s">
        <v>1211</v>
      </c>
      <c r="B15" s="127" t="s">
        <v>148</v>
      </c>
      <c r="C15" s="668">
        <v>953999308</v>
      </c>
      <c r="D15" s="668">
        <v>411503198</v>
      </c>
      <c r="E15" s="601">
        <v>43.13453841624799</v>
      </c>
      <c r="F15" s="668">
        <v>90841854</v>
      </c>
    </row>
    <row r="16" spans="1:6" s="25" customFormat="1" ht="21" customHeight="1">
      <c r="A16" s="445" t="s">
        <v>1216</v>
      </c>
      <c r="B16" s="127" t="s">
        <v>1217</v>
      </c>
      <c r="C16" s="600">
        <v>1038142582</v>
      </c>
      <c r="D16" s="600">
        <v>364830947</v>
      </c>
      <c r="E16" s="601">
        <v>35.14266280236254</v>
      </c>
      <c r="F16" s="600">
        <v>82201586</v>
      </c>
    </row>
    <row r="17" spans="1:6" s="25" customFormat="1" ht="18.75" customHeight="1">
      <c r="A17" s="66"/>
      <c r="B17" s="85" t="s">
        <v>1272</v>
      </c>
      <c r="C17" s="600">
        <v>881119778</v>
      </c>
      <c r="D17" s="600">
        <v>335771957</v>
      </c>
      <c r="E17" s="601">
        <v>38.10741347358565</v>
      </c>
      <c r="F17" s="689">
        <v>73976333</v>
      </c>
    </row>
    <row r="18" spans="1:6" s="25" customFormat="1" ht="18" customHeight="1">
      <c r="A18" s="76">
        <v>1000</v>
      </c>
      <c r="B18" s="85" t="s">
        <v>1218</v>
      </c>
      <c r="C18" s="600">
        <v>639383067</v>
      </c>
      <c r="D18" s="600">
        <v>240209725</v>
      </c>
      <c r="E18" s="601">
        <v>37.56898444731568</v>
      </c>
      <c r="F18" s="689">
        <v>53340223</v>
      </c>
    </row>
    <row r="19" spans="1:6" s="25" customFormat="1" ht="18.75" customHeight="1">
      <c r="A19" s="69" t="s">
        <v>1063</v>
      </c>
      <c r="B19" s="80" t="s">
        <v>1064</v>
      </c>
      <c r="C19" s="605">
        <v>338742974</v>
      </c>
      <c r="D19" s="605">
        <v>129145245</v>
      </c>
      <c r="E19" s="606">
        <v>38.124848310506955</v>
      </c>
      <c r="F19" s="690">
        <v>28498032</v>
      </c>
    </row>
    <row r="20" spans="1:6" s="25" customFormat="1" ht="17.25" customHeight="1">
      <c r="A20" s="69" t="s">
        <v>1065</v>
      </c>
      <c r="B20" s="80" t="s">
        <v>1066</v>
      </c>
      <c r="C20" s="605">
        <v>80999453</v>
      </c>
      <c r="D20" s="605">
        <v>29491752</v>
      </c>
      <c r="E20" s="606">
        <v>36.40981624900603</v>
      </c>
      <c r="F20" s="690">
        <v>6395677</v>
      </c>
    </row>
    <row r="21" spans="1:6" s="25" customFormat="1" ht="18" customHeight="1">
      <c r="A21" s="69" t="s">
        <v>1067</v>
      </c>
      <c r="B21" s="80" t="s">
        <v>1068</v>
      </c>
      <c r="C21" s="605">
        <v>3392394</v>
      </c>
      <c r="D21" s="605">
        <v>1307184</v>
      </c>
      <c r="E21" s="606">
        <v>38.532788349466486</v>
      </c>
      <c r="F21" s="690">
        <v>350548</v>
      </c>
    </row>
    <row r="22" spans="1:6" s="25" customFormat="1" ht="15" customHeight="1">
      <c r="A22" s="69" t="s">
        <v>1069</v>
      </c>
      <c r="B22" s="80" t="s">
        <v>1070</v>
      </c>
      <c r="C22" s="605">
        <v>120058703</v>
      </c>
      <c r="D22" s="605">
        <v>36199671</v>
      </c>
      <c r="E22" s="606">
        <v>30.151642567719563</v>
      </c>
      <c r="F22" s="690">
        <v>9619954</v>
      </c>
    </row>
    <row r="23" spans="1:6" s="25" customFormat="1" ht="25.5">
      <c r="A23" s="372">
        <v>1455</v>
      </c>
      <c r="B23" s="474" t="s">
        <v>1071</v>
      </c>
      <c r="C23" s="663" t="s">
        <v>694</v>
      </c>
      <c r="D23" s="663">
        <v>77145</v>
      </c>
      <c r="E23" s="612" t="s">
        <v>694</v>
      </c>
      <c r="F23" s="692">
        <v>-40166</v>
      </c>
    </row>
    <row r="24" spans="1:6" s="25" customFormat="1" ht="51">
      <c r="A24" s="372">
        <v>1456</v>
      </c>
      <c r="B24" s="474" t="s">
        <v>1072</v>
      </c>
      <c r="C24" s="663" t="s">
        <v>694</v>
      </c>
      <c r="D24" s="663">
        <v>0</v>
      </c>
      <c r="E24" s="612" t="s">
        <v>694</v>
      </c>
      <c r="F24" s="692">
        <v>0</v>
      </c>
    </row>
    <row r="25" spans="1:6" s="25" customFormat="1" ht="16.5" customHeight="1">
      <c r="A25" s="693">
        <v>1491</v>
      </c>
      <c r="B25" s="694" t="s">
        <v>1073</v>
      </c>
      <c r="C25" s="611" t="s">
        <v>694</v>
      </c>
      <c r="D25" s="611">
        <v>240</v>
      </c>
      <c r="E25" s="612" t="s">
        <v>694</v>
      </c>
      <c r="F25" s="692">
        <v>0</v>
      </c>
    </row>
    <row r="26" spans="1:6" s="25" customFormat="1" ht="12.75">
      <c r="A26" s="693">
        <v>1492</v>
      </c>
      <c r="B26" s="694" t="s">
        <v>1074</v>
      </c>
      <c r="C26" s="611" t="s">
        <v>694</v>
      </c>
      <c r="D26" s="611">
        <v>575194</v>
      </c>
      <c r="E26" s="612" t="s">
        <v>694</v>
      </c>
      <c r="F26" s="692">
        <v>92308</v>
      </c>
    </row>
    <row r="27" spans="1:6" s="25" customFormat="1" ht="12.75">
      <c r="A27" s="693">
        <v>1493</v>
      </c>
      <c r="B27" s="694" t="s">
        <v>1075</v>
      </c>
      <c r="C27" s="611" t="s">
        <v>694</v>
      </c>
      <c r="D27" s="611">
        <v>137738</v>
      </c>
      <c r="E27" s="612" t="s">
        <v>694</v>
      </c>
      <c r="F27" s="692">
        <v>41508</v>
      </c>
    </row>
    <row r="28" spans="1:6" s="25" customFormat="1" ht="12.75">
      <c r="A28" s="693">
        <v>1499</v>
      </c>
      <c r="B28" s="694" t="s">
        <v>1076</v>
      </c>
      <c r="C28" s="611" t="s">
        <v>694</v>
      </c>
      <c r="D28" s="611">
        <v>61103</v>
      </c>
      <c r="E28" s="612" t="s">
        <v>694</v>
      </c>
      <c r="F28" s="692">
        <v>44</v>
      </c>
    </row>
    <row r="29" spans="1:6" s="25" customFormat="1" ht="30" customHeight="1">
      <c r="A29" s="695" t="s">
        <v>1077</v>
      </c>
      <c r="B29" s="696" t="s">
        <v>1078</v>
      </c>
      <c r="C29" s="605">
        <v>92678373</v>
      </c>
      <c r="D29" s="605">
        <v>43101219</v>
      </c>
      <c r="E29" s="606">
        <v>46.50623182605935</v>
      </c>
      <c r="F29" s="690">
        <v>8182873</v>
      </c>
    </row>
    <row r="30" spans="1:6" s="25" customFormat="1" ht="12.75">
      <c r="A30" s="372">
        <v>1564</v>
      </c>
      <c r="B30" s="474" t="s">
        <v>1079</v>
      </c>
      <c r="C30" s="663" t="s">
        <v>694</v>
      </c>
      <c r="D30" s="663">
        <v>109478</v>
      </c>
      <c r="E30" s="612" t="s">
        <v>694</v>
      </c>
      <c r="F30" s="692">
        <v>4281</v>
      </c>
    </row>
    <row r="31" spans="1:6" s="25" customFormat="1" ht="12.75">
      <c r="A31" s="372">
        <v>1565</v>
      </c>
      <c r="B31" s="697" t="s">
        <v>1080</v>
      </c>
      <c r="C31" s="663" t="s">
        <v>694</v>
      </c>
      <c r="D31" s="663">
        <v>34109</v>
      </c>
      <c r="E31" s="612" t="s">
        <v>694</v>
      </c>
      <c r="F31" s="692">
        <v>7821</v>
      </c>
    </row>
    <row r="32" spans="1:6" s="25" customFormat="1" ht="21" customHeight="1">
      <c r="A32" s="69">
        <v>1600</v>
      </c>
      <c r="B32" s="128" t="s">
        <v>1081</v>
      </c>
      <c r="C32" s="605">
        <v>3511170</v>
      </c>
      <c r="D32" s="605">
        <v>964654</v>
      </c>
      <c r="E32" s="606">
        <v>27.4738619890236</v>
      </c>
      <c r="F32" s="690">
        <v>293139</v>
      </c>
    </row>
    <row r="33" spans="1:6" s="25" customFormat="1" ht="15.75" customHeight="1">
      <c r="A33" s="76">
        <v>2000</v>
      </c>
      <c r="B33" s="76" t="s">
        <v>157</v>
      </c>
      <c r="C33" s="600">
        <v>8666260</v>
      </c>
      <c r="D33" s="600">
        <v>2384361</v>
      </c>
      <c r="E33" s="601">
        <v>27.513148693900252</v>
      </c>
      <c r="F33" s="689">
        <v>110727</v>
      </c>
    </row>
    <row r="34" spans="1:6" s="25" customFormat="1" ht="15.75" customHeight="1">
      <c r="A34" s="698" t="s">
        <v>1082</v>
      </c>
      <c r="B34" s="699" t="s">
        <v>1083</v>
      </c>
      <c r="C34" s="605">
        <v>8587592</v>
      </c>
      <c r="D34" s="605">
        <v>2336443</v>
      </c>
      <c r="E34" s="606">
        <v>27.207196149980113</v>
      </c>
      <c r="F34" s="690">
        <v>90840</v>
      </c>
    </row>
    <row r="35" spans="1:6" s="25" customFormat="1" ht="18" customHeight="1">
      <c r="A35" s="609" t="s">
        <v>1084</v>
      </c>
      <c r="B35" s="700" t="s">
        <v>1085</v>
      </c>
      <c r="C35" s="611" t="s">
        <v>694</v>
      </c>
      <c r="D35" s="611">
        <v>375136</v>
      </c>
      <c r="E35" s="612" t="s">
        <v>694</v>
      </c>
      <c r="F35" s="692">
        <v>23607</v>
      </c>
    </row>
    <row r="36" spans="1:6" s="25" customFormat="1" ht="25.5">
      <c r="A36" s="701">
        <v>2140</v>
      </c>
      <c r="B36" s="702" t="s">
        <v>1086</v>
      </c>
      <c r="C36" s="611" t="s">
        <v>694</v>
      </c>
      <c r="D36" s="611">
        <v>781362</v>
      </c>
      <c r="E36" s="612" t="s">
        <v>694</v>
      </c>
      <c r="F36" s="692">
        <v>-271290</v>
      </c>
    </row>
    <row r="37" spans="1:6" s="25" customFormat="1" ht="18.75" customHeight="1">
      <c r="A37" s="703" t="s">
        <v>1087</v>
      </c>
      <c r="B37" s="704" t="s">
        <v>1088</v>
      </c>
      <c r="C37" s="611" t="s">
        <v>694</v>
      </c>
      <c r="D37" s="611">
        <v>59736</v>
      </c>
      <c r="E37" s="612" t="s">
        <v>694</v>
      </c>
      <c r="F37" s="692">
        <v>-400</v>
      </c>
    </row>
    <row r="38" spans="1:6" s="25" customFormat="1" ht="18.75" customHeight="1">
      <c r="A38" s="698" t="s">
        <v>1089</v>
      </c>
      <c r="B38" s="699" t="s">
        <v>1090</v>
      </c>
      <c r="C38" s="605">
        <v>42824</v>
      </c>
      <c r="D38" s="605">
        <v>29125</v>
      </c>
      <c r="E38" s="606">
        <v>68.0109284513357</v>
      </c>
      <c r="F38" s="690">
        <v>14042</v>
      </c>
    </row>
    <row r="39" spans="1:6" s="25" customFormat="1" ht="17.25" customHeight="1">
      <c r="A39" s="698" t="s">
        <v>1091</v>
      </c>
      <c r="B39" s="699" t="s">
        <v>1092</v>
      </c>
      <c r="C39" s="605">
        <v>35844</v>
      </c>
      <c r="D39" s="605">
        <v>18793</v>
      </c>
      <c r="E39" s="606">
        <v>52.42997433322174</v>
      </c>
      <c r="F39" s="690">
        <v>5845</v>
      </c>
    </row>
    <row r="40" spans="1:6" s="25" customFormat="1" ht="19.5" customHeight="1">
      <c r="A40" s="76">
        <v>3000</v>
      </c>
      <c r="B40" s="76" t="s">
        <v>1230</v>
      </c>
      <c r="C40" s="600">
        <v>233070451</v>
      </c>
      <c r="D40" s="282">
        <v>93177871</v>
      </c>
      <c r="E40" s="601">
        <v>39.97841450952528</v>
      </c>
      <c r="F40" s="600">
        <v>20525383</v>
      </c>
    </row>
    <row r="41" spans="1:6" s="25" customFormat="1" ht="18" customHeight="1">
      <c r="A41" s="69">
        <v>3100</v>
      </c>
      <c r="B41" s="80" t="s">
        <v>1093</v>
      </c>
      <c r="C41" s="605">
        <v>2245948</v>
      </c>
      <c r="D41" s="605">
        <v>1453585</v>
      </c>
      <c r="E41" s="606">
        <v>64.7203319043896</v>
      </c>
      <c r="F41" s="690">
        <v>123921</v>
      </c>
    </row>
    <row r="42" spans="1:6" s="25" customFormat="1" ht="20.25" customHeight="1">
      <c r="A42" s="69">
        <v>3300</v>
      </c>
      <c r="B42" s="80" t="s">
        <v>1094</v>
      </c>
      <c r="C42" s="605">
        <v>48892422</v>
      </c>
      <c r="D42" s="605">
        <v>20167267</v>
      </c>
      <c r="E42" s="606">
        <v>41.248247018730225</v>
      </c>
      <c r="F42" s="690">
        <v>4235455</v>
      </c>
    </row>
    <row r="43" spans="1:6" s="25" customFormat="1" ht="18.75" customHeight="1">
      <c r="A43" s="69">
        <v>3400</v>
      </c>
      <c r="B43" s="80" t="s">
        <v>1095</v>
      </c>
      <c r="C43" s="605">
        <v>65143980</v>
      </c>
      <c r="D43" s="605">
        <v>24507669</v>
      </c>
      <c r="E43" s="606">
        <v>37.620773247197974</v>
      </c>
      <c r="F43" s="690">
        <v>5931116</v>
      </c>
    </row>
    <row r="44" spans="1:6" s="25" customFormat="1" ht="21" customHeight="1">
      <c r="A44" s="69">
        <v>3500</v>
      </c>
      <c r="B44" s="80" t="s">
        <v>1096</v>
      </c>
      <c r="C44" s="605">
        <v>29916168</v>
      </c>
      <c r="D44" s="605">
        <v>11210267</v>
      </c>
      <c r="E44" s="606">
        <v>37.47226917565111</v>
      </c>
      <c r="F44" s="690">
        <v>2317732</v>
      </c>
    </row>
    <row r="45" spans="1:6" s="25" customFormat="1" ht="12.75">
      <c r="A45" s="609" t="s">
        <v>1097</v>
      </c>
      <c r="B45" s="702" t="s">
        <v>1098</v>
      </c>
      <c r="C45" s="663" t="s">
        <v>694</v>
      </c>
      <c r="D45" s="663">
        <v>625</v>
      </c>
      <c r="E45" s="612" t="s">
        <v>694</v>
      </c>
      <c r="F45" s="690">
        <v>120</v>
      </c>
    </row>
    <row r="46" spans="1:6" s="25" customFormat="1" ht="12.75">
      <c r="A46" s="609" t="s">
        <v>1099</v>
      </c>
      <c r="B46" s="705" t="s">
        <v>1100</v>
      </c>
      <c r="C46" s="663" t="s">
        <v>694</v>
      </c>
      <c r="D46" s="663">
        <v>59859</v>
      </c>
      <c r="E46" s="612" t="s">
        <v>694</v>
      </c>
      <c r="F46" s="692">
        <v>11740</v>
      </c>
    </row>
    <row r="47" spans="1:6" s="25" customFormat="1" ht="12.75">
      <c r="A47" s="609" t="s">
        <v>1101</v>
      </c>
      <c r="B47" s="705" t="s">
        <v>1102</v>
      </c>
      <c r="C47" s="663" t="s">
        <v>694</v>
      </c>
      <c r="D47" s="663">
        <v>359264</v>
      </c>
      <c r="E47" s="612" t="s">
        <v>694</v>
      </c>
      <c r="F47" s="692">
        <v>-155354</v>
      </c>
    </row>
    <row r="48" spans="1:6" s="25" customFormat="1" ht="18.75" customHeight="1">
      <c r="A48" s="69">
        <v>3600</v>
      </c>
      <c r="B48" s="80" t="s">
        <v>1103</v>
      </c>
      <c r="C48" s="605">
        <v>439515</v>
      </c>
      <c r="D48" s="605">
        <v>325833</v>
      </c>
      <c r="E48" s="606">
        <v>74.13467117163238</v>
      </c>
      <c r="F48" s="690">
        <v>26057</v>
      </c>
    </row>
    <row r="49" spans="1:6" s="25" customFormat="1" ht="18.75" customHeight="1">
      <c r="A49" s="69">
        <v>3800</v>
      </c>
      <c r="B49" s="86" t="s">
        <v>1104</v>
      </c>
      <c r="C49" s="605">
        <v>86397745</v>
      </c>
      <c r="D49" s="605">
        <v>35499155</v>
      </c>
      <c r="E49" s="606">
        <v>41.08805733297785</v>
      </c>
      <c r="F49" s="690">
        <v>7888028</v>
      </c>
    </row>
    <row r="50" spans="1:6" s="25" customFormat="1" ht="38.25">
      <c r="A50" s="706">
        <v>3860</v>
      </c>
      <c r="B50" s="707" t="s">
        <v>1105</v>
      </c>
      <c r="C50" s="611" t="s">
        <v>694</v>
      </c>
      <c r="D50" s="611">
        <v>84480</v>
      </c>
      <c r="E50" s="612" t="s">
        <v>694</v>
      </c>
      <c r="F50" s="692">
        <v>13592</v>
      </c>
    </row>
    <row r="51" spans="1:6" s="25" customFormat="1" ht="21" customHeight="1">
      <c r="A51" s="695">
        <v>3900</v>
      </c>
      <c r="B51" s="708" t="s">
        <v>1251</v>
      </c>
      <c r="C51" s="605">
        <v>34673</v>
      </c>
      <c r="D51" s="605">
        <v>14095</v>
      </c>
      <c r="E51" s="606">
        <v>40.65122717964987</v>
      </c>
      <c r="F51" s="690">
        <v>3074</v>
      </c>
    </row>
    <row r="52" spans="1:6" s="25" customFormat="1" ht="12.75">
      <c r="A52" s="706">
        <v>3910</v>
      </c>
      <c r="B52" s="707" t="s">
        <v>1106</v>
      </c>
      <c r="C52" s="611" t="s">
        <v>694</v>
      </c>
      <c r="D52" s="611">
        <v>1376</v>
      </c>
      <c r="E52" s="612" t="s">
        <v>694</v>
      </c>
      <c r="F52" s="692">
        <v>458</v>
      </c>
    </row>
    <row r="53" spans="1:6" s="25" customFormat="1" ht="18.75" customHeight="1">
      <c r="A53" s="706"/>
      <c r="B53" s="709" t="s">
        <v>1138</v>
      </c>
      <c r="C53" s="600">
        <v>157022804</v>
      </c>
      <c r="D53" s="282">
        <v>29058990</v>
      </c>
      <c r="E53" s="601">
        <v>18.506222828628125</v>
      </c>
      <c r="F53" s="689">
        <v>8225253</v>
      </c>
    </row>
    <row r="54" spans="1:6" s="25" customFormat="1" ht="18.75" customHeight="1">
      <c r="A54" s="85" t="s">
        <v>1107</v>
      </c>
      <c r="B54" s="85" t="s">
        <v>1108</v>
      </c>
      <c r="C54" s="638">
        <v>94508902</v>
      </c>
      <c r="D54" s="638">
        <v>22247092</v>
      </c>
      <c r="E54" s="601">
        <v>23.539678833640455</v>
      </c>
      <c r="F54" s="710">
        <v>6368720</v>
      </c>
    </row>
    <row r="55" spans="1:6" s="25" customFormat="1" ht="25.5">
      <c r="A55" s="695">
        <v>4800</v>
      </c>
      <c r="B55" s="696" t="s">
        <v>1109</v>
      </c>
      <c r="C55" s="251">
        <v>280000</v>
      </c>
      <c r="D55" s="251">
        <v>33441</v>
      </c>
      <c r="E55" s="606">
        <v>0</v>
      </c>
      <c r="F55" s="690">
        <v>33441</v>
      </c>
    </row>
    <row r="56" spans="1:6" s="25" customFormat="1" ht="38.25">
      <c r="A56" s="706">
        <v>4860</v>
      </c>
      <c r="B56" s="707" t="s">
        <v>1110</v>
      </c>
      <c r="C56" s="711" t="s">
        <v>694</v>
      </c>
      <c r="D56" s="712">
        <v>0</v>
      </c>
      <c r="E56" s="713" t="s">
        <v>694</v>
      </c>
      <c r="F56" s="692">
        <v>0</v>
      </c>
    </row>
    <row r="57" spans="1:6" s="25" customFormat="1" ht="18.75" customHeight="1">
      <c r="A57" s="76">
        <v>6000</v>
      </c>
      <c r="B57" s="85" t="s">
        <v>1111</v>
      </c>
      <c r="C57" s="638">
        <v>2424628</v>
      </c>
      <c r="D57" s="638">
        <v>349301</v>
      </c>
      <c r="E57" s="601">
        <v>14.4063749160696</v>
      </c>
      <c r="F57" s="710">
        <v>8296</v>
      </c>
    </row>
    <row r="58" spans="1:6" s="25" customFormat="1" ht="19.5" customHeight="1">
      <c r="A58" s="76">
        <v>7000</v>
      </c>
      <c r="B58" s="85" t="s">
        <v>1112</v>
      </c>
      <c r="C58" s="638">
        <v>60089274</v>
      </c>
      <c r="D58" s="638">
        <v>6462597</v>
      </c>
      <c r="E58" s="601">
        <v>10.754992646441359</v>
      </c>
      <c r="F58" s="710">
        <v>1848237</v>
      </c>
    </row>
    <row r="59" spans="1:6" s="25" customFormat="1" ht="12.75">
      <c r="A59" s="69">
        <v>7800</v>
      </c>
      <c r="B59" s="128" t="s">
        <v>1113</v>
      </c>
      <c r="C59" s="251">
        <v>0</v>
      </c>
      <c r="D59" s="251">
        <v>0</v>
      </c>
      <c r="E59" s="606">
        <v>0</v>
      </c>
      <c r="F59" s="690">
        <v>0</v>
      </c>
    </row>
    <row r="60" spans="1:6" s="25" customFormat="1" ht="25.5">
      <c r="A60" s="706">
        <v>7860</v>
      </c>
      <c r="B60" s="707" t="s">
        <v>1114</v>
      </c>
      <c r="C60" s="613" t="s">
        <v>694</v>
      </c>
      <c r="D60" s="613">
        <v>0</v>
      </c>
      <c r="E60" s="612" t="s">
        <v>694</v>
      </c>
      <c r="F60" s="692">
        <v>0</v>
      </c>
    </row>
    <row r="61" spans="1:6" s="25" customFormat="1" ht="21" customHeight="1">
      <c r="A61" s="445" t="s">
        <v>1115</v>
      </c>
      <c r="B61" s="84" t="s">
        <v>1139</v>
      </c>
      <c r="C61" s="600">
        <v>-31848</v>
      </c>
      <c r="D61" s="282">
        <v>-476500</v>
      </c>
      <c r="E61" s="601">
        <v>1496.1693041949259</v>
      </c>
      <c r="F61" s="689">
        <v>-304391</v>
      </c>
    </row>
    <row r="62" spans="1:6" s="25" customFormat="1" ht="18" customHeight="1">
      <c r="A62" s="69">
        <v>8100</v>
      </c>
      <c r="B62" s="128" t="s">
        <v>1116</v>
      </c>
      <c r="C62" s="605">
        <v>178300</v>
      </c>
      <c r="D62" s="605">
        <v>124080</v>
      </c>
      <c r="E62" s="606">
        <v>69.59057767807066</v>
      </c>
      <c r="F62" s="690">
        <v>120300</v>
      </c>
    </row>
    <row r="63" spans="1:6" s="25" customFormat="1" ht="12.75">
      <c r="A63" s="714">
        <v>8111</v>
      </c>
      <c r="B63" s="715" t="s">
        <v>1117</v>
      </c>
      <c r="C63" s="611" t="s">
        <v>694</v>
      </c>
      <c r="D63" s="611">
        <v>0</v>
      </c>
      <c r="E63" s="612" t="s">
        <v>694</v>
      </c>
      <c r="F63" s="692">
        <v>0</v>
      </c>
    </row>
    <row r="64" spans="1:6" s="25" customFormat="1" ht="12.75">
      <c r="A64" s="714">
        <v>8112</v>
      </c>
      <c r="B64" s="715" t="s">
        <v>1118</v>
      </c>
      <c r="C64" s="611" t="s">
        <v>694</v>
      </c>
      <c r="D64" s="611">
        <v>0</v>
      </c>
      <c r="E64" s="612" t="s">
        <v>694</v>
      </c>
      <c r="F64" s="692">
        <v>0</v>
      </c>
    </row>
    <row r="65" spans="1:6" s="25" customFormat="1" ht="18.75" customHeight="1">
      <c r="A65" s="69">
        <v>8200</v>
      </c>
      <c r="B65" s="128" t="s">
        <v>1119</v>
      </c>
      <c r="C65" s="251">
        <v>210148</v>
      </c>
      <c r="D65" s="251">
        <v>600580</v>
      </c>
      <c r="E65" s="606">
        <v>285.78906294611414</v>
      </c>
      <c r="F65" s="690">
        <v>424691</v>
      </c>
    </row>
    <row r="66" spans="1:6" s="25" customFormat="1" ht="12.75">
      <c r="A66" s="716">
        <v>8211</v>
      </c>
      <c r="B66" s="715" t="s">
        <v>1120</v>
      </c>
      <c r="C66" s="611" t="s">
        <v>694</v>
      </c>
      <c r="D66" s="611">
        <v>0</v>
      </c>
      <c r="E66" s="612" t="s">
        <v>694</v>
      </c>
      <c r="F66" s="692">
        <v>0</v>
      </c>
    </row>
    <row r="67" spans="1:6" s="25" customFormat="1" ht="12.75">
      <c r="A67" s="714">
        <v>8212</v>
      </c>
      <c r="B67" s="715" t="s">
        <v>1121</v>
      </c>
      <c r="C67" s="611" t="s">
        <v>694</v>
      </c>
      <c r="D67" s="611">
        <v>533542</v>
      </c>
      <c r="E67" s="612" t="s">
        <v>694</v>
      </c>
      <c r="F67" s="692">
        <v>370200</v>
      </c>
    </row>
    <row r="68" spans="1:6" s="658" customFormat="1" ht="15" customHeight="1">
      <c r="A68" s="445" t="s">
        <v>1122</v>
      </c>
      <c r="B68" s="317" t="s">
        <v>1123</v>
      </c>
      <c r="C68" s="600">
        <v>1038110734</v>
      </c>
      <c r="D68" s="600">
        <v>364354447</v>
      </c>
      <c r="E68" s="601">
        <v>35.09784024639514</v>
      </c>
      <c r="F68" s="689">
        <v>81897195</v>
      </c>
    </row>
    <row r="69" spans="1:6" s="25" customFormat="1" ht="15.75" customHeight="1">
      <c r="A69" s="318" t="s">
        <v>1124</v>
      </c>
      <c r="B69" s="317" t="s">
        <v>1125</v>
      </c>
      <c r="C69" s="282">
        <v>-84111426</v>
      </c>
      <c r="D69" s="282">
        <v>47148751</v>
      </c>
      <c r="E69" s="601">
        <v>-56.05510837493113</v>
      </c>
      <c r="F69" s="717">
        <v>8944659</v>
      </c>
    </row>
    <row r="70" spans="1:6" s="25" customFormat="1" ht="18" customHeight="1">
      <c r="A70" s="445" t="s">
        <v>1126</v>
      </c>
      <c r="B70" s="127" t="s">
        <v>1127</v>
      </c>
      <c r="C70" s="600">
        <v>84111426</v>
      </c>
      <c r="D70" s="600">
        <v>-47148751</v>
      </c>
      <c r="E70" s="601">
        <v>-56.05510837493113</v>
      </c>
      <c r="F70" s="689">
        <v>-8944659</v>
      </c>
    </row>
    <row r="71" spans="1:6" s="25" customFormat="1" ht="16.5" customHeight="1">
      <c r="A71" s="445" t="s">
        <v>1128</v>
      </c>
      <c r="B71" s="127" t="s">
        <v>1140</v>
      </c>
      <c r="C71" s="600">
        <v>84064374</v>
      </c>
      <c r="D71" s="600">
        <v>-47066802</v>
      </c>
      <c r="E71" s="601">
        <v>-55.988999573112864</v>
      </c>
      <c r="F71" s="689">
        <v>-8941554</v>
      </c>
    </row>
    <row r="72" spans="1:6" s="25" customFormat="1" ht="18" customHeight="1">
      <c r="A72" s="445"/>
      <c r="B72" s="127" t="s">
        <v>1141</v>
      </c>
      <c r="C72" s="600">
        <v>32864334</v>
      </c>
      <c r="D72" s="600">
        <v>11259838</v>
      </c>
      <c r="E72" s="601">
        <v>34.261573656109995</v>
      </c>
      <c r="F72" s="689">
        <v>2876510</v>
      </c>
    </row>
    <row r="73" spans="1:6" s="25" customFormat="1" ht="12.75">
      <c r="A73" s="719" t="s">
        <v>316</v>
      </c>
      <c r="B73" s="696" t="s">
        <v>1129</v>
      </c>
      <c r="C73" s="605">
        <v>211736</v>
      </c>
      <c r="D73" s="605">
        <v>-26753</v>
      </c>
      <c r="E73" s="606">
        <v>-12.635073865568444</v>
      </c>
      <c r="F73" s="690">
        <v>-6509</v>
      </c>
    </row>
    <row r="74" spans="1:6" s="25" customFormat="1" ht="19.5" customHeight="1">
      <c r="A74" s="719" t="s">
        <v>316</v>
      </c>
      <c r="B74" s="696" t="s">
        <v>1130</v>
      </c>
      <c r="C74" s="605">
        <v>32652598</v>
      </c>
      <c r="D74" s="605">
        <v>11286591</v>
      </c>
      <c r="E74" s="606">
        <v>34.56567529481115</v>
      </c>
      <c r="F74" s="690">
        <v>2883019</v>
      </c>
    </row>
    <row r="75" spans="1:6" s="25" customFormat="1" ht="15" customHeight="1">
      <c r="A75" s="445" t="s">
        <v>316</v>
      </c>
      <c r="B75" s="127" t="s">
        <v>1142</v>
      </c>
      <c r="C75" s="600">
        <v>34341784</v>
      </c>
      <c r="D75" s="600">
        <v>-58149619</v>
      </c>
      <c r="E75" s="601">
        <v>-169.32614508320242</v>
      </c>
      <c r="F75" s="689">
        <v>-12143107</v>
      </c>
    </row>
    <row r="76" spans="1:6" s="25" customFormat="1" ht="17.25" customHeight="1">
      <c r="A76" s="720" t="s">
        <v>316</v>
      </c>
      <c r="B76" s="128" t="s">
        <v>1131</v>
      </c>
      <c r="C76" s="605">
        <v>43048905</v>
      </c>
      <c r="D76" s="605">
        <v>52009840</v>
      </c>
      <c r="E76" s="606">
        <v>120.81570948204141</v>
      </c>
      <c r="F76" s="690">
        <v>-6473</v>
      </c>
    </row>
    <row r="77" spans="1:6" s="25" customFormat="1" ht="15" customHeight="1">
      <c r="A77" s="720" t="s">
        <v>316</v>
      </c>
      <c r="B77" s="128" t="s">
        <v>1132</v>
      </c>
      <c r="C77" s="605">
        <v>8707121</v>
      </c>
      <c r="D77" s="605">
        <v>110159459</v>
      </c>
      <c r="E77" s="606">
        <v>1265.1651332283082</v>
      </c>
      <c r="F77" s="690">
        <v>12136634</v>
      </c>
    </row>
    <row r="78" spans="1:6" s="25" customFormat="1" ht="15" customHeight="1">
      <c r="A78" s="720" t="s">
        <v>316</v>
      </c>
      <c r="B78" s="127" t="s">
        <v>1133</v>
      </c>
      <c r="C78" s="638">
        <v>14874575</v>
      </c>
      <c r="D78" s="638">
        <v>-524920</v>
      </c>
      <c r="E78" s="601">
        <v>-3.5289747774306157</v>
      </c>
      <c r="F78" s="710">
        <v>-17052</v>
      </c>
    </row>
    <row r="79" spans="1:6" s="25" customFormat="1" ht="18" customHeight="1">
      <c r="A79" s="720" t="s">
        <v>316</v>
      </c>
      <c r="B79" s="127" t="s">
        <v>1134</v>
      </c>
      <c r="C79" s="638">
        <v>1983681</v>
      </c>
      <c r="D79" s="638">
        <v>347899</v>
      </c>
      <c r="E79" s="601">
        <v>17.538051733116365</v>
      </c>
      <c r="F79" s="710">
        <v>342095</v>
      </c>
    </row>
    <row r="80" spans="1:6" s="25" customFormat="1" ht="18" customHeight="1">
      <c r="A80" s="445" t="s">
        <v>1135</v>
      </c>
      <c r="B80" s="127" t="s">
        <v>1136</v>
      </c>
      <c r="C80" s="638">
        <v>47052</v>
      </c>
      <c r="D80" s="638">
        <v>-81949</v>
      </c>
      <c r="E80" s="601">
        <v>-174.16687919748364</v>
      </c>
      <c r="F80" s="710">
        <v>-3105</v>
      </c>
    </row>
    <row r="81" spans="1:6" s="25" customFormat="1" ht="12.75">
      <c r="A81" s="1078"/>
      <c r="B81" s="1078"/>
      <c r="C81" s="1083"/>
      <c r="D81" s="1083"/>
      <c r="E81" s="721"/>
      <c r="F81" s="171"/>
    </row>
    <row r="82" spans="1:6" s="25" customFormat="1" ht="18.75" customHeight="1">
      <c r="A82" s="508"/>
      <c r="B82" s="338" t="s">
        <v>311</v>
      </c>
      <c r="C82" s="617"/>
      <c r="D82" s="617"/>
      <c r="E82" s="617"/>
      <c r="F82" s="617"/>
    </row>
    <row r="83" spans="1:6" s="25" customFormat="1" ht="18.75" customHeight="1">
      <c r="A83" s="508"/>
      <c r="B83" s="617"/>
      <c r="C83" s="617"/>
      <c r="D83" s="617"/>
      <c r="E83" s="617"/>
      <c r="F83" s="617"/>
    </row>
    <row r="84" spans="1:6" s="25" customFormat="1" ht="15.75">
      <c r="A84" s="624"/>
      <c r="B84" s="722"/>
      <c r="C84" s="278"/>
      <c r="D84" s="674"/>
      <c r="E84" s="723"/>
      <c r="F84" s="724"/>
    </row>
    <row r="85" spans="1:6" s="25" customFormat="1" ht="15.75">
      <c r="A85" s="266" t="s">
        <v>1137</v>
      </c>
      <c r="B85" s="619"/>
      <c r="C85" s="236"/>
      <c r="D85" s="260"/>
      <c r="E85" s="725"/>
      <c r="F85" s="507" t="s">
        <v>732</v>
      </c>
    </row>
    <row r="86" spans="1:6" s="25" customFormat="1" ht="15.75">
      <c r="A86" s="266"/>
      <c r="B86" s="619"/>
      <c r="C86" s="236"/>
      <c r="D86" s="260"/>
      <c r="E86" s="725"/>
      <c r="F86" s="507"/>
    </row>
    <row r="87" spans="1:6" s="25" customFormat="1" ht="15.75">
      <c r="A87" s="266"/>
      <c r="B87" s="619"/>
      <c r="C87" s="236"/>
      <c r="D87" s="260"/>
      <c r="E87" s="725"/>
      <c r="F87" s="507"/>
    </row>
    <row r="88" spans="1:6" s="25" customFormat="1" ht="12.75">
      <c r="A88" s="54" t="s">
        <v>1459</v>
      </c>
      <c r="B88" s="338"/>
      <c r="C88" s="236"/>
      <c r="D88" s="234"/>
      <c r="E88" s="725"/>
      <c r="F88" s="234"/>
    </row>
    <row r="89" spans="1:6" s="25" customFormat="1" ht="12.75">
      <c r="A89" s="341"/>
      <c r="B89" s="338"/>
      <c r="C89" s="236"/>
      <c r="D89" s="234"/>
      <c r="E89" s="726"/>
      <c r="F89" s="340"/>
    </row>
    <row r="90" spans="1:6" s="25" customFormat="1" ht="12.75">
      <c r="A90" s="624"/>
      <c r="B90" s="27"/>
      <c r="D90" s="113"/>
      <c r="E90" s="727"/>
      <c r="F90" s="168"/>
    </row>
    <row r="91" spans="1:6" s="25" customFormat="1" ht="12.75">
      <c r="A91" s="624"/>
      <c r="B91" s="23"/>
      <c r="D91" s="113"/>
      <c r="E91" s="727"/>
      <c r="F91" s="168"/>
    </row>
    <row r="92" spans="1:6" s="25" customFormat="1" ht="12.75">
      <c r="A92" s="23"/>
      <c r="B92" s="23"/>
      <c r="D92" s="113"/>
      <c r="E92" s="727"/>
      <c r="F92" s="168"/>
    </row>
    <row r="93" spans="1:6" s="25" customFormat="1" ht="12.75">
      <c r="A93" s="680"/>
      <c r="B93" s="627"/>
      <c r="C93" s="624"/>
      <c r="D93" s="728"/>
      <c r="E93" s="686"/>
      <c r="F93" s="671"/>
    </row>
    <row r="94" spans="1:6" s="25" customFormat="1" ht="12.75">
      <c r="A94" s="624"/>
      <c r="B94" s="627"/>
      <c r="C94" s="624"/>
      <c r="D94" s="728"/>
      <c r="E94" s="686"/>
      <c r="F94" s="671"/>
    </row>
    <row r="95" spans="1:6" s="25" customFormat="1" ht="12.75">
      <c r="A95" s="624"/>
      <c r="B95" s="627"/>
      <c r="C95" s="624"/>
      <c r="D95" s="728"/>
      <c r="E95" s="686"/>
      <c r="F95" s="671"/>
    </row>
    <row r="96" spans="1:6" s="25" customFormat="1" ht="12.75">
      <c r="A96" s="624"/>
      <c r="B96" s="627"/>
      <c r="C96" s="624"/>
      <c r="D96" s="728"/>
      <c r="E96" s="686"/>
      <c r="F96" s="671"/>
    </row>
    <row r="97" spans="1:6" s="25" customFormat="1" ht="12.75">
      <c r="A97" s="624"/>
      <c r="B97" s="627"/>
      <c r="C97" s="624"/>
      <c r="D97" s="728"/>
      <c r="E97" s="686"/>
      <c r="F97" s="671"/>
    </row>
    <row r="98" spans="1:6" s="25" customFormat="1" ht="12.75">
      <c r="A98" s="624"/>
      <c r="B98" s="627"/>
      <c r="C98" s="624"/>
      <c r="D98" s="728"/>
      <c r="E98" s="686"/>
      <c r="F98" s="671"/>
    </row>
    <row r="99" spans="1:6" s="25" customFormat="1" ht="12.75">
      <c r="A99" s="624"/>
      <c r="B99" s="627"/>
      <c r="C99" s="624"/>
      <c r="D99" s="728"/>
      <c r="E99" s="686"/>
      <c r="F99" s="671"/>
    </row>
    <row r="100" spans="1:6" s="25" customFormat="1" ht="12.75">
      <c r="A100" s="624"/>
      <c r="B100" s="628"/>
      <c r="C100" s="624"/>
      <c r="D100" s="728"/>
      <c r="E100" s="686"/>
      <c r="F100" s="671"/>
    </row>
    <row r="101" spans="1:6" s="25" customFormat="1" ht="12.75">
      <c r="A101" s="624"/>
      <c r="B101" s="627"/>
      <c r="C101" s="624"/>
      <c r="D101" s="728"/>
      <c r="E101" s="686"/>
      <c r="F101" s="671"/>
    </row>
    <row r="102" spans="1:6" s="25" customFormat="1" ht="12.75">
      <c r="A102" s="624"/>
      <c r="B102" s="627"/>
      <c r="C102" s="624"/>
      <c r="D102" s="728"/>
      <c r="E102" s="686"/>
      <c r="F102" s="671"/>
    </row>
    <row r="103" spans="1:6" s="25" customFormat="1" ht="12.75">
      <c r="A103" s="624"/>
      <c r="B103" s="627"/>
      <c r="C103" s="624"/>
      <c r="D103" s="728"/>
      <c r="E103" s="686"/>
      <c r="F103" s="671"/>
    </row>
    <row r="104" spans="1:6" s="25" customFormat="1" ht="12.75">
      <c r="A104" s="624"/>
      <c r="B104" s="627"/>
      <c r="C104" s="624"/>
      <c r="D104" s="728"/>
      <c r="E104" s="686"/>
      <c r="F104" s="671"/>
    </row>
    <row r="105" spans="1:6" s="25" customFormat="1" ht="12.75">
      <c r="A105" s="624"/>
      <c r="B105" s="627"/>
      <c r="C105" s="624"/>
      <c r="D105" s="728"/>
      <c r="E105" s="686"/>
      <c r="F105" s="671"/>
    </row>
    <row r="106" spans="1:6" s="25" customFormat="1" ht="12.75">
      <c r="A106" s="624"/>
      <c r="B106" s="627"/>
      <c r="C106" s="624"/>
      <c r="D106" s="728"/>
      <c r="E106" s="686"/>
      <c r="F106" s="671"/>
    </row>
    <row r="107" spans="1:6" s="25" customFormat="1" ht="12.75">
      <c r="A107" s="624"/>
      <c r="B107" s="628"/>
      <c r="C107" s="624"/>
      <c r="D107" s="728"/>
      <c r="E107" s="686"/>
      <c r="F107" s="671"/>
    </row>
    <row r="108" spans="1:6" s="25" customFormat="1" ht="12.75">
      <c r="A108" s="624"/>
      <c r="B108" s="627"/>
      <c r="C108" s="624"/>
      <c r="D108" s="728"/>
      <c r="E108" s="686"/>
      <c r="F108" s="671"/>
    </row>
    <row r="109" spans="1:6" s="25" customFormat="1" ht="12.75">
      <c r="A109" s="624"/>
      <c r="B109" s="627"/>
      <c r="C109" s="624"/>
      <c r="D109" s="728"/>
      <c r="E109" s="686"/>
      <c r="F109" s="671"/>
    </row>
    <row r="110" spans="1:6" s="25" customFormat="1" ht="12.75">
      <c r="A110" s="624"/>
      <c r="B110" s="627"/>
      <c r="C110" s="624"/>
      <c r="D110" s="728"/>
      <c r="E110" s="686"/>
      <c r="F110" s="671"/>
    </row>
    <row r="111" spans="1:6" s="25" customFormat="1" ht="12.75">
      <c r="A111" s="624"/>
      <c r="B111" s="628"/>
      <c r="C111" s="624"/>
      <c r="D111" s="728"/>
      <c r="E111" s="686"/>
      <c r="F111" s="671"/>
    </row>
    <row r="112" spans="1:6" s="25" customFormat="1" ht="12.75">
      <c r="A112" s="624"/>
      <c r="B112" s="627"/>
      <c r="C112" s="624"/>
      <c r="D112" s="728"/>
      <c r="E112" s="686"/>
      <c r="F112" s="671"/>
    </row>
    <row r="113" spans="1:6" s="25" customFormat="1" ht="12.75">
      <c r="A113" s="624"/>
      <c r="B113" s="627"/>
      <c r="C113" s="624"/>
      <c r="D113" s="728"/>
      <c r="E113" s="686"/>
      <c r="F113" s="671"/>
    </row>
    <row r="114" spans="1:6" s="25" customFormat="1" ht="12.75">
      <c r="A114" s="624"/>
      <c r="B114" s="627"/>
      <c r="C114" s="624"/>
      <c r="D114" s="728"/>
      <c r="E114" s="686"/>
      <c r="F114" s="671"/>
    </row>
    <row r="115" spans="1:6" s="25" customFormat="1" ht="12.75">
      <c r="A115" s="624"/>
      <c r="B115" s="627"/>
      <c r="C115" s="624"/>
      <c r="D115" s="728"/>
      <c r="E115" s="686"/>
      <c r="F115" s="671"/>
    </row>
    <row r="116" spans="1:6" s="25" customFormat="1" ht="12.75">
      <c r="A116" s="624"/>
      <c r="B116" s="627"/>
      <c r="C116" s="624"/>
      <c r="D116" s="728"/>
      <c r="E116" s="686"/>
      <c r="F116" s="671"/>
    </row>
    <row r="117" spans="1:6" s="25" customFormat="1" ht="12.75">
      <c r="A117" s="624"/>
      <c r="B117" s="627"/>
      <c r="C117" s="624"/>
      <c r="D117" s="728"/>
      <c r="E117" s="686"/>
      <c r="F117" s="671"/>
    </row>
    <row r="118" spans="1:6" s="25" customFormat="1" ht="12.75">
      <c r="A118" s="624"/>
      <c r="B118" s="628"/>
      <c r="C118" s="624"/>
      <c r="D118" s="728"/>
      <c r="E118" s="686"/>
      <c r="F118" s="671"/>
    </row>
    <row r="119" spans="1:6" s="25" customFormat="1" ht="12.75">
      <c r="A119" s="624"/>
      <c r="B119" s="627"/>
      <c r="C119" s="624"/>
      <c r="D119" s="728"/>
      <c r="E119" s="686"/>
      <c r="F119" s="671"/>
    </row>
    <row r="120" spans="1:6" s="25" customFormat="1" ht="12.75">
      <c r="A120" s="624"/>
      <c r="B120" s="627"/>
      <c r="C120" s="624"/>
      <c r="D120" s="728"/>
      <c r="E120" s="686"/>
      <c r="F120" s="671"/>
    </row>
    <row r="121" spans="1:6" s="25" customFormat="1" ht="12.75">
      <c r="A121" s="624"/>
      <c r="B121" s="627"/>
      <c r="C121" s="624"/>
      <c r="D121" s="728"/>
      <c r="E121" s="686"/>
      <c r="F121" s="671"/>
    </row>
    <row r="122" spans="1:6" s="25" customFormat="1" ht="12.75">
      <c r="A122" s="624"/>
      <c r="B122" s="627"/>
      <c r="C122" s="624"/>
      <c r="D122" s="728"/>
      <c r="E122" s="686"/>
      <c r="F122" s="671"/>
    </row>
    <row r="123" spans="1:6" s="25" customFormat="1" ht="12.75">
      <c r="A123" s="624"/>
      <c r="B123" s="627"/>
      <c r="C123" s="624"/>
      <c r="D123" s="728"/>
      <c r="E123" s="686"/>
      <c r="F123" s="671"/>
    </row>
    <row r="124" spans="1:6" s="25" customFormat="1" ht="12.75">
      <c r="A124" s="624"/>
      <c r="B124" s="627"/>
      <c r="C124" s="624"/>
      <c r="D124" s="728"/>
      <c r="E124" s="686"/>
      <c r="F124" s="671"/>
    </row>
    <row r="125" spans="1:6" s="25" customFormat="1" ht="12.75">
      <c r="A125" s="624"/>
      <c r="B125" s="628"/>
      <c r="C125" s="624"/>
      <c r="D125" s="728"/>
      <c r="E125" s="686"/>
      <c r="F125" s="671"/>
    </row>
    <row r="126" spans="1:6" s="25" customFormat="1" ht="12.75">
      <c r="A126" s="624"/>
      <c r="B126" s="627"/>
      <c r="C126" s="624"/>
      <c r="D126" s="728"/>
      <c r="E126" s="686"/>
      <c r="F126" s="671"/>
    </row>
    <row r="127" spans="1:6" s="25" customFormat="1" ht="12.75">
      <c r="A127" s="624"/>
      <c r="B127" s="628"/>
      <c r="C127" s="624"/>
      <c r="D127" s="728"/>
      <c r="E127" s="686"/>
      <c r="F127" s="671"/>
    </row>
    <row r="128" spans="1:6" s="25" customFormat="1" ht="12.75">
      <c r="A128" s="624"/>
      <c r="B128" s="627"/>
      <c r="C128" s="624"/>
      <c r="D128" s="728"/>
      <c r="E128" s="686"/>
      <c r="F128" s="671"/>
    </row>
    <row r="129" spans="1:6" s="25" customFormat="1" ht="12.75">
      <c r="A129" s="624"/>
      <c r="B129" s="628"/>
      <c r="C129" s="624"/>
      <c r="D129" s="728"/>
      <c r="E129" s="686"/>
      <c r="F129" s="671"/>
    </row>
    <row r="130" spans="1:6" s="25" customFormat="1" ht="12.75">
      <c r="A130" s="624"/>
      <c r="B130" s="627"/>
      <c r="C130" s="624"/>
      <c r="D130" s="728"/>
      <c r="E130" s="686"/>
      <c r="F130" s="671"/>
    </row>
    <row r="131" spans="1:6" s="25" customFormat="1" ht="12.75">
      <c r="A131" s="624"/>
      <c r="B131" s="628"/>
      <c r="C131" s="624"/>
      <c r="D131" s="728"/>
      <c r="E131" s="686"/>
      <c r="F131" s="671"/>
    </row>
    <row r="132" spans="1:6" s="25" customFormat="1" ht="12.75">
      <c r="A132" s="624"/>
      <c r="B132" s="627"/>
      <c r="C132" s="624"/>
      <c r="D132" s="728"/>
      <c r="E132" s="686"/>
      <c r="F132" s="671"/>
    </row>
    <row r="133" spans="1:6" s="25" customFormat="1" ht="12.75">
      <c r="A133" s="624"/>
      <c r="B133" s="628"/>
      <c r="C133" s="624"/>
      <c r="D133" s="728"/>
      <c r="E133" s="686"/>
      <c r="F133" s="671"/>
    </row>
    <row r="134" spans="1:6" s="25" customFormat="1" ht="12.75">
      <c r="A134" s="624"/>
      <c r="B134" s="627"/>
      <c r="C134" s="624"/>
      <c r="D134" s="728"/>
      <c r="E134" s="686"/>
      <c r="F134" s="671"/>
    </row>
    <row r="135" spans="1:6" s="25" customFormat="1" ht="12.75">
      <c r="A135" s="624"/>
      <c r="B135" s="628"/>
      <c r="C135" s="624"/>
      <c r="D135" s="728"/>
      <c r="E135" s="686"/>
      <c r="F135" s="671"/>
    </row>
    <row r="136" spans="1:6" s="25" customFormat="1" ht="12.75">
      <c r="A136" s="624"/>
      <c r="B136" s="627"/>
      <c r="C136" s="624"/>
      <c r="D136" s="728"/>
      <c r="E136" s="686"/>
      <c r="F136" s="671"/>
    </row>
    <row r="137" spans="1:6" s="25" customFormat="1" ht="12.75">
      <c r="A137" s="624"/>
      <c r="B137" s="628"/>
      <c r="C137" s="624"/>
      <c r="D137" s="728"/>
      <c r="E137" s="686"/>
      <c r="F137" s="671"/>
    </row>
    <row r="138" spans="1:6" s="25" customFormat="1" ht="12.75">
      <c r="A138" s="624"/>
      <c r="B138" s="627"/>
      <c r="C138" s="624"/>
      <c r="D138" s="728"/>
      <c r="E138" s="686"/>
      <c r="F138" s="671"/>
    </row>
    <row r="139" spans="1:6" s="25" customFormat="1" ht="12.75">
      <c r="A139" s="624"/>
      <c r="B139" s="627"/>
      <c r="C139" s="624"/>
      <c r="D139" s="728"/>
      <c r="E139" s="686"/>
      <c r="F139" s="671"/>
    </row>
    <row r="140" spans="1:6" s="25" customFormat="1" ht="12.75">
      <c r="A140" s="624"/>
      <c r="B140" s="627"/>
      <c r="C140" s="624"/>
      <c r="D140" s="728"/>
      <c r="E140" s="686"/>
      <c r="F140" s="671"/>
    </row>
    <row r="141" spans="1:6" s="25" customFormat="1" ht="12.75">
      <c r="A141" s="624"/>
      <c r="B141" s="627"/>
      <c r="C141" s="624"/>
      <c r="D141" s="728"/>
      <c r="E141" s="686"/>
      <c r="F141" s="671"/>
    </row>
    <row r="142" spans="1:6" s="25" customFormat="1" ht="12.75">
      <c r="A142" s="624"/>
      <c r="B142" s="627"/>
      <c r="C142" s="624"/>
      <c r="D142" s="728"/>
      <c r="E142" s="686"/>
      <c r="F142" s="671"/>
    </row>
    <row r="143" spans="1:6" s="25" customFormat="1" ht="12.75">
      <c r="A143" s="624"/>
      <c r="B143" s="628"/>
      <c r="C143" s="624"/>
      <c r="D143" s="728"/>
      <c r="E143" s="686"/>
      <c r="F143" s="671"/>
    </row>
    <row r="144" spans="1:6" s="25" customFormat="1" ht="12.75">
      <c r="A144" s="624"/>
      <c r="B144" s="627"/>
      <c r="C144" s="624"/>
      <c r="D144" s="728"/>
      <c r="E144" s="686"/>
      <c r="F144" s="671"/>
    </row>
    <row r="145" spans="1:6" s="25" customFormat="1" ht="12.75">
      <c r="A145" s="624"/>
      <c r="B145" s="627"/>
      <c r="C145" s="624"/>
      <c r="D145" s="728"/>
      <c r="E145" s="686"/>
      <c r="F145" s="671"/>
    </row>
    <row r="146" spans="1:6" s="25" customFormat="1" ht="12.75">
      <c r="A146" s="624"/>
      <c r="B146" s="627"/>
      <c r="C146" s="624"/>
      <c r="D146" s="728"/>
      <c r="E146" s="686"/>
      <c r="F146" s="671"/>
    </row>
    <row r="147" spans="1:6" s="25" customFormat="1" ht="12.75">
      <c r="A147" s="624"/>
      <c r="B147" s="627"/>
      <c r="C147" s="624"/>
      <c r="D147" s="728"/>
      <c r="E147" s="686"/>
      <c r="F147" s="671"/>
    </row>
    <row r="148" spans="1:6" s="25" customFormat="1" ht="12.75">
      <c r="A148" s="624"/>
      <c r="B148" s="627"/>
      <c r="C148" s="624"/>
      <c r="D148" s="728"/>
      <c r="E148" s="686"/>
      <c r="F148" s="671"/>
    </row>
    <row r="149" spans="1:6" s="25" customFormat="1" ht="12.75">
      <c r="A149" s="624"/>
      <c r="B149" s="627"/>
      <c r="C149" s="624"/>
      <c r="D149" s="728"/>
      <c r="E149" s="686"/>
      <c r="F149" s="671"/>
    </row>
    <row r="150" spans="1:6" s="25" customFormat="1" ht="12.75">
      <c r="A150" s="624"/>
      <c r="B150" s="627"/>
      <c r="C150" s="624"/>
      <c r="D150" s="728"/>
      <c r="E150" s="686"/>
      <c r="F150" s="671"/>
    </row>
    <row r="151" spans="1:6" s="25" customFormat="1" ht="12.75">
      <c r="A151" s="624"/>
      <c r="B151" s="627"/>
      <c r="C151" s="624"/>
      <c r="D151" s="728"/>
      <c r="E151" s="686"/>
      <c r="F151" s="671"/>
    </row>
    <row r="152" spans="1:6" s="25" customFormat="1" ht="12.75">
      <c r="A152" s="624"/>
      <c r="B152" s="627"/>
      <c r="C152" s="624"/>
      <c r="D152" s="728"/>
      <c r="E152" s="686"/>
      <c r="F152" s="671"/>
    </row>
    <row r="153" spans="1:6" s="25" customFormat="1" ht="12.75">
      <c r="A153" s="624"/>
      <c r="B153" s="627"/>
      <c r="C153" s="624"/>
      <c r="D153" s="728"/>
      <c r="E153" s="686"/>
      <c r="F153" s="671"/>
    </row>
    <row r="154" spans="1:6" s="25" customFormat="1" ht="12.75">
      <c r="A154" s="624"/>
      <c r="B154" s="627"/>
      <c r="C154" s="624"/>
      <c r="D154" s="728"/>
      <c r="E154" s="686"/>
      <c r="F154" s="671"/>
    </row>
    <row r="155" spans="1:6" s="25" customFormat="1" ht="12.75">
      <c r="A155" s="624"/>
      <c r="B155" s="627"/>
      <c r="C155" s="624"/>
      <c r="D155" s="728"/>
      <c r="E155" s="686"/>
      <c r="F155" s="671"/>
    </row>
    <row r="156" spans="1:6" s="25" customFormat="1" ht="12.75">
      <c r="A156" s="624"/>
      <c r="B156" s="627"/>
      <c r="C156" s="624"/>
      <c r="D156" s="728"/>
      <c r="E156" s="686"/>
      <c r="F156" s="671"/>
    </row>
    <row r="157" spans="1:6" s="25" customFormat="1" ht="12.75">
      <c r="A157" s="624"/>
      <c r="B157" s="627"/>
      <c r="C157" s="624"/>
      <c r="D157" s="728"/>
      <c r="E157" s="686"/>
      <c r="F157" s="671"/>
    </row>
    <row r="158" spans="1:6" s="25" customFormat="1" ht="12.75">
      <c r="A158" s="624"/>
      <c r="B158" s="627"/>
      <c r="C158" s="624"/>
      <c r="D158" s="728"/>
      <c r="E158" s="686"/>
      <c r="F158" s="671"/>
    </row>
    <row r="159" spans="1:6" s="25" customFormat="1" ht="12.75">
      <c r="A159" s="624"/>
      <c r="B159" s="627"/>
      <c r="C159" s="624"/>
      <c r="D159" s="728"/>
      <c r="E159" s="686"/>
      <c r="F159" s="671"/>
    </row>
    <row r="160" spans="1:6" s="25" customFormat="1" ht="12.75">
      <c r="A160" s="624"/>
      <c r="B160" s="627"/>
      <c r="C160" s="624"/>
      <c r="D160" s="728"/>
      <c r="E160" s="686"/>
      <c r="F160" s="671"/>
    </row>
    <row r="161" spans="1:6" s="25" customFormat="1" ht="12.75">
      <c r="A161" s="624"/>
      <c r="B161" s="627"/>
      <c r="C161" s="624"/>
      <c r="D161" s="728"/>
      <c r="E161" s="686"/>
      <c r="F161" s="671"/>
    </row>
    <row r="162" spans="1:6" s="25" customFormat="1" ht="12.75">
      <c r="A162" s="624"/>
      <c r="B162" s="627"/>
      <c r="C162" s="624"/>
      <c r="D162" s="728"/>
      <c r="E162" s="686"/>
      <c r="F162" s="671"/>
    </row>
    <row r="163" spans="1:6" s="25" customFormat="1" ht="12.75">
      <c r="A163" s="624"/>
      <c r="B163" s="627"/>
      <c r="C163" s="624"/>
      <c r="D163" s="728"/>
      <c r="E163" s="686"/>
      <c r="F163" s="671"/>
    </row>
    <row r="164" spans="1:6" s="25" customFormat="1" ht="12.75">
      <c r="A164" s="624"/>
      <c r="B164" s="627"/>
      <c r="C164" s="624"/>
      <c r="D164" s="728"/>
      <c r="E164" s="686"/>
      <c r="F164" s="671"/>
    </row>
    <row r="165" spans="1:6" s="25" customFormat="1" ht="12.75">
      <c r="A165" s="624"/>
      <c r="B165" s="627"/>
      <c r="C165" s="624"/>
      <c r="D165" s="728"/>
      <c r="E165" s="686"/>
      <c r="F165" s="671"/>
    </row>
    <row r="166" spans="1:6" s="25" customFormat="1" ht="12.75">
      <c r="A166" s="624"/>
      <c r="B166" s="627"/>
      <c r="C166" s="624"/>
      <c r="D166" s="728"/>
      <c r="E166" s="686"/>
      <c r="F166" s="671"/>
    </row>
    <row r="167" spans="1:6" s="25" customFormat="1" ht="12.75">
      <c r="A167" s="624"/>
      <c r="B167" s="627"/>
      <c r="C167" s="624"/>
      <c r="D167" s="728"/>
      <c r="E167" s="686"/>
      <c r="F167" s="671"/>
    </row>
    <row r="168" spans="1:6" s="25" customFormat="1" ht="12.75">
      <c r="A168" s="624"/>
      <c r="B168" s="627"/>
      <c r="C168" s="624"/>
      <c r="D168" s="728"/>
      <c r="E168" s="686"/>
      <c r="F168" s="671"/>
    </row>
    <row r="169" ht="15.75">
      <c r="A169" s="624"/>
    </row>
  </sheetData>
  <mergeCells count="9">
    <mergeCell ref="A7:F7"/>
    <mergeCell ref="A8:F8"/>
    <mergeCell ref="A9:F9"/>
    <mergeCell ref="A81:B81"/>
    <mergeCell ref="C81:D81"/>
    <mergeCell ref="A1:F1"/>
    <mergeCell ref="A2:F2"/>
    <mergeCell ref="A4:F4"/>
    <mergeCell ref="A6:F6"/>
  </mergeCells>
  <printOptions/>
  <pageMargins left="0.75" right="0.75" top="1" bottom="0.74" header="0.5" footer="0.5"/>
  <pageSetup firstPageNumber="43" useFirstPageNumber="1" horizontalDpi="600" verticalDpi="600" orientation="portrait" paperSize="9" scale="86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N15" sqref="N15"/>
    </sheetView>
  </sheetViews>
  <sheetFormatPr defaultColWidth="9.140625" defaultRowHeight="12.75"/>
  <cols>
    <col min="1" max="1" width="8.00390625" style="733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750" customWidth="1"/>
    <col min="6" max="6" width="12.00390625" style="15" customWidth="1"/>
    <col min="7" max="16384" width="9.140625" style="15" customWidth="1"/>
  </cols>
  <sheetData>
    <row r="1" spans="1:6" ht="15.75">
      <c r="A1" s="1100" t="s">
        <v>677</v>
      </c>
      <c r="B1" s="1100"/>
      <c r="C1" s="1100"/>
      <c r="D1" s="1100"/>
      <c r="E1" s="1100"/>
      <c r="F1" s="1100"/>
    </row>
    <row r="2" spans="1:6" ht="15.75">
      <c r="A2" s="1096" t="s">
        <v>678</v>
      </c>
      <c r="B2" s="1096"/>
      <c r="C2" s="1096"/>
      <c r="D2" s="1096"/>
      <c r="E2" s="1096"/>
      <c r="F2" s="1096"/>
    </row>
    <row r="3" spans="1:6" ht="3.75" customHeight="1">
      <c r="A3" s="729"/>
      <c r="B3" s="730"/>
      <c r="C3" s="730"/>
      <c r="D3" s="730"/>
      <c r="E3" s="731"/>
      <c r="F3" s="730"/>
    </row>
    <row r="4" spans="1:6" ht="15.75">
      <c r="A4" s="1102" t="s">
        <v>679</v>
      </c>
      <c r="B4" s="1102"/>
      <c r="C4" s="1102"/>
      <c r="D4" s="1102"/>
      <c r="E4" s="1102"/>
      <c r="F4" s="1102"/>
    </row>
    <row r="6" spans="1:6" ht="17.25" customHeight="1">
      <c r="A6" s="1103" t="s">
        <v>680</v>
      </c>
      <c r="B6" s="1103"/>
      <c r="C6" s="1103"/>
      <c r="D6" s="1103"/>
      <c r="E6" s="1103"/>
      <c r="F6" s="1103"/>
    </row>
    <row r="7" spans="1:6" s="25" customFormat="1" ht="15.75">
      <c r="A7" s="1079" t="s">
        <v>1143</v>
      </c>
      <c r="B7" s="1079"/>
      <c r="C7" s="1079"/>
      <c r="D7" s="1079"/>
      <c r="E7" s="1079"/>
      <c r="F7" s="1079"/>
    </row>
    <row r="8" spans="1:6" s="25" customFormat="1" ht="12.75">
      <c r="A8" s="1085" t="s">
        <v>33</v>
      </c>
      <c r="B8" s="1085"/>
      <c r="C8" s="1085"/>
      <c r="D8" s="1085"/>
      <c r="E8" s="1085"/>
      <c r="F8" s="1085"/>
    </row>
    <row r="9" spans="1:6" s="25" customFormat="1" ht="12.75">
      <c r="A9" s="1098" t="s">
        <v>683</v>
      </c>
      <c r="B9" s="1098"/>
      <c r="C9" s="1098"/>
      <c r="D9" s="1098"/>
      <c r="E9" s="1098"/>
      <c r="F9" s="1098"/>
    </row>
    <row r="10" spans="1:6" s="25" customFormat="1" ht="12.75">
      <c r="A10" s="18"/>
      <c r="B10" s="18"/>
      <c r="C10" s="18"/>
      <c r="D10" s="18"/>
      <c r="E10" s="18"/>
      <c r="F10" s="18"/>
    </row>
    <row r="11" spans="1:6" s="25" customFormat="1" ht="12.75">
      <c r="A11" s="23" t="s">
        <v>684</v>
      </c>
      <c r="B11" s="24"/>
      <c r="C11" s="20"/>
      <c r="D11" s="18"/>
      <c r="E11" s="19"/>
      <c r="F11" s="21" t="s">
        <v>284</v>
      </c>
    </row>
    <row r="12" spans="1:6" s="25" customFormat="1" ht="15" customHeight="1">
      <c r="A12" s="18"/>
      <c r="B12" s="18"/>
      <c r="C12" s="18"/>
      <c r="D12" s="18"/>
      <c r="E12" s="18"/>
      <c r="F12" s="732" t="s">
        <v>1144</v>
      </c>
    </row>
    <row r="13" spans="1:6" s="25" customFormat="1" ht="12.75">
      <c r="A13" s="733"/>
      <c r="E13" s="734"/>
      <c r="F13" s="735" t="s">
        <v>736</v>
      </c>
    </row>
    <row r="14" spans="1:6" s="25" customFormat="1" ht="38.25">
      <c r="A14" s="736" t="s">
        <v>1208</v>
      </c>
      <c r="B14" s="736" t="s">
        <v>687</v>
      </c>
      <c r="C14" s="736" t="s">
        <v>1398</v>
      </c>
      <c r="D14" s="736" t="s">
        <v>739</v>
      </c>
      <c r="E14" s="595" t="s">
        <v>288</v>
      </c>
      <c r="F14" s="594" t="s">
        <v>691</v>
      </c>
    </row>
    <row r="15" spans="1:6" s="25" customFormat="1" ht="12.75">
      <c r="A15" s="737" t="s">
        <v>1145</v>
      </c>
      <c r="B15" s="737" t="s">
        <v>1146</v>
      </c>
      <c r="C15" s="737" t="s">
        <v>1147</v>
      </c>
      <c r="D15" s="737" t="s">
        <v>1148</v>
      </c>
      <c r="E15" s="738" t="s">
        <v>1149</v>
      </c>
      <c r="F15" s="737" t="s">
        <v>1150</v>
      </c>
    </row>
    <row r="16" spans="1:6" s="25" customFormat="1" ht="12.75">
      <c r="A16" s="1084" t="s">
        <v>1151</v>
      </c>
      <c r="B16" s="1084"/>
      <c r="C16" s="600">
        <v>73348350</v>
      </c>
      <c r="D16" s="600">
        <v>32649476</v>
      </c>
      <c r="E16" s="601">
        <v>44.51289769981193</v>
      </c>
      <c r="F16" s="600">
        <v>7341208</v>
      </c>
    </row>
    <row r="17" spans="1:6" s="25" customFormat="1" ht="12.75">
      <c r="A17" s="573"/>
      <c r="B17" s="739" t="s">
        <v>1152</v>
      </c>
      <c r="C17" s="600">
        <v>21244965</v>
      </c>
      <c r="D17" s="600">
        <v>9235532</v>
      </c>
      <c r="E17" s="601">
        <v>43.47162727733371</v>
      </c>
      <c r="F17" s="600">
        <v>2436023</v>
      </c>
    </row>
    <row r="18" spans="1:6" s="25" customFormat="1" ht="12.75">
      <c r="A18" s="573"/>
      <c r="B18" s="91" t="s">
        <v>1153</v>
      </c>
      <c r="C18" s="600">
        <v>4362992</v>
      </c>
      <c r="D18" s="600">
        <v>2155964</v>
      </c>
      <c r="E18" s="601">
        <v>49.41480525290901</v>
      </c>
      <c r="F18" s="600">
        <v>475218</v>
      </c>
    </row>
    <row r="19" spans="1:6" s="25" customFormat="1" ht="12.75">
      <c r="A19" s="573"/>
      <c r="B19" s="91" t="s">
        <v>591</v>
      </c>
      <c r="C19" s="600">
        <v>333387</v>
      </c>
      <c r="D19" s="600">
        <v>69158</v>
      </c>
      <c r="E19" s="601">
        <v>20.744060206306784</v>
      </c>
      <c r="F19" s="600">
        <v>8315</v>
      </c>
    </row>
    <row r="20" spans="1:6" s="25" customFormat="1" ht="25.5" customHeight="1">
      <c r="A20" s="573"/>
      <c r="B20" s="740" t="s">
        <v>1154</v>
      </c>
      <c r="C20" s="741">
        <v>73589</v>
      </c>
      <c r="D20" s="741">
        <v>55254</v>
      </c>
      <c r="E20" s="601">
        <v>75.08459144709127</v>
      </c>
      <c r="F20" s="741">
        <v>10567</v>
      </c>
    </row>
    <row r="21" spans="1:6" s="25" customFormat="1" ht="27">
      <c r="A21" s="573"/>
      <c r="B21" s="740" t="s">
        <v>1155</v>
      </c>
      <c r="C21" s="741">
        <v>144485</v>
      </c>
      <c r="D21" s="741">
        <v>30503</v>
      </c>
      <c r="E21" s="601">
        <v>21.111534069280548</v>
      </c>
      <c r="F21" s="741">
        <v>4000</v>
      </c>
    </row>
    <row r="22" spans="1:6" s="25" customFormat="1" ht="12.75" customHeight="1">
      <c r="A22" s="573"/>
      <c r="B22" s="740" t="s">
        <v>1156</v>
      </c>
      <c r="C22" s="741">
        <v>35862131</v>
      </c>
      <c r="D22" s="741">
        <v>15608634</v>
      </c>
      <c r="E22" s="601">
        <v>43.52400028877258</v>
      </c>
      <c r="F22" s="741">
        <v>3104855</v>
      </c>
    </row>
    <row r="23" spans="1:6" s="25" customFormat="1" ht="27.75" customHeight="1">
      <c r="A23" s="742"/>
      <c r="B23" s="740" t="s">
        <v>1157</v>
      </c>
      <c r="C23" s="741">
        <v>10820317</v>
      </c>
      <c r="D23" s="741">
        <v>5202031</v>
      </c>
      <c r="E23" s="601">
        <v>48.07651199128454</v>
      </c>
      <c r="F23" s="741">
        <v>1188895</v>
      </c>
    </row>
    <row r="24" spans="1:6" s="25" customFormat="1" ht="16.5" customHeight="1">
      <c r="A24" s="742"/>
      <c r="B24" s="740" t="s">
        <v>1158</v>
      </c>
      <c r="C24" s="741">
        <v>439624</v>
      </c>
      <c r="D24" s="741">
        <v>139291</v>
      </c>
      <c r="E24" s="601">
        <v>31.684120976106854</v>
      </c>
      <c r="F24" s="741">
        <v>38980</v>
      </c>
    </row>
    <row r="25" spans="1:6" s="25" customFormat="1" ht="27">
      <c r="A25" s="743"/>
      <c r="B25" s="740" t="s">
        <v>1159</v>
      </c>
      <c r="C25" s="741">
        <v>66860</v>
      </c>
      <c r="D25" s="741">
        <v>153109</v>
      </c>
      <c r="E25" s="601">
        <v>228.9994017349686</v>
      </c>
      <c r="F25" s="741">
        <v>74355</v>
      </c>
    </row>
    <row r="26" spans="1:6" s="25" customFormat="1" ht="12.75">
      <c r="A26" s="1084" t="s">
        <v>1160</v>
      </c>
      <c r="B26" s="1084"/>
      <c r="C26" s="744">
        <v>73348350</v>
      </c>
      <c r="D26" s="744">
        <v>32649476</v>
      </c>
      <c r="E26" s="601">
        <v>44.51289769981193</v>
      </c>
      <c r="F26" s="744">
        <v>7341208</v>
      </c>
    </row>
    <row r="27" spans="1:6" s="25" customFormat="1" ht="12.75">
      <c r="A27" s="1084" t="s">
        <v>1161</v>
      </c>
      <c r="B27" s="1084"/>
      <c r="C27" s="600">
        <v>8735745</v>
      </c>
      <c r="D27" s="600">
        <v>4434177</v>
      </c>
      <c r="E27" s="601">
        <v>50.75900223735926</v>
      </c>
      <c r="F27" s="600">
        <v>1544478</v>
      </c>
    </row>
    <row r="28" spans="1:6" s="25" customFormat="1" ht="12.75">
      <c r="A28" s="745" t="s">
        <v>987</v>
      </c>
      <c r="B28" s="746" t="s">
        <v>1162</v>
      </c>
      <c r="C28" s="251">
        <v>7804929</v>
      </c>
      <c r="D28" s="251">
        <v>4234583</v>
      </c>
      <c r="E28" s="606">
        <v>54.255240502508094</v>
      </c>
      <c r="F28" s="251">
        <v>1478949</v>
      </c>
    </row>
    <row r="29" spans="1:6" s="25" customFormat="1" ht="12.75">
      <c r="A29" s="745" t="s">
        <v>22</v>
      </c>
      <c r="B29" s="747" t="s">
        <v>1404</v>
      </c>
      <c r="C29" s="251">
        <v>919816</v>
      </c>
      <c r="D29" s="251">
        <v>102683</v>
      </c>
      <c r="E29" s="606">
        <v>11.16342833784148</v>
      </c>
      <c r="F29" s="251">
        <v>-6972</v>
      </c>
    </row>
    <row r="30" spans="1:6" s="25" customFormat="1" ht="25.5">
      <c r="A30" s="745" t="s">
        <v>1040</v>
      </c>
      <c r="B30" s="748" t="s">
        <v>575</v>
      </c>
      <c r="C30" s="613">
        <v>11000</v>
      </c>
      <c r="D30" s="613">
        <v>96911</v>
      </c>
      <c r="E30" s="612">
        <v>881.009090909091</v>
      </c>
      <c r="F30" s="613">
        <v>72501</v>
      </c>
    </row>
    <row r="31" spans="1:6" s="25" customFormat="1" ht="12.75">
      <c r="A31" s="1084" t="s">
        <v>576</v>
      </c>
      <c r="B31" s="1084"/>
      <c r="C31" s="600">
        <v>2284120</v>
      </c>
      <c r="D31" s="600">
        <v>1118215</v>
      </c>
      <c r="E31" s="601">
        <v>48.95605309703518</v>
      </c>
      <c r="F31" s="600">
        <v>396416</v>
      </c>
    </row>
    <row r="32" spans="1:6" s="25" customFormat="1" ht="12.75">
      <c r="A32" s="573" t="s">
        <v>1484</v>
      </c>
      <c r="B32" s="746" t="s">
        <v>1162</v>
      </c>
      <c r="C32" s="251">
        <v>2239999</v>
      </c>
      <c r="D32" s="251">
        <v>1100849</v>
      </c>
      <c r="E32" s="606">
        <v>49.14506658261901</v>
      </c>
      <c r="F32" s="251">
        <v>391703</v>
      </c>
    </row>
    <row r="33" spans="1:6" s="25" customFormat="1" ht="12.75">
      <c r="A33" s="573" t="s">
        <v>22</v>
      </c>
      <c r="B33" s="747" t="s">
        <v>1404</v>
      </c>
      <c r="C33" s="251">
        <v>44121</v>
      </c>
      <c r="D33" s="251">
        <v>17366</v>
      </c>
      <c r="E33" s="606">
        <v>39.35994197774303</v>
      </c>
      <c r="F33" s="251">
        <v>4713</v>
      </c>
    </row>
    <row r="34" spans="1:6" s="25" customFormat="1" ht="12.75">
      <c r="A34" s="1084" t="s">
        <v>577</v>
      </c>
      <c r="B34" s="1084"/>
      <c r="C34" s="600">
        <v>41707052</v>
      </c>
      <c r="D34" s="600">
        <v>18743705</v>
      </c>
      <c r="E34" s="601">
        <v>44.94133270316013</v>
      </c>
      <c r="F34" s="600">
        <v>3896574</v>
      </c>
    </row>
    <row r="35" spans="1:6" s="25" customFormat="1" ht="12.75">
      <c r="A35" s="745" t="s">
        <v>987</v>
      </c>
      <c r="B35" s="746" t="s">
        <v>1162</v>
      </c>
      <c r="C35" s="251">
        <v>445549</v>
      </c>
      <c r="D35" s="251">
        <v>196402</v>
      </c>
      <c r="E35" s="606">
        <v>44.0808979483738</v>
      </c>
      <c r="F35" s="251">
        <v>38460</v>
      </c>
    </row>
    <row r="36" spans="1:6" s="25" customFormat="1" ht="12.75">
      <c r="A36" s="745" t="s">
        <v>22</v>
      </c>
      <c r="B36" s="747" t="s">
        <v>1404</v>
      </c>
      <c r="C36" s="251">
        <v>52656</v>
      </c>
      <c r="D36" s="251">
        <v>24499</v>
      </c>
      <c r="E36" s="606">
        <v>46.526511698571866</v>
      </c>
      <c r="F36" s="251">
        <v>8958</v>
      </c>
    </row>
    <row r="37" spans="1:6" s="25" customFormat="1" ht="12.75">
      <c r="A37" s="745" t="s">
        <v>25</v>
      </c>
      <c r="B37" s="747" t="s">
        <v>1405</v>
      </c>
      <c r="C37" s="251">
        <v>0</v>
      </c>
      <c r="D37" s="251">
        <v>0</v>
      </c>
      <c r="E37" s="606">
        <v>0</v>
      </c>
      <c r="F37" s="251">
        <v>0</v>
      </c>
    </row>
    <row r="38" spans="1:6" s="25" customFormat="1" ht="25.5">
      <c r="A38" s="745" t="s">
        <v>1046</v>
      </c>
      <c r="B38" s="748" t="s">
        <v>578</v>
      </c>
      <c r="C38" s="613">
        <v>0</v>
      </c>
      <c r="D38" s="613">
        <v>0</v>
      </c>
      <c r="E38" s="612">
        <v>0</v>
      </c>
      <c r="F38" s="613">
        <v>0</v>
      </c>
    </row>
    <row r="39" spans="1:6" s="25" customFormat="1" ht="27.75" customHeight="1">
      <c r="A39" s="745" t="s">
        <v>1000</v>
      </c>
      <c r="B39" s="748" t="s">
        <v>579</v>
      </c>
      <c r="C39" s="613">
        <v>0</v>
      </c>
      <c r="D39" s="613">
        <v>0</v>
      </c>
      <c r="E39" s="612">
        <v>0</v>
      </c>
      <c r="F39" s="613">
        <v>0</v>
      </c>
    </row>
    <row r="40" spans="1:6" s="25" customFormat="1" ht="15.75" customHeight="1">
      <c r="A40" s="745" t="s">
        <v>1034</v>
      </c>
      <c r="B40" s="748" t="s">
        <v>580</v>
      </c>
      <c r="C40" s="613">
        <v>29908448</v>
      </c>
      <c r="D40" s="613">
        <v>13139385</v>
      </c>
      <c r="E40" s="612">
        <v>43.93201880619148</v>
      </c>
      <c r="F40" s="613">
        <v>2627875</v>
      </c>
    </row>
    <row r="41" spans="1:6" s="25" customFormat="1" ht="25.5">
      <c r="A41" s="745" t="s">
        <v>1000</v>
      </c>
      <c r="B41" s="748" t="s">
        <v>581</v>
      </c>
      <c r="C41" s="613">
        <v>10810317</v>
      </c>
      <c r="D41" s="613">
        <v>5195650</v>
      </c>
      <c r="E41" s="612">
        <v>48.06195785007969</v>
      </c>
      <c r="F41" s="613">
        <v>1182514</v>
      </c>
    </row>
    <row r="42" spans="1:6" s="25" customFormat="1" ht="12.75">
      <c r="A42" s="745" t="s">
        <v>1000</v>
      </c>
      <c r="B42" s="748" t="s">
        <v>582</v>
      </c>
      <c r="C42" s="613">
        <v>438922</v>
      </c>
      <c r="D42" s="613">
        <v>138715</v>
      </c>
      <c r="E42" s="612">
        <v>31.603565098126772</v>
      </c>
      <c r="F42" s="613">
        <v>38767</v>
      </c>
    </row>
    <row r="43" spans="1:6" s="25" customFormat="1" ht="12.75">
      <c r="A43" s="745" t="s">
        <v>1048</v>
      </c>
      <c r="B43" s="748" t="s">
        <v>583</v>
      </c>
      <c r="C43" s="613">
        <v>51160</v>
      </c>
      <c r="D43" s="613">
        <v>49054</v>
      </c>
      <c r="E43" s="612">
        <v>95.88350273651291</v>
      </c>
      <c r="F43" s="613">
        <v>0</v>
      </c>
    </row>
    <row r="44" spans="1:6" s="25" customFormat="1" ht="15" customHeight="1">
      <c r="A44" s="1087" t="s">
        <v>584</v>
      </c>
      <c r="B44" s="1087"/>
      <c r="C44" s="600">
        <v>6009067</v>
      </c>
      <c r="D44" s="600">
        <v>2498056</v>
      </c>
      <c r="E44" s="601">
        <v>41.571445284267924</v>
      </c>
      <c r="F44" s="600">
        <v>488918</v>
      </c>
    </row>
    <row r="45" spans="1:6" s="25" customFormat="1" ht="12.75">
      <c r="A45" s="745" t="s">
        <v>987</v>
      </c>
      <c r="B45" s="746" t="s">
        <v>1162</v>
      </c>
      <c r="C45" s="251">
        <v>1885</v>
      </c>
      <c r="D45" s="251">
        <v>2561</v>
      </c>
      <c r="E45" s="606">
        <v>135.86206896551724</v>
      </c>
      <c r="F45" s="251">
        <v>1021</v>
      </c>
    </row>
    <row r="46" spans="1:6" s="25" customFormat="1" ht="12.75">
      <c r="A46" s="745" t="s">
        <v>22</v>
      </c>
      <c r="B46" s="747" t="s">
        <v>1404</v>
      </c>
      <c r="C46" s="251">
        <v>43499</v>
      </c>
      <c r="D46" s="251">
        <v>19865</v>
      </c>
      <c r="E46" s="606">
        <v>45.66771649922987</v>
      </c>
      <c r="F46" s="251">
        <v>4536</v>
      </c>
    </row>
    <row r="47" spans="1:6" s="25" customFormat="1" ht="25.5">
      <c r="A47" s="745" t="s">
        <v>1034</v>
      </c>
      <c r="B47" s="748" t="s">
        <v>585</v>
      </c>
      <c r="C47" s="613">
        <v>5953683</v>
      </c>
      <c r="D47" s="613">
        <v>2469249</v>
      </c>
      <c r="E47" s="612">
        <v>41.47431094332701</v>
      </c>
      <c r="F47" s="613">
        <v>476980</v>
      </c>
    </row>
    <row r="48" spans="1:6" s="25" customFormat="1" ht="25.5">
      <c r="A48" s="745" t="s">
        <v>1000</v>
      </c>
      <c r="B48" s="748" t="s">
        <v>586</v>
      </c>
      <c r="C48" s="613">
        <v>10000</v>
      </c>
      <c r="D48" s="613">
        <v>6381</v>
      </c>
      <c r="E48" s="612">
        <v>0</v>
      </c>
      <c r="F48" s="613">
        <v>6381</v>
      </c>
    </row>
    <row r="49" spans="1:6" s="25" customFormat="1" ht="12.75">
      <c r="A49" s="745" t="s">
        <v>1000</v>
      </c>
      <c r="B49" s="748" t="s">
        <v>582</v>
      </c>
      <c r="C49" s="613">
        <v>0</v>
      </c>
      <c r="D49" s="613">
        <v>0</v>
      </c>
      <c r="E49" s="612">
        <v>0</v>
      </c>
      <c r="F49" s="613">
        <v>0</v>
      </c>
    </row>
    <row r="50" spans="1:6" s="25" customFormat="1" ht="12.75">
      <c r="A50" s="745" t="s">
        <v>1048</v>
      </c>
      <c r="B50" s="748" t="s">
        <v>583</v>
      </c>
      <c r="C50" s="613">
        <v>0</v>
      </c>
      <c r="D50" s="613">
        <v>0</v>
      </c>
      <c r="E50" s="612">
        <v>0</v>
      </c>
      <c r="F50" s="613">
        <v>0</v>
      </c>
    </row>
    <row r="51" spans="1:6" s="25" customFormat="1" ht="12.75">
      <c r="A51" s="1087" t="s">
        <v>587</v>
      </c>
      <c r="B51" s="1087"/>
      <c r="C51" s="600">
        <v>14612366</v>
      </c>
      <c r="D51" s="600">
        <v>5855323</v>
      </c>
      <c r="E51" s="601">
        <v>40.07101245616213</v>
      </c>
      <c r="F51" s="600">
        <v>1014822</v>
      </c>
    </row>
    <row r="52" spans="1:6" s="25" customFormat="1" ht="12.75">
      <c r="A52" s="745" t="s">
        <v>987</v>
      </c>
      <c r="B52" s="746" t="s">
        <v>1162</v>
      </c>
      <c r="C52" s="251">
        <v>10752603</v>
      </c>
      <c r="D52" s="251">
        <v>3701137</v>
      </c>
      <c r="E52" s="606">
        <v>34.42084674752709</v>
      </c>
      <c r="F52" s="251">
        <v>525890</v>
      </c>
    </row>
    <row r="53" spans="1:6" s="25" customFormat="1" ht="12.75">
      <c r="A53" s="745" t="s">
        <v>22</v>
      </c>
      <c r="B53" s="747" t="s">
        <v>1404</v>
      </c>
      <c r="C53" s="251">
        <v>3302900</v>
      </c>
      <c r="D53" s="251">
        <v>1991551</v>
      </c>
      <c r="E53" s="606">
        <v>60.29704199339974</v>
      </c>
      <c r="F53" s="251">
        <v>463983</v>
      </c>
    </row>
    <row r="54" spans="1:6" s="25" customFormat="1" ht="12.75">
      <c r="A54" s="745" t="s">
        <v>25</v>
      </c>
      <c r="B54" s="747" t="s">
        <v>1405</v>
      </c>
      <c r="C54" s="251">
        <v>333387</v>
      </c>
      <c r="D54" s="251">
        <v>69158</v>
      </c>
      <c r="E54" s="606">
        <v>20.744060206306784</v>
      </c>
      <c r="F54" s="251">
        <v>8315</v>
      </c>
    </row>
    <row r="55" spans="1:6" s="25" customFormat="1" ht="25.5">
      <c r="A55" s="745" t="s">
        <v>1046</v>
      </c>
      <c r="B55" s="748" t="s">
        <v>578</v>
      </c>
      <c r="C55" s="613">
        <v>73589</v>
      </c>
      <c r="D55" s="613">
        <v>55254</v>
      </c>
      <c r="E55" s="612">
        <v>75.08459144709127</v>
      </c>
      <c r="F55" s="613">
        <v>10567</v>
      </c>
    </row>
    <row r="56" spans="1:6" s="25" customFormat="1" ht="25.5">
      <c r="A56" s="745" t="s">
        <v>1000</v>
      </c>
      <c r="B56" s="748" t="s">
        <v>579</v>
      </c>
      <c r="C56" s="613">
        <v>144485</v>
      </c>
      <c r="D56" s="613">
        <v>30503</v>
      </c>
      <c r="E56" s="612">
        <v>21.111534069280548</v>
      </c>
      <c r="F56" s="613">
        <v>4000</v>
      </c>
    </row>
    <row r="57" spans="1:6" s="25" customFormat="1" ht="12.75">
      <c r="A57" s="745" t="s">
        <v>1000</v>
      </c>
      <c r="B57" s="748" t="s">
        <v>582</v>
      </c>
      <c r="C57" s="613">
        <v>702</v>
      </c>
      <c r="D57" s="613">
        <v>576</v>
      </c>
      <c r="E57" s="612">
        <v>82.05128205128204</v>
      </c>
      <c r="F57" s="613">
        <v>213</v>
      </c>
    </row>
    <row r="58" spans="1:6" s="25" customFormat="1" ht="12.75">
      <c r="A58" s="745" t="s">
        <v>1048</v>
      </c>
      <c r="B58" s="748" t="s">
        <v>588</v>
      </c>
      <c r="C58" s="613">
        <v>4700</v>
      </c>
      <c r="D58" s="613">
        <v>7144</v>
      </c>
      <c r="E58" s="612">
        <v>152</v>
      </c>
      <c r="F58" s="613">
        <v>1854</v>
      </c>
    </row>
    <row r="59" spans="1:6" s="25" customFormat="1" ht="14.25" customHeight="1">
      <c r="A59" s="1088" t="s">
        <v>589</v>
      </c>
      <c r="B59" s="1088"/>
      <c r="C59" s="1088"/>
      <c r="D59" s="1088"/>
      <c r="E59" s="1088"/>
      <c r="F59" s="1088"/>
    </row>
    <row r="60" spans="1:6" s="389" customFormat="1" ht="17.25" customHeight="1">
      <c r="A60" s="1086"/>
      <c r="B60" s="1086"/>
      <c r="C60" s="1086"/>
      <c r="D60" s="1086"/>
      <c r="E60" s="1086"/>
      <c r="F60" s="1086"/>
    </row>
    <row r="61" spans="1:6" s="166" customFormat="1" ht="17.25" customHeight="1">
      <c r="A61" s="25"/>
      <c r="B61" s="162"/>
      <c r="C61" s="25"/>
      <c r="D61" s="26"/>
      <c r="E61" s="749"/>
      <c r="F61" s="674"/>
    </row>
    <row r="62" spans="1:5" s="236" customFormat="1" ht="15.75">
      <c r="A62" s="619" t="s">
        <v>1059</v>
      </c>
      <c r="B62" s="266"/>
      <c r="C62" s="272"/>
      <c r="D62" s="272"/>
      <c r="E62" s="266" t="s">
        <v>732</v>
      </c>
    </row>
    <row r="63" spans="1:6" s="389" customFormat="1" ht="17.25" customHeight="1">
      <c r="A63" s="219"/>
      <c r="B63" s="259"/>
      <c r="C63" s="259"/>
      <c r="D63" s="259"/>
      <c r="E63" s="499"/>
      <c r="F63" s="268"/>
    </row>
    <row r="64" spans="2:6" s="389" customFormat="1" ht="17.25" customHeight="1">
      <c r="B64" s="259"/>
      <c r="C64" s="259"/>
      <c r="D64" s="259"/>
      <c r="E64" s="499"/>
      <c r="F64" s="268"/>
    </row>
    <row r="65" spans="1:2" s="236" customFormat="1" ht="12.75">
      <c r="A65" s="54" t="s">
        <v>590</v>
      </c>
      <c r="B65" s="338"/>
    </row>
    <row r="66" spans="1:5" s="25" customFormat="1" ht="12.75">
      <c r="A66" s="733"/>
      <c r="E66" s="734"/>
    </row>
    <row r="67" spans="1:6" s="25" customFormat="1" ht="12.75">
      <c r="A67" s="733"/>
      <c r="B67" s="528"/>
      <c r="C67" s="528"/>
      <c r="D67" s="528"/>
      <c r="E67" s="528"/>
      <c r="F67" s="528"/>
    </row>
    <row r="68" spans="1:6" ht="15.75">
      <c r="A68" s="23"/>
      <c r="B68" s="25"/>
      <c r="C68" s="25"/>
      <c r="D68" s="25"/>
      <c r="E68" s="734"/>
      <c r="F68" s="25"/>
    </row>
    <row r="69" spans="1:6" ht="15.75">
      <c r="A69" s="680"/>
      <c r="B69" s="25"/>
      <c r="C69" s="25"/>
      <c r="D69" s="25"/>
      <c r="E69" s="734"/>
      <c r="F69" s="25"/>
    </row>
  </sheetData>
  <mergeCells count="16">
    <mergeCell ref="A27:B27"/>
    <mergeCell ref="A60:F60"/>
    <mergeCell ref="A34:B34"/>
    <mergeCell ref="A44:B44"/>
    <mergeCell ref="A51:B51"/>
    <mergeCell ref="A31:B31"/>
    <mergeCell ref="A59:F59"/>
    <mergeCell ref="A1:F1"/>
    <mergeCell ref="A2:F2"/>
    <mergeCell ref="A6:F6"/>
    <mergeCell ref="A4:F4"/>
    <mergeCell ref="A26:B26"/>
    <mergeCell ref="A9:F9"/>
    <mergeCell ref="A7:F7"/>
    <mergeCell ref="A8:F8"/>
    <mergeCell ref="A16:B16"/>
  </mergeCells>
  <printOptions horizontalCentered="1"/>
  <pageMargins left="0.7480314960629921" right="0.7480314960629921" top="0.984251968503937" bottom="0.984251968503937" header="0.5118110236220472" footer="0.5118110236220472"/>
  <pageSetup firstPageNumber="45" useFirstPageNumber="1" horizontalDpi="300" verticalDpi="300" orientation="portrait" paperSize="9" scale="8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6" sqref="A6:F6"/>
    </sheetView>
  </sheetViews>
  <sheetFormatPr defaultColWidth="9.140625" defaultRowHeight="12.75"/>
  <cols>
    <col min="1" max="1" width="8.00390625" style="369" customWidth="1"/>
    <col min="2" max="2" width="43.28125" style="15" customWidth="1"/>
    <col min="3" max="3" width="11.00390625" style="15" customWidth="1"/>
    <col min="4" max="4" width="10.8515625" style="15" customWidth="1"/>
    <col min="5" max="5" width="11.7109375" style="766" customWidth="1"/>
    <col min="6" max="6" width="11.28125" style="15" customWidth="1"/>
    <col min="7" max="16384" width="9.140625" style="15" customWidth="1"/>
  </cols>
  <sheetData>
    <row r="1" spans="1:6" ht="15.75">
      <c r="A1" s="1100" t="s">
        <v>677</v>
      </c>
      <c r="B1" s="1100"/>
      <c r="C1" s="1100"/>
      <c r="D1" s="1100"/>
      <c r="E1" s="1100"/>
      <c r="F1" s="1100"/>
    </row>
    <row r="2" spans="1:6" ht="15.75">
      <c r="A2" s="1096" t="s">
        <v>678</v>
      </c>
      <c r="B2" s="1096"/>
      <c r="C2" s="1096"/>
      <c r="D2" s="1096"/>
      <c r="E2" s="1096"/>
      <c r="F2" s="1096"/>
    </row>
    <row r="3" spans="1:6" ht="4.5" customHeight="1">
      <c r="A3" s="729"/>
      <c r="B3" s="730"/>
      <c r="C3" s="730"/>
      <c r="D3" s="730"/>
      <c r="E3" s="731"/>
      <c r="F3" s="730"/>
    </row>
    <row r="4" spans="1:6" ht="15.75">
      <c r="A4" s="1102" t="s">
        <v>679</v>
      </c>
      <c r="B4" s="1090"/>
      <c r="C4" s="1090"/>
      <c r="D4" s="1090"/>
      <c r="E4" s="1090"/>
      <c r="F4" s="1090"/>
    </row>
    <row r="6" spans="1:6" ht="15.75">
      <c r="A6" s="1103" t="s">
        <v>680</v>
      </c>
      <c r="B6" s="1091"/>
      <c r="C6" s="1091"/>
      <c r="D6" s="1091"/>
      <c r="E6" s="1091"/>
      <c r="F6" s="1091"/>
    </row>
    <row r="7" spans="1:6" ht="15.75">
      <c r="A7" s="1079" t="s">
        <v>592</v>
      </c>
      <c r="B7" s="1091"/>
      <c r="C7" s="1091"/>
      <c r="D7" s="1091"/>
      <c r="E7" s="1091"/>
      <c r="F7" s="1091"/>
    </row>
    <row r="8" spans="1:6" ht="15.75">
      <c r="A8" s="1092" t="s">
        <v>33</v>
      </c>
      <c r="B8" s="1092"/>
      <c r="C8" s="1092"/>
      <c r="D8" s="1092"/>
      <c r="E8" s="1092"/>
      <c r="F8" s="1092"/>
    </row>
    <row r="9" spans="1:6" ht="15.75">
      <c r="A9" s="1098" t="s">
        <v>683</v>
      </c>
      <c r="B9" s="1098"/>
      <c r="C9" s="1098"/>
      <c r="D9" s="1098"/>
      <c r="E9" s="1098"/>
      <c r="F9" s="1098"/>
    </row>
    <row r="10" spans="1:6" ht="15.75">
      <c r="A10" s="23" t="s">
        <v>684</v>
      </c>
      <c r="B10" s="24"/>
      <c r="C10" s="20"/>
      <c r="D10" s="18"/>
      <c r="E10" s="19"/>
      <c r="F10" s="21" t="s">
        <v>284</v>
      </c>
    </row>
    <row r="11" spans="1:6" s="25" customFormat="1" ht="12.75">
      <c r="A11" s="369"/>
      <c r="E11" s="751"/>
      <c r="F11" s="26" t="s">
        <v>593</v>
      </c>
    </row>
    <row r="12" spans="1:6" s="25" customFormat="1" ht="12.75">
      <c r="A12" s="369"/>
      <c r="E12" s="751"/>
      <c r="F12" s="735" t="s">
        <v>736</v>
      </c>
    </row>
    <row r="13" spans="1:6" s="25" customFormat="1" ht="45.75" customHeight="1">
      <c r="A13" s="736" t="s">
        <v>1208</v>
      </c>
      <c r="B13" s="736" t="s">
        <v>687</v>
      </c>
      <c r="C13" s="736" t="s">
        <v>1398</v>
      </c>
      <c r="D13" s="736" t="s">
        <v>739</v>
      </c>
      <c r="E13" s="752" t="s">
        <v>594</v>
      </c>
      <c r="F13" s="594" t="s">
        <v>691</v>
      </c>
    </row>
    <row r="14" spans="1:6" s="25" customFormat="1" ht="12.75">
      <c r="A14" s="698" t="s">
        <v>1145</v>
      </c>
      <c r="B14" s="698" t="s">
        <v>1146</v>
      </c>
      <c r="C14" s="698" t="s">
        <v>1147</v>
      </c>
      <c r="D14" s="698" t="s">
        <v>1148</v>
      </c>
      <c r="E14" s="698" t="s">
        <v>1149</v>
      </c>
      <c r="F14" s="698" t="s">
        <v>1150</v>
      </c>
    </row>
    <row r="15" spans="1:6" s="25" customFormat="1" ht="25.5">
      <c r="A15" s="755" t="s">
        <v>595</v>
      </c>
      <c r="B15" s="756" t="s">
        <v>611</v>
      </c>
      <c r="C15" s="656">
        <v>89967046</v>
      </c>
      <c r="D15" s="656">
        <v>24623906</v>
      </c>
      <c r="E15" s="639">
        <v>27.369917202794454</v>
      </c>
      <c r="F15" s="656">
        <v>7540870</v>
      </c>
    </row>
    <row r="16" spans="1:6" s="25" customFormat="1" ht="15.75" customHeight="1">
      <c r="A16" s="757" t="s">
        <v>596</v>
      </c>
      <c r="B16" s="756" t="s">
        <v>1161</v>
      </c>
      <c r="C16" s="638">
        <v>13037125</v>
      </c>
      <c r="D16" s="638">
        <v>3252978</v>
      </c>
      <c r="E16" s="639">
        <v>24.951651533601158</v>
      </c>
      <c r="F16" s="638">
        <v>1945757</v>
      </c>
    </row>
    <row r="17" spans="1:6" s="25" customFormat="1" ht="15.75" customHeight="1">
      <c r="A17" s="757"/>
      <c r="B17" s="708" t="s">
        <v>597</v>
      </c>
      <c r="C17" s="605">
        <v>12983210</v>
      </c>
      <c r="D17" s="605">
        <v>3199978</v>
      </c>
      <c r="E17" s="650">
        <v>24.647047995064394</v>
      </c>
      <c r="F17" s="605">
        <v>1902757</v>
      </c>
    </row>
    <row r="18" spans="1:6" s="25" customFormat="1" ht="15.75" customHeight="1">
      <c r="A18" s="757"/>
      <c r="B18" s="708" t="s">
        <v>598</v>
      </c>
      <c r="C18" s="605">
        <v>53915</v>
      </c>
      <c r="D18" s="605">
        <v>53000</v>
      </c>
      <c r="E18" s="650">
        <v>98.30288416952611</v>
      </c>
      <c r="F18" s="605">
        <v>43000</v>
      </c>
    </row>
    <row r="19" spans="1:6" s="25" customFormat="1" ht="15.75" customHeight="1">
      <c r="A19" s="757" t="s">
        <v>599</v>
      </c>
      <c r="B19" s="756" t="s">
        <v>576</v>
      </c>
      <c r="C19" s="638">
        <v>3373552</v>
      </c>
      <c r="D19" s="638">
        <v>767201</v>
      </c>
      <c r="E19" s="639">
        <v>22.74163848667517</v>
      </c>
      <c r="F19" s="638">
        <v>166089</v>
      </c>
    </row>
    <row r="20" spans="1:6" s="25" customFormat="1" ht="15.75" customHeight="1">
      <c r="A20" s="757"/>
      <c r="B20" s="708" t="s">
        <v>597</v>
      </c>
      <c r="C20" s="605">
        <v>3373552</v>
      </c>
      <c r="D20" s="605">
        <v>767201</v>
      </c>
      <c r="E20" s="650">
        <v>22.74163848667517</v>
      </c>
      <c r="F20" s="605">
        <v>166089</v>
      </c>
    </row>
    <row r="21" spans="1:6" s="25" customFormat="1" ht="15.75" customHeight="1">
      <c r="A21" s="757"/>
      <c r="B21" s="708" t="s">
        <v>598</v>
      </c>
      <c r="C21" s="605">
        <v>0</v>
      </c>
      <c r="D21" s="605">
        <v>0</v>
      </c>
      <c r="E21" s="650">
        <v>0</v>
      </c>
      <c r="F21" s="605">
        <v>0</v>
      </c>
    </row>
    <row r="22" spans="1:6" s="25" customFormat="1" ht="15.75" customHeight="1">
      <c r="A22" s="757" t="s">
        <v>600</v>
      </c>
      <c r="B22" s="756" t="s">
        <v>577</v>
      </c>
      <c r="C22" s="638">
        <v>44990284</v>
      </c>
      <c r="D22" s="638">
        <v>12496504</v>
      </c>
      <c r="E22" s="639">
        <v>27.77600603721461</v>
      </c>
      <c r="F22" s="638">
        <v>3392033</v>
      </c>
    </row>
    <row r="23" spans="1:6" s="25" customFormat="1" ht="15.75" customHeight="1">
      <c r="A23" s="757"/>
      <c r="B23" s="708" t="s">
        <v>597</v>
      </c>
      <c r="C23" s="605">
        <v>30968722</v>
      </c>
      <c r="D23" s="605">
        <v>6825102</v>
      </c>
      <c r="E23" s="650">
        <v>22.038694396236306</v>
      </c>
      <c r="F23" s="605">
        <v>2159845</v>
      </c>
    </row>
    <row r="24" spans="1:6" s="25" customFormat="1" ht="15.75" customHeight="1">
      <c r="A24" s="757"/>
      <c r="B24" s="708" t="s">
        <v>598</v>
      </c>
      <c r="C24" s="605">
        <v>14021562</v>
      </c>
      <c r="D24" s="605">
        <v>5671402</v>
      </c>
      <c r="E24" s="650">
        <v>40.44771902017764</v>
      </c>
      <c r="F24" s="605">
        <v>1232188</v>
      </c>
    </row>
    <row r="25" spans="1:6" s="25" customFormat="1" ht="15.75" customHeight="1">
      <c r="A25" s="757" t="s">
        <v>601</v>
      </c>
      <c r="B25" s="286" t="s">
        <v>602</v>
      </c>
      <c r="C25" s="638">
        <v>6004477</v>
      </c>
      <c r="D25" s="638">
        <v>2424732</v>
      </c>
      <c r="E25" s="639">
        <v>40.382068246743216</v>
      </c>
      <c r="F25" s="638">
        <v>506103</v>
      </c>
    </row>
    <row r="26" spans="1:6" s="25" customFormat="1" ht="15.75" customHeight="1">
      <c r="A26" s="757"/>
      <c r="B26" s="708" t="s">
        <v>597</v>
      </c>
      <c r="C26" s="605">
        <v>6001477</v>
      </c>
      <c r="D26" s="605">
        <v>2424732</v>
      </c>
      <c r="E26" s="650">
        <v>40.40225431173026</v>
      </c>
      <c r="F26" s="605">
        <v>506103</v>
      </c>
    </row>
    <row r="27" spans="1:6" s="25" customFormat="1" ht="15.75" customHeight="1">
      <c r="A27" s="757"/>
      <c r="B27" s="708" t="s">
        <v>598</v>
      </c>
      <c r="C27" s="605">
        <v>3000</v>
      </c>
      <c r="D27" s="605">
        <v>0</v>
      </c>
      <c r="E27" s="650">
        <v>0</v>
      </c>
      <c r="F27" s="605">
        <v>0</v>
      </c>
    </row>
    <row r="28" spans="1:6" s="25" customFormat="1" ht="15.75" customHeight="1">
      <c r="A28" s="757" t="s">
        <v>603</v>
      </c>
      <c r="B28" s="286" t="s">
        <v>587</v>
      </c>
      <c r="C28" s="638">
        <v>22561608</v>
      </c>
      <c r="D28" s="638">
        <v>5682491</v>
      </c>
      <c r="E28" s="639">
        <v>25.186551419561937</v>
      </c>
      <c r="F28" s="638">
        <v>1530888</v>
      </c>
    </row>
    <row r="29" spans="1:6" s="25" customFormat="1" ht="15.75" customHeight="1">
      <c r="A29" s="757"/>
      <c r="B29" s="708" t="s">
        <v>597</v>
      </c>
      <c r="C29" s="605">
        <v>22116837</v>
      </c>
      <c r="D29" s="605">
        <v>5577823</v>
      </c>
      <c r="E29" s="650">
        <v>25.219804260437424</v>
      </c>
      <c r="F29" s="605">
        <v>1511549</v>
      </c>
    </row>
    <row r="30" spans="1:6" s="25" customFormat="1" ht="15.75" customHeight="1">
      <c r="A30" s="757"/>
      <c r="B30" s="708" t="s">
        <v>598</v>
      </c>
      <c r="C30" s="605">
        <v>444771</v>
      </c>
      <c r="D30" s="605">
        <v>104668</v>
      </c>
      <c r="E30" s="650">
        <v>23.53300912154794</v>
      </c>
      <c r="F30" s="605">
        <v>19339</v>
      </c>
    </row>
    <row r="31" spans="1:6" s="25" customFormat="1" ht="15.75" customHeight="1">
      <c r="A31" s="757"/>
      <c r="B31" s="708"/>
      <c r="C31" s="605"/>
      <c r="D31" s="605"/>
      <c r="E31" s="758"/>
      <c r="F31" s="605"/>
    </row>
    <row r="32" spans="1:6" s="25" customFormat="1" ht="25.5">
      <c r="A32" s="755" t="s">
        <v>604</v>
      </c>
      <c r="B32" s="759" t="s">
        <v>605</v>
      </c>
      <c r="C32" s="638">
        <v>89967046</v>
      </c>
      <c r="D32" s="638">
        <v>24623906</v>
      </c>
      <c r="E32" s="639">
        <v>27.369917202794454</v>
      </c>
      <c r="F32" s="638">
        <v>7540870</v>
      </c>
    </row>
    <row r="33" spans="1:6" s="25" customFormat="1" ht="15.75" customHeight="1">
      <c r="A33" s="760" t="s">
        <v>606</v>
      </c>
      <c r="B33" s="759" t="s">
        <v>607</v>
      </c>
      <c r="C33" s="638">
        <v>75443798</v>
      </c>
      <c r="D33" s="638">
        <v>18794836</v>
      </c>
      <c r="E33" s="639">
        <v>24.912367216719392</v>
      </c>
      <c r="F33" s="638">
        <v>6246343</v>
      </c>
    </row>
    <row r="34" spans="1:6" s="25" customFormat="1" ht="15.75" customHeight="1">
      <c r="A34" s="761" t="s">
        <v>1277</v>
      </c>
      <c r="B34" s="761" t="s">
        <v>1278</v>
      </c>
      <c r="C34" s="605">
        <v>5486160</v>
      </c>
      <c r="D34" s="605">
        <v>1372332</v>
      </c>
      <c r="E34" s="650">
        <v>25.01443632704843</v>
      </c>
      <c r="F34" s="605">
        <v>385607</v>
      </c>
    </row>
    <row r="35" spans="1:6" s="25" customFormat="1" ht="15.75" customHeight="1">
      <c r="A35" s="761" t="s">
        <v>1279</v>
      </c>
      <c r="B35" s="761" t="s">
        <v>1280</v>
      </c>
      <c r="C35" s="605">
        <v>900</v>
      </c>
      <c r="D35" s="605">
        <v>730</v>
      </c>
      <c r="E35" s="650">
        <v>81.11111111111111</v>
      </c>
      <c r="F35" s="605">
        <v>0</v>
      </c>
    </row>
    <row r="36" spans="1:6" s="25" customFormat="1" ht="15.75" customHeight="1">
      <c r="A36" s="761" t="s">
        <v>1281</v>
      </c>
      <c r="B36" s="761" t="s">
        <v>1282</v>
      </c>
      <c r="C36" s="605">
        <v>414270</v>
      </c>
      <c r="D36" s="605">
        <v>78867</v>
      </c>
      <c r="E36" s="650">
        <v>19.037584184227676</v>
      </c>
      <c r="F36" s="605">
        <v>22140</v>
      </c>
    </row>
    <row r="37" spans="1:6" s="25" customFormat="1" ht="15.75" customHeight="1">
      <c r="A37" s="761" t="s">
        <v>1283</v>
      </c>
      <c r="B37" s="761" t="s">
        <v>1284</v>
      </c>
      <c r="C37" s="605">
        <v>4710461</v>
      </c>
      <c r="D37" s="605">
        <v>1138486</v>
      </c>
      <c r="E37" s="650">
        <v>24.16931166609807</v>
      </c>
      <c r="F37" s="605">
        <v>432414</v>
      </c>
    </row>
    <row r="38" spans="1:6" s="25" customFormat="1" ht="15.75" customHeight="1">
      <c r="A38" s="761" t="s">
        <v>1285</v>
      </c>
      <c r="B38" s="761" t="s">
        <v>1286</v>
      </c>
      <c r="C38" s="605">
        <v>901132</v>
      </c>
      <c r="D38" s="605">
        <v>62352</v>
      </c>
      <c r="E38" s="650">
        <v>6.9192970619176775</v>
      </c>
      <c r="F38" s="605">
        <v>4630</v>
      </c>
    </row>
    <row r="39" spans="1:6" s="25" customFormat="1" ht="15.75" customHeight="1">
      <c r="A39" s="761" t="s">
        <v>1287</v>
      </c>
      <c r="B39" s="761" t="s">
        <v>1288</v>
      </c>
      <c r="C39" s="605">
        <v>939977</v>
      </c>
      <c r="D39" s="605">
        <v>199225</v>
      </c>
      <c r="E39" s="650">
        <v>21.194667529099114</v>
      </c>
      <c r="F39" s="605">
        <v>43035</v>
      </c>
    </row>
    <row r="40" spans="1:6" s="25" customFormat="1" ht="38.25">
      <c r="A40" s="761" t="s">
        <v>1289</v>
      </c>
      <c r="B40" s="761" t="s">
        <v>277</v>
      </c>
      <c r="C40" s="605">
        <v>25441587</v>
      </c>
      <c r="D40" s="605">
        <v>5604233</v>
      </c>
      <c r="E40" s="650">
        <v>22.027843624692125</v>
      </c>
      <c r="F40" s="605">
        <v>1435243</v>
      </c>
    </row>
    <row r="41" spans="1:6" s="25" customFormat="1" ht="15.75" customHeight="1">
      <c r="A41" s="761" t="s">
        <v>1291</v>
      </c>
      <c r="B41" s="761" t="s">
        <v>291</v>
      </c>
      <c r="C41" s="605">
        <v>2354292</v>
      </c>
      <c r="D41" s="605">
        <v>447519</v>
      </c>
      <c r="E41" s="650">
        <v>19.008644637113832</v>
      </c>
      <c r="F41" s="605">
        <v>79948</v>
      </c>
    </row>
    <row r="42" spans="1:6" s="25" customFormat="1" ht="15.75" customHeight="1">
      <c r="A42" s="761" t="s">
        <v>1293</v>
      </c>
      <c r="B42" s="761" t="s">
        <v>1294</v>
      </c>
      <c r="C42" s="605">
        <v>68105</v>
      </c>
      <c r="D42" s="605">
        <v>40300</v>
      </c>
      <c r="E42" s="650">
        <v>0</v>
      </c>
      <c r="F42" s="605">
        <v>0</v>
      </c>
    </row>
    <row r="43" spans="1:6" s="25" customFormat="1" ht="15.75" customHeight="1">
      <c r="A43" s="761" t="s">
        <v>1295</v>
      </c>
      <c r="B43" s="761" t="s">
        <v>292</v>
      </c>
      <c r="C43" s="605">
        <v>3339265</v>
      </c>
      <c r="D43" s="605">
        <v>1051648</v>
      </c>
      <c r="E43" s="650">
        <v>31.493397499150262</v>
      </c>
      <c r="F43" s="605">
        <v>289670</v>
      </c>
    </row>
    <row r="44" spans="1:6" s="25" customFormat="1" ht="25.5">
      <c r="A44" s="761" t="s">
        <v>1297</v>
      </c>
      <c r="B44" s="761" t="s">
        <v>1298</v>
      </c>
      <c r="C44" s="605">
        <v>23640</v>
      </c>
      <c r="D44" s="605">
        <v>10215</v>
      </c>
      <c r="E44" s="650">
        <v>43.210659898477154</v>
      </c>
      <c r="F44" s="605">
        <v>17</v>
      </c>
    </row>
    <row r="45" spans="1:6" s="25" customFormat="1" ht="15.75" customHeight="1">
      <c r="A45" s="761" t="s">
        <v>1299</v>
      </c>
      <c r="B45" s="761" t="s">
        <v>1300</v>
      </c>
      <c r="C45" s="605">
        <v>27039386</v>
      </c>
      <c r="D45" s="605">
        <v>6707757</v>
      </c>
      <c r="E45" s="650">
        <v>24.807356942202755</v>
      </c>
      <c r="F45" s="605">
        <v>1890763</v>
      </c>
    </row>
    <row r="46" spans="1:6" s="25" customFormat="1" ht="15.75" customHeight="1">
      <c r="A46" s="761" t="s">
        <v>1301</v>
      </c>
      <c r="B46" s="761" t="s">
        <v>1302</v>
      </c>
      <c r="C46" s="605">
        <v>3818953</v>
      </c>
      <c r="D46" s="605">
        <v>1955763</v>
      </c>
      <c r="E46" s="650">
        <v>51.21202067687138</v>
      </c>
      <c r="F46" s="605">
        <v>1635040</v>
      </c>
    </row>
    <row r="47" spans="1:6" s="25" customFormat="1" ht="15.75" customHeight="1">
      <c r="A47" s="761" t="s">
        <v>293</v>
      </c>
      <c r="B47" s="762" t="s">
        <v>294</v>
      </c>
      <c r="C47" s="605">
        <v>94700</v>
      </c>
      <c r="D47" s="605">
        <v>25798</v>
      </c>
      <c r="E47" s="650">
        <v>27.24181626187962</v>
      </c>
      <c r="F47" s="605">
        <v>2504</v>
      </c>
    </row>
    <row r="48" spans="1:6" s="25" customFormat="1" ht="15.75" customHeight="1">
      <c r="A48" s="761" t="s">
        <v>295</v>
      </c>
      <c r="B48" s="762" t="s">
        <v>296</v>
      </c>
      <c r="C48" s="605">
        <v>252085</v>
      </c>
      <c r="D48" s="605">
        <v>15</v>
      </c>
      <c r="E48" s="650">
        <v>0.005950373881825575</v>
      </c>
      <c r="F48" s="605">
        <v>15</v>
      </c>
    </row>
    <row r="49" spans="1:6" s="25" customFormat="1" ht="15.75" customHeight="1">
      <c r="A49" s="761" t="s">
        <v>297</v>
      </c>
      <c r="B49" s="761" t="s">
        <v>298</v>
      </c>
      <c r="C49" s="605">
        <v>558885</v>
      </c>
      <c r="D49" s="605">
        <v>99596</v>
      </c>
      <c r="E49" s="650">
        <v>17.82048185225941</v>
      </c>
      <c r="F49" s="605">
        <v>25317</v>
      </c>
    </row>
    <row r="50" spans="1:6" s="25" customFormat="1" ht="15.75" customHeight="1">
      <c r="A50" s="763" t="s">
        <v>608</v>
      </c>
      <c r="B50" s="756" t="s">
        <v>609</v>
      </c>
      <c r="C50" s="638">
        <v>14523248</v>
      </c>
      <c r="D50" s="638">
        <v>5829070</v>
      </c>
      <c r="E50" s="639">
        <v>40.13613208285089</v>
      </c>
      <c r="F50" s="638">
        <v>1294527</v>
      </c>
    </row>
    <row r="51" spans="1:6" s="25" customFormat="1" ht="15.75" customHeight="1">
      <c r="A51" s="764" t="s">
        <v>299</v>
      </c>
      <c r="B51" s="765" t="s">
        <v>300</v>
      </c>
      <c r="C51" s="605">
        <v>353187</v>
      </c>
      <c r="D51" s="605">
        <v>86982</v>
      </c>
      <c r="E51" s="650">
        <v>24.62774677437165</v>
      </c>
      <c r="F51" s="605">
        <v>19062</v>
      </c>
    </row>
    <row r="52" spans="1:6" s="25" customFormat="1" ht="15.75" customHeight="1">
      <c r="A52" s="764" t="s">
        <v>301</v>
      </c>
      <c r="B52" s="765" t="s">
        <v>302</v>
      </c>
      <c r="C52" s="605">
        <v>14170061</v>
      </c>
      <c r="D52" s="605">
        <v>5742088</v>
      </c>
      <c r="E52" s="650">
        <v>40.52267664902784</v>
      </c>
      <c r="F52" s="605">
        <v>1275465</v>
      </c>
    </row>
    <row r="53" spans="1:6" s="25" customFormat="1" ht="15" customHeight="1">
      <c r="A53" s="1088" t="s">
        <v>589</v>
      </c>
      <c r="B53" s="1088"/>
      <c r="C53" s="1088"/>
      <c r="D53" s="1088"/>
      <c r="E53" s="1088"/>
      <c r="F53" s="1088"/>
    </row>
    <row r="54" spans="1:6" ht="15.75">
      <c r="A54" s="1089"/>
      <c r="B54" s="1089"/>
      <c r="C54" s="1089"/>
      <c r="D54" s="1089"/>
      <c r="E54" s="1089"/>
      <c r="F54" s="1089"/>
    </row>
    <row r="55" spans="1:6" ht="15.75">
      <c r="A55" s="432"/>
      <c r="B55" s="432"/>
      <c r="C55" s="432"/>
      <c r="D55" s="432"/>
      <c r="E55" s="432"/>
      <c r="F55" s="432"/>
    </row>
    <row r="56" spans="1:5" s="236" customFormat="1" ht="15.75">
      <c r="A56" s="619" t="s">
        <v>1059</v>
      </c>
      <c r="B56" s="266"/>
      <c r="C56" s="272"/>
      <c r="D56" s="272"/>
      <c r="E56" s="266" t="s">
        <v>732</v>
      </c>
    </row>
    <row r="57" spans="1:6" s="389" customFormat="1" ht="17.25" customHeight="1">
      <c r="A57" s="219"/>
      <c r="B57" s="259"/>
      <c r="C57" s="259"/>
      <c r="D57" s="259"/>
      <c r="E57" s="499"/>
      <c r="F57" s="268"/>
    </row>
    <row r="58" spans="1:2" s="236" customFormat="1" ht="12.75">
      <c r="A58" s="54" t="s">
        <v>610</v>
      </c>
      <c r="B58" s="338"/>
    </row>
    <row r="59" spans="1:5" s="25" customFormat="1" ht="12.75">
      <c r="A59" s="680"/>
      <c r="B59" s="23"/>
      <c r="C59" s="23"/>
      <c r="D59" s="23"/>
      <c r="E59" s="727"/>
    </row>
    <row r="60" spans="2:5" s="25" customFormat="1" ht="12.75">
      <c r="B60" s="23"/>
      <c r="C60" s="23"/>
      <c r="D60" s="23"/>
      <c r="E60" s="727"/>
    </row>
    <row r="61" spans="1:6" ht="15.75">
      <c r="A61" s="15"/>
      <c r="B61" s="23"/>
      <c r="C61" s="23"/>
      <c r="D61" s="23"/>
      <c r="E61" s="727"/>
      <c r="F61" s="25"/>
    </row>
    <row r="62" spans="3:6" ht="15.75">
      <c r="C62" s="25"/>
      <c r="D62" s="25"/>
      <c r="E62" s="751"/>
      <c r="F62" s="25"/>
    </row>
  </sheetData>
  <mergeCells count="9">
    <mergeCell ref="A54:F54"/>
    <mergeCell ref="A1:F1"/>
    <mergeCell ref="A2:F2"/>
    <mergeCell ref="A4:F4"/>
    <mergeCell ref="A6:F6"/>
    <mergeCell ref="A7:F7"/>
    <mergeCell ref="A9:F9"/>
    <mergeCell ref="A8:F8"/>
    <mergeCell ref="A53:F53"/>
  </mergeCells>
  <printOptions horizontalCentered="1"/>
  <pageMargins left="0.9448818897637796" right="0.35433070866141736" top="0.5905511811023623" bottom="0.4724409448818898" header="0.2755905511811024" footer="0.1968503937007874"/>
  <pageSetup firstPageNumber="47" useFirstPageNumber="1" horizontalDpi="300" verticalDpi="300" orientation="portrait" paperSize="9" scale="7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A8" sqref="A8:F8"/>
    </sheetView>
  </sheetViews>
  <sheetFormatPr defaultColWidth="9.140625" defaultRowHeight="12.75"/>
  <cols>
    <col min="1" max="1" width="8.00390625" style="369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13" customWidth="1"/>
    <col min="6" max="6" width="10.57421875" style="266" bestFit="1" customWidth="1"/>
    <col min="7" max="16384" width="9.140625" style="15" customWidth="1"/>
  </cols>
  <sheetData>
    <row r="1" spans="1:6" ht="15.75">
      <c r="A1" s="1100" t="s">
        <v>677</v>
      </c>
      <c r="B1" s="1100"/>
      <c r="C1" s="1100"/>
      <c r="D1" s="1100"/>
      <c r="E1" s="1100"/>
      <c r="F1" s="1100"/>
    </row>
    <row r="2" spans="1:6" ht="15.75">
      <c r="A2" s="1096" t="s">
        <v>678</v>
      </c>
      <c r="B2" s="1096"/>
      <c r="C2" s="1096"/>
      <c r="D2" s="1096"/>
      <c r="E2" s="1096"/>
      <c r="F2" s="1096"/>
    </row>
    <row r="3" spans="1:6" ht="2.25" customHeight="1">
      <c r="A3" s="729"/>
      <c r="B3" s="730"/>
      <c r="C3" s="730"/>
      <c r="D3" s="730"/>
      <c r="E3" s="731"/>
      <c r="F3" s="730"/>
    </row>
    <row r="4" spans="1:6" ht="15.75">
      <c r="A4" s="1102" t="s">
        <v>679</v>
      </c>
      <c r="B4" s="1102"/>
      <c r="C4" s="1102"/>
      <c r="D4" s="1102"/>
      <c r="E4" s="1102"/>
      <c r="F4" s="1102"/>
    </row>
    <row r="5" spans="1:6" ht="0.75" customHeight="1">
      <c r="A5" s="10"/>
      <c r="B5" s="10"/>
      <c r="C5" s="10"/>
      <c r="D5" s="10"/>
      <c r="E5" s="10"/>
      <c r="F5" s="10"/>
    </row>
    <row r="6" spans="1:6" ht="15.75">
      <c r="A6" s="12"/>
      <c r="B6" s="11"/>
      <c r="C6" s="11"/>
      <c r="D6" s="11"/>
      <c r="E6" s="11"/>
      <c r="F6" s="11"/>
    </row>
    <row r="7" spans="1:6" ht="15.75">
      <c r="A7" s="1103" t="s">
        <v>680</v>
      </c>
      <c r="B7" s="1103"/>
      <c r="C7" s="1103"/>
      <c r="D7" s="1103"/>
      <c r="E7" s="1103"/>
      <c r="F7" s="1103"/>
    </row>
    <row r="8" spans="1:6" ht="15.75">
      <c r="A8" s="1079" t="s">
        <v>612</v>
      </c>
      <c r="B8" s="1079"/>
      <c r="C8" s="1079"/>
      <c r="D8" s="1079"/>
      <c r="E8" s="1079"/>
      <c r="F8" s="1079"/>
    </row>
    <row r="9" spans="1:6" ht="15.75">
      <c r="A9" s="1093" t="s">
        <v>613</v>
      </c>
      <c r="B9" s="1093"/>
      <c r="C9" s="1093"/>
      <c r="D9" s="1093"/>
      <c r="E9" s="1093"/>
      <c r="F9" s="1093"/>
    </row>
    <row r="11" spans="1:6" ht="15.75">
      <c r="A11" s="23" t="s">
        <v>684</v>
      </c>
      <c r="B11" s="24"/>
      <c r="C11" s="20"/>
      <c r="D11" s="18"/>
      <c r="E11" s="19"/>
      <c r="F11" s="21" t="s">
        <v>284</v>
      </c>
    </row>
    <row r="12" spans="2:6" ht="15.75">
      <c r="B12" s="25"/>
      <c r="C12" s="25"/>
      <c r="D12" s="25"/>
      <c r="E12" s="12"/>
      <c r="F12" s="260" t="s">
        <v>614</v>
      </c>
    </row>
    <row r="13" spans="1:6" s="25" customFormat="1" ht="12.75">
      <c r="A13" s="369"/>
      <c r="E13" s="12"/>
      <c r="F13" s="767" t="s">
        <v>736</v>
      </c>
    </row>
    <row r="14" spans="1:6" s="25" customFormat="1" ht="45.75" customHeight="1">
      <c r="A14" s="736" t="s">
        <v>1208</v>
      </c>
      <c r="B14" s="736" t="s">
        <v>687</v>
      </c>
      <c r="C14" s="736" t="s">
        <v>1398</v>
      </c>
      <c r="D14" s="736" t="s">
        <v>739</v>
      </c>
      <c r="E14" s="594" t="s">
        <v>288</v>
      </c>
      <c r="F14" s="768" t="s">
        <v>691</v>
      </c>
    </row>
    <row r="15" spans="1:6" s="25" customFormat="1" ht="12.75">
      <c r="A15" s="737" t="s">
        <v>1145</v>
      </c>
      <c r="B15" s="737" t="s">
        <v>1146</v>
      </c>
      <c r="C15" s="737" t="s">
        <v>1147</v>
      </c>
      <c r="D15" s="737" t="s">
        <v>1148</v>
      </c>
      <c r="E15" s="737" t="s">
        <v>1149</v>
      </c>
      <c r="F15" s="698" t="s">
        <v>1150</v>
      </c>
    </row>
    <row r="16" spans="1:6" s="25" customFormat="1" ht="12.75">
      <c r="A16" s="769" t="s">
        <v>1211</v>
      </c>
      <c r="B16" s="91" t="s">
        <v>615</v>
      </c>
      <c r="C16" s="600">
        <v>73348350</v>
      </c>
      <c r="D16" s="600">
        <v>32649476</v>
      </c>
      <c r="E16" s="601">
        <v>44.51289769981193</v>
      </c>
      <c r="F16" s="282">
        <v>7341208</v>
      </c>
    </row>
    <row r="17" spans="1:6" s="25" customFormat="1" ht="12.75">
      <c r="A17" s="769" t="s">
        <v>616</v>
      </c>
      <c r="B17" s="91" t="s">
        <v>617</v>
      </c>
      <c r="C17" s="600">
        <v>90190652</v>
      </c>
      <c r="D17" s="600">
        <v>24780157</v>
      </c>
      <c r="E17" s="601">
        <v>27.475305312129244</v>
      </c>
      <c r="F17" s="282">
        <v>7535778</v>
      </c>
    </row>
    <row r="18" spans="1:6" s="25" customFormat="1" ht="12.75">
      <c r="A18" s="598"/>
      <c r="B18" s="739" t="s">
        <v>648</v>
      </c>
      <c r="C18" s="600">
        <v>57756637</v>
      </c>
      <c r="D18" s="600">
        <v>18263662</v>
      </c>
      <c r="E18" s="601">
        <v>31.621754569955314</v>
      </c>
      <c r="F18" s="282">
        <v>4622454</v>
      </c>
    </row>
    <row r="19" spans="1:6" s="25" customFormat="1" ht="12.75">
      <c r="A19" s="770">
        <v>1000</v>
      </c>
      <c r="B19" s="739" t="s">
        <v>1218</v>
      </c>
      <c r="C19" s="600">
        <v>35502886</v>
      </c>
      <c r="D19" s="600">
        <v>9338196</v>
      </c>
      <c r="E19" s="601">
        <v>26.302639171362014</v>
      </c>
      <c r="F19" s="282">
        <v>2690484</v>
      </c>
    </row>
    <row r="20" spans="1:6" s="25" customFormat="1" ht="12.75">
      <c r="A20" s="771">
        <v>1100</v>
      </c>
      <c r="B20" s="575" t="s">
        <v>618</v>
      </c>
      <c r="C20" s="251">
        <v>5205101</v>
      </c>
      <c r="D20" s="251">
        <v>1517461</v>
      </c>
      <c r="E20" s="606">
        <v>29.153343998512227</v>
      </c>
      <c r="F20" s="250">
        <v>333911</v>
      </c>
    </row>
    <row r="21" spans="1:6" s="25" customFormat="1" ht="14.25" customHeight="1">
      <c r="A21" s="771">
        <v>1200</v>
      </c>
      <c r="B21" s="575" t="s">
        <v>619</v>
      </c>
      <c r="C21" s="251">
        <v>1233425</v>
      </c>
      <c r="D21" s="251">
        <v>321492</v>
      </c>
      <c r="E21" s="606">
        <v>26.064981656768754</v>
      </c>
      <c r="F21" s="250">
        <v>99250</v>
      </c>
    </row>
    <row r="22" spans="1:6" s="25" customFormat="1" ht="12.75">
      <c r="A22" s="771">
        <v>1300</v>
      </c>
      <c r="B22" s="575" t="s">
        <v>620</v>
      </c>
      <c r="C22" s="251">
        <v>240772</v>
      </c>
      <c r="D22" s="251">
        <v>89884</v>
      </c>
      <c r="E22" s="606">
        <v>37.331583406708425</v>
      </c>
      <c r="F22" s="250">
        <v>30410</v>
      </c>
    </row>
    <row r="23" spans="1:6" s="25" customFormat="1" ht="12.75">
      <c r="A23" s="771">
        <v>1400</v>
      </c>
      <c r="B23" s="575" t="s">
        <v>621</v>
      </c>
      <c r="C23" s="251">
        <v>26156142</v>
      </c>
      <c r="D23" s="251">
        <v>6603683</v>
      </c>
      <c r="E23" s="606">
        <v>25.247159921367608</v>
      </c>
      <c r="F23" s="250">
        <v>1984632</v>
      </c>
    </row>
    <row r="24" spans="1:6" s="12" customFormat="1" ht="25.5">
      <c r="A24" s="372">
        <v>1455</v>
      </c>
      <c r="B24" s="474" t="s">
        <v>1071</v>
      </c>
      <c r="C24" s="298" t="s">
        <v>694</v>
      </c>
      <c r="D24" s="298">
        <v>1901</v>
      </c>
      <c r="E24" s="606" t="s">
        <v>694</v>
      </c>
      <c r="F24" s="298">
        <v>74</v>
      </c>
    </row>
    <row r="25" spans="1:6" s="12" customFormat="1" ht="51">
      <c r="A25" s="372">
        <v>1456</v>
      </c>
      <c r="B25" s="474" t="s">
        <v>1072</v>
      </c>
      <c r="C25" s="298" t="s">
        <v>694</v>
      </c>
      <c r="D25" s="298" t="s">
        <v>694</v>
      </c>
      <c r="E25" s="612" t="s">
        <v>694</v>
      </c>
      <c r="F25" s="298" t="s">
        <v>694</v>
      </c>
    </row>
    <row r="26" spans="1:6" s="13" customFormat="1" ht="15.75">
      <c r="A26" s="693">
        <v>1491</v>
      </c>
      <c r="B26" s="694" t="s">
        <v>622</v>
      </c>
      <c r="C26" s="613" t="s">
        <v>694</v>
      </c>
      <c r="D26" s="613">
        <v>0</v>
      </c>
      <c r="E26" s="612" t="s">
        <v>694</v>
      </c>
      <c r="F26" s="298">
        <v>0</v>
      </c>
    </row>
    <row r="27" spans="1:6" s="13" customFormat="1" ht="15.75">
      <c r="A27" s="693">
        <v>1492</v>
      </c>
      <c r="B27" s="694" t="s">
        <v>1074</v>
      </c>
      <c r="C27" s="613" t="s">
        <v>694</v>
      </c>
      <c r="D27" s="613">
        <v>278919</v>
      </c>
      <c r="E27" s="606" t="s">
        <v>694</v>
      </c>
      <c r="F27" s="298">
        <v>63194</v>
      </c>
    </row>
    <row r="28" spans="1:6" s="13" customFormat="1" ht="15.75">
      <c r="A28" s="693">
        <v>1493</v>
      </c>
      <c r="B28" s="694" t="s">
        <v>1075</v>
      </c>
      <c r="C28" s="613" t="s">
        <v>694</v>
      </c>
      <c r="D28" s="613">
        <v>43373</v>
      </c>
      <c r="E28" s="606" t="s">
        <v>694</v>
      </c>
      <c r="F28" s="298">
        <v>35</v>
      </c>
    </row>
    <row r="29" spans="1:6" s="13" customFormat="1" ht="15.75">
      <c r="A29" s="693">
        <v>1499</v>
      </c>
      <c r="B29" s="694" t="s">
        <v>1076</v>
      </c>
      <c r="C29" s="613" t="s">
        <v>694</v>
      </c>
      <c r="D29" s="613">
        <v>3406</v>
      </c>
      <c r="E29" s="606" t="s">
        <v>694</v>
      </c>
      <c r="F29" s="298">
        <v>725</v>
      </c>
    </row>
    <row r="30" spans="1:6" s="25" customFormat="1" ht="25.5">
      <c r="A30" s="771">
        <v>1500</v>
      </c>
      <c r="B30" s="575" t="s">
        <v>623</v>
      </c>
      <c r="C30" s="251">
        <v>2643889</v>
      </c>
      <c r="D30" s="251">
        <v>798092</v>
      </c>
      <c r="E30" s="606">
        <v>30.186289969056944</v>
      </c>
      <c r="F30" s="250">
        <v>238034</v>
      </c>
    </row>
    <row r="31" spans="1:6" s="25" customFormat="1" ht="12.75">
      <c r="A31" s="372">
        <v>1564</v>
      </c>
      <c r="B31" s="474" t="s">
        <v>1079</v>
      </c>
      <c r="C31" s="298" t="s">
        <v>694</v>
      </c>
      <c r="D31" s="298">
        <v>0</v>
      </c>
      <c r="E31" s="612" t="s">
        <v>694</v>
      </c>
      <c r="F31" s="298">
        <v>0</v>
      </c>
    </row>
    <row r="32" spans="1:6" s="25" customFormat="1" ht="12.75">
      <c r="A32" s="372">
        <v>1565</v>
      </c>
      <c r="B32" s="697" t="s">
        <v>1080</v>
      </c>
      <c r="C32" s="298" t="s">
        <v>694</v>
      </c>
      <c r="D32" s="298">
        <v>76</v>
      </c>
      <c r="E32" s="612" t="s">
        <v>694</v>
      </c>
      <c r="F32" s="298">
        <v>0</v>
      </c>
    </row>
    <row r="33" spans="1:6" s="25" customFormat="1" ht="12.75">
      <c r="A33" s="771">
        <v>1600</v>
      </c>
      <c r="B33" s="575" t="s">
        <v>624</v>
      </c>
      <c r="C33" s="251">
        <v>23557</v>
      </c>
      <c r="D33" s="251">
        <v>7584</v>
      </c>
      <c r="E33" s="606">
        <v>32.19425223924948</v>
      </c>
      <c r="F33" s="250">
        <v>4247</v>
      </c>
    </row>
    <row r="34" spans="1:6" s="25" customFormat="1" ht="12.75">
      <c r="A34" s="770">
        <v>2000</v>
      </c>
      <c r="B34" s="772" t="s">
        <v>625</v>
      </c>
      <c r="C34" s="600">
        <v>99376</v>
      </c>
      <c r="D34" s="600">
        <v>29535</v>
      </c>
      <c r="E34" s="601">
        <v>29.720455643213654</v>
      </c>
      <c r="F34" s="282">
        <v>1463</v>
      </c>
    </row>
    <row r="35" spans="1:6" s="25" customFormat="1" ht="12.75">
      <c r="A35" s="698" t="s">
        <v>1082</v>
      </c>
      <c r="B35" s="575" t="s">
        <v>1083</v>
      </c>
      <c r="C35" s="251">
        <v>98656</v>
      </c>
      <c r="D35" s="251">
        <v>29308</v>
      </c>
      <c r="E35" s="606">
        <v>29.707265650340574</v>
      </c>
      <c r="F35" s="250">
        <v>1306</v>
      </c>
    </row>
    <row r="36" spans="1:6" s="25" customFormat="1" ht="12" customHeight="1">
      <c r="A36" s="609" t="s">
        <v>1084</v>
      </c>
      <c r="B36" s="702" t="s">
        <v>626</v>
      </c>
      <c r="C36" s="613" t="s">
        <v>694</v>
      </c>
      <c r="D36" s="613">
        <v>291</v>
      </c>
      <c r="E36" s="606" t="s">
        <v>694</v>
      </c>
      <c r="F36" s="298">
        <v>-2458</v>
      </c>
    </row>
    <row r="37" spans="1:6" ht="25.5">
      <c r="A37" s="609" t="s">
        <v>627</v>
      </c>
      <c r="B37" s="702" t="s">
        <v>628</v>
      </c>
      <c r="C37" s="613" t="s">
        <v>694</v>
      </c>
      <c r="D37" s="613">
        <v>19534</v>
      </c>
      <c r="E37" s="606" t="s">
        <v>694</v>
      </c>
      <c r="F37" s="298">
        <v>2543</v>
      </c>
    </row>
    <row r="38" spans="1:6" s="25" customFormat="1" ht="12.75">
      <c r="A38" s="609" t="s">
        <v>1087</v>
      </c>
      <c r="B38" s="702" t="s">
        <v>629</v>
      </c>
      <c r="C38" s="613" t="s">
        <v>694</v>
      </c>
      <c r="D38" s="613">
        <v>9483</v>
      </c>
      <c r="E38" s="606" t="s">
        <v>694</v>
      </c>
      <c r="F38" s="298">
        <v>1221</v>
      </c>
    </row>
    <row r="39" spans="1:6" s="25" customFormat="1" ht="12.75">
      <c r="A39" s="698" t="s">
        <v>1089</v>
      </c>
      <c r="B39" s="575" t="s">
        <v>1090</v>
      </c>
      <c r="C39" s="251">
        <v>0</v>
      </c>
      <c r="D39" s="251">
        <v>0</v>
      </c>
      <c r="E39" s="606">
        <v>0</v>
      </c>
      <c r="F39" s="250">
        <v>0</v>
      </c>
    </row>
    <row r="40" spans="1:6" s="25" customFormat="1" ht="14.25" customHeight="1">
      <c r="A40" s="698" t="s">
        <v>1091</v>
      </c>
      <c r="B40" s="575" t="s">
        <v>1092</v>
      </c>
      <c r="C40" s="251">
        <v>720</v>
      </c>
      <c r="D40" s="251">
        <v>227</v>
      </c>
      <c r="E40" s="606">
        <v>0</v>
      </c>
      <c r="F40" s="250">
        <v>157</v>
      </c>
    </row>
    <row r="41" spans="1:6" s="25" customFormat="1" ht="12.75">
      <c r="A41" s="770">
        <v>3000</v>
      </c>
      <c r="B41" s="772" t="s">
        <v>630</v>
      </c>
      <c r="C41" s="600">
        <v>22154375</v>
      </c>
      <c r="D41" s="600">
        <v>8895931</v>
      </c>
      <c r="E41" s="601">
        <v>40.15428555307924</v>
      </c>
      <c r="F41" s="282">
        <v>1930507</v>
      </c>
    </row>
    <row r="42" spans="1:6" s="25" customFormat="1" ht="12.75">
      <c r="A42" s="771">
        <v>3100</v>
      </c>
      <c r="B42" s="575" t="s">
        <v>1231</v>
      </c>
      <c r="C42" s="245">
        <v>64374</v>
      </c>
      <c r="D42" s="245">
        <v>9096</v>
      </c>
      <c r="E42" s="606">
        <v>14.129928231894864</v>
      </c>
      <c r="F42" s="250">
        <v>14</v>
      </c>
    </row>
    <row r="43" spans="1:6" s="25" customFormat="1" ht="12.75" customHeight="1">
      <c r="A43" s="771">
        <v>3400</v>
      </c>
      <c r="B43" s="575" t="s">
        <v>631</v>
      </c>
      <c r="C43" s="245">
        <v>7198885</v>
      </c>
      <c r="D43" s="245">
        <v>2923558</v>
      </c>
      <c r="E43" s="606">
        <v>40.61126132727499</v>
      </c>
      <c r="F43" s="250">
        <v>598083</v>
      </c>
    </row>
    <row r="44" spans="1:6" s="25" customFormat="1" ht="12.75">
      <c r="A44" s="771">
        <v>3500</v>
      </c>
      <c r="B44" s="575" t="s">
        <v>1241</v>
      </c>
      <c r="C44" s="245">
        <v>725730</v>
      </c>
      <c r="D44" s="245">
        <v>127698</v>
      </c>
      <c r="E44" s="606">
        <v>17.595800090942912</v>
      </c>
      <c r="F44" s="250">
        <v>36906</v>
      </c>
    </row>
    <row r="45" spans="1:6" s="25" customFormat="1" ht="12.75">
      <c r="A45" s="609" t="s">
        <v>1097</v>
      </c>
      <c r="B45" s="702" t="s">
        <v>1098</v>
      </c>
      <c r="C45" s="298" t="s">
        <v>694</v>
      </c>
      <c r="D45" s="773">
        <v>0</v>
      </c>
      <c r="E45" s="612" t="s">
        <v>694</v>
      </c>
      <c r="F45" s="298">
        <v>0</v>
      </c>
    </row>
    <row r="46" spans="1:6" s="25" customFormat="1" ht="12.75">
      <c r="A46" s="609" t="s">
        <v>1099</v>
      </c>
      <c r="B46" s="705" t="s">
        <v>1100</v>
      </c>
      <c r="C46" s="298" t="s">
        <v>694</v>
      </c>
      <c r="D46" s="773">
        <v>0</v>
      </c>
      <c r="E46" s="612" t="s">
        <v>694</v>
      </c>
      <c r="F46" s="298">
        <v>0</v>
      </c>
    </row>
    <row r="47" spans="1:6" s="25" customFormat="1" ht="12.75">
      <c r="A47" s="609" t="s">
        <v>1101</v>
      </c>
      <c r="B47" s="705" t="s">
        <v>1102</v>
      </c>
      <c r="C47" s="298" t="s">
        <v>694</v>
      </c>
      <c r="D47" s="773">
        <v>0</v>
      </c>
      <c r="E47" s="612" t="s">
        <v>694</v>
      </c>
      <c r="F47" s="298">
        <v>0</v>
      </c>
    </row>
    <row r="48" spans="1:6" ht="15.75">
      <c r="A48" s="698">
        <v>3600</v>
      </c>
      <c r="B48" s="575" t="s">
        <v>1246</v>
      </c>
      <c r="C48" s="245">
        <v>14218</v>
      </c>
      <c r="D48" s="245">
        <v>6249</v>
      </c>
      <c r="E48" s="606">
        <v>43.9513293008862</v>
      </c>
      <c r="F48" s="250">
        <v>717</v>
      </c>
    </row>
    <row r="49" spans="1:6" s="25" customFormat="1" ht="15.75" customHeight="1">
      <c r="A49" s="698" t="s">
        <v>632</v>
      </c>
      <c r="B49" s="575" t="s">
        <v>633</v>
      </c>
      <c r="C49" s="245">
        <v>14151168</v>
      </c>
      <c r="D49" s="245">
        <v>5829070</v>
      </c>
      <c r="E49" s="606">
        <v>41.19144087611708</v>
      </c>
      <c r="F49" s="250">
        <v>1294527</v>
      </c>
    </row>
    <row r="50" spans="1:6" s="25" customFormat="1" ht="38.25">
      <c r="A50" s="609" t="s">
        <v>634</v>
      </c>
      <c r="B50" s="702" t="s">
        <v>635</v>
      </c>
      <c r="C50" s="613" t="s">
        <v>694</v>
      </c>
      <c r="D50" s="774">
        <v>86982</v>
      </c>
      <c r="E50" s="612" t="s">
        <v>694</v>
      </c>
      <c r="F50" s="298">
        <v>19062</v>
      </c>
    </row>
    <row r="51" spans="1:6" s="25" customFormat="1" ht="12.75">
      <c r="A51" s="698">
        <v>3900</v>
      </c>
      <c r="B51" s="575" t="s">
        <v>1251</v>
      </c>
      <c r="C51" s="245">
        <v>0</v>
      </c>
      <c r="D51" s="245">
        <v>260</v>
      </c>
      <c r="E51" s="606">
        <v>0</v>
      </c>
      <c r="F51" s="250">
        <v>260</v>
      </c>
    </row>
    <row r="52" spans="1:6" s="25" customFormat="1" ht="12.75">
      <c r="A52" s="706">
        <v>3910</v>
      </c>
      <c r="B52" s="707" t="s">
        <v>1106</v>
      </c>
      <c r="C52" s="613" t="s">
        <v>694</v>
      </c>
      <c r="D52" s="774">
        <v>0</v>
      </c>
      <c r="E52" s="612" t="s">
        <v>694</v>
      </c>
      <c r="F52" s="298">
        <v>0</v>
      </c>
    </row>
    <row r="53" spans="1:6" s="25" customFormat="1" ht="15.75" customHeight="1">
      <c r="A53" s="770"/>
      <c r="B53" s="739" t="s">
        <v>1138</v>
      </c>
      <c r="C53" s="600">
        <v>32434015</v>
      </c>
      <c r="D53" s="600">
        <v>6516495</v>
      </c>
      <c r="E53" s="601">
        <v>20.0915458662765</v>
      </c>
      <c r="F53" s="282">
        <v>2913324</v>
      </c>
    </row>
    <row r="54" spans="1:6" s="25" customFormat="1" ht="12.75">
      <c r="A54" s="770">
        <v>4000</v>
      </c>
      <c r="B54" s="772" t="s">
        <v>1108</v>
      </c>
      <c r="C54" s="600">
        <v>28409946</v>
      </c>
      <c r="D54" s="600">
        <v>4721833</v>
      </c>
      <c r="E54" s="601">
        <v>16.62035190070407</v>
      </c>
      <c r="F54" s="282">
        <v>1450821</v>
      </c>
    </row>
    <row r="55" spans="1:6" s="25" customFormat="1" ht="25.5">
      <c r="A55" s="775" t="s">
        <v>636</v>
      </c>
      <c r="B55" s="702" t="s">
        <v>637</v>
      </c>
      <c r="C55" s="613">
        <v>0</v>
      </c>
      <c r="D55" s="613">
        <v>0</v>
      </c>
      <c r="E55" s="612">
        <v>0</v>
      </c>
      <c r="F55" s="298">
        <v>0</v>
      </c>
    </row>
    <row r="56" spans="1:6" s="25" customFormat="1" ht="38.25">
      <c r="A56" s="609" t="s">
        <v>638</v>
      </c>
      <c r="B56" s="700" t="s">
        <v>639</v>
      </c>
      <c r="C56" s="613">
        <v>0</v>
      </c>
      <c r="D56" s="613">
        <v>0</v>
      </c>
      <c r="E56" s="612">
        <v>0</v>
      </c>
      <c r="F56" s="298">
        <v>0</v>
      </c>
    </row>
    <row r="57" spans="1:6" s="25" customFormat="1" ht="14.25" customHeight="1">
      <c r="A57" s="598">
        <v>6000</v>
      </c>
      <c r="B57" s="772" t="s">
        <v>1111</v>
      </c>
      <c r="C57" s="600">
        <v>100350</v>
      </c>
      <c r="D57" s="600">
        <v>38508</v>
      </c>
      <c r="E57" s="601">
        <v>38.37369207772795</v>
      </c>
      <c r="F57" s="282">
        <v>2223</v>
      </c>
    </row>
    <row r="58" spans="1:6" s="25" customFormat="1" ht="12.75">
      <c r="A58" s="598">
        <v>7000</v>
      </c>
      <c r="B58" s="772" t="s">
        <v>1112</v>
      </c>
      <c r="C58" s="600">
        <v>3923719</v>
      </c>
      <c r="D58" s="600">
        <v>1756154</v>
      </c>
      <c r="E58" s="601">
        <v>44.75738451198977</v>
      </c>
      <c r="F58" s="282">
        <v>1460280</v>
      </c>
    </row>
    <row r="59" spans="1:6" s="25" customFormat="1" ht="16.5" customHeight="1">
      <c r="A59" s="775" t="s">
        <v>640</v>
      </c>
      <c r="B59" s="702" t="s">
        <v>1113</v>
      </c>
      <c r="C59" s="613">
        <v>0</v>
      </c>
      <c r="D59" s="613">
        <v>0</v>
      </c>
      <c r="E59" s="612">
        <v>0</v>
      </c>
      <c r="F59" s="298">
        <v>0</v>
      </c>
    </row>
    <row r="60" spans="1:6" s="25" customFormat="1" ht="38.25">
      <c r="A60" s="609" t="s">
        <v>641</v>
      </c>
      <c r="B60" s="700" t="s">
        <v>642</v>
      </c>
      <c r="C60" s="613">
        <v>0</v>
      </c>
      <c r="D60" s="613">
        <v>0</v>
      </c>
      <c r="E60" s="612">
        <v>0</v>
      </c>
      <c r="F60" s="298">
        <v>0</v>
      </c>
    </row>
    <row r="61" spans="1:6" s="25" customFormat="1" ht="25.5">
      <c r="A61" s="770" t="s">
        <v>1115</v>
      </c>
      <c r="B61" s="739" t="s">
        <v>649</v>
      </c>
      <c r="C61" s="600">
        <v>-223606</v>
      </c>
      <c r="D61" s="600">
        <v>-156251</v>
      </c>
      <c r="E61" s="601">
        <v>69.87782080981727</v>
      </c>
      <c r="F61" s="282">
        <v>5092</v>
      </c>
    </row>
    <row r="62" spans="1:6" s="25" customFormat="1" ht="12.75">
      <c r="A62" s="771">
        <v>8100</v>
      </c>
      <c r="B62" s="746" t="s">
        <v>643</v>
      </c>
      <c r="C62" s="251">
        <v>686469</v>
      </c>
      <c r="D62" s="251">
        <v>178789</v>
      </c>
      <c r="E62" s="606">
        <v>26.044730351989674</v>
      </c>
      <c r="F62" s="250">
        <v>32650</v>
      </c>
    </row>
    <row r="63" spans="1:6" s="225" customFormat="1" ht="12.75">
      <c r="A63" s="360">
        <v>8112</v>
      </c>
      <c r="B63" s="776" t="s">
        <v>644</v>
      </c>
      <c r="C63" s="298" t="s">
        <v>694</v>
      </c>
      <c r="D63" s="298">
        <v>23007</v>
      </c>
      <c r="E63" s="612" t="s">
        <v>694</v>
      </c>
      <c r="F63" s="298">
        <v>-1893</v>
      </c>
    </row>
    <row r="64" spans="1:6" s="25" customFormat="1" ht="13.5" customHeight="1">
      <c r="A64" s="771">
        <v>8200</v>
      </c>
      <c r="B64" s="86" t="s">
        <v>1119</v>
      </c>
      <c r="C64" s="777">
        <v>910075</v>
      </c>
      <c r="D64" s="777">
        <v>335040</v>
      </c>
      <c r="E64" s="606">
        <v>36.814548251517735</v>
      </c>
      <c r="F64" s="250">
        <v>27558</v>
      </c>
    </row>
    <row r="65" spans="1:6" s="25" customFormat="1" ht="13.5" customHeight="1">
      <c r="A65" s="360">
        <v>8212</v>
      </c>
      <c r="B65" s="776" t="s">
        <v>645</v>
      </c>
      <c r="C65" s="778" t="s">
        <v>694</v>
      </c>
      <c r="D65" s="778">
        <v>17000</v>
      </c>
      <c r="E65" s="612" t="s">
        <v>694</v>
      </c>
      <c r="F65" s="298">
        <v>-4484</v>
      </c>
    </row>
    <row r="66" spans="1:6" s="25" customFormat="1" ht="13.5" customHeight="1">
      <c r="A66" s="445" t="s">
        <v>1122</v>
      </c>
      <c r="B66" s="317" t="s">
        <v>650</v>
      </c>
      <c r="C66" s="779">
        <v>89967046</v>
      </c>
      <c r="D66" s="779">
        <v>24623906</v>
      </c>
      <c r="E66" s="601">
        <v>27.369917202794454</v>
      </c>
      <c r="F66" s="780">
        <v>7540870</v>
      </c>
    </row>
    <row r="67" spans="1:6" s="25" customFormat="1" ht="14.25" customHeight="1">
      <c r="A67" s="770" t="s">
        <v>1124</v>
      </c>
      <c r="B67" s="352" t="s">
        <v>651</v>
      </c>
      <c r="C67" s="779">
        <v>-16618696</v>
      </c>
      <c r="D67" s="779">
        <v>8025570</v>
      </c>
      <c r="E67" s="601">
        <v>-48.29241716678613</v>
      </c>
      <c r="F67" s="780">
        <v>-199662</v>
      </c>
    </row>
    <row r="68" spans="1:6" s="25" customFormat="1" ht="12.75">
      <c r="A68" s="770" t="s">
        <v>1126</v>
      </c>
      <c r="B68" s="431" t="s">
        <v>652</v>
      </c>
      <c r="C68" s="779">
        <v>16618696</v>
      </c>
      <c r="D68" s="779">
        <v>-8025570</v>
      </c>
      <c r="E68" s="601">
        <v>-48.29241716678613</v>
      </c>
      <c r="F68" s="780">
        <v>199662</v>
      </c>
    </row>
    <row r="69" spans="1:6" s="25" customFormat="1" ht="18" customHeight="1">
      <c r="A69" s="445" t="s">
        <v>316</v>
      </c>
      <c r="B69" s="127" t="s">
        <v>1141</v>
      </c>
      <c r="C69" s="600">
        <v>-37114</v>
      </c>
      <c r="D69" s="600">
        <v>-29947</v>
      </c>
      <c r="E69" s="601">
        <v>80.68922778466346</v>
      </c>
      <c r="F69" s="282">
        <v>-6818</v>
      </c>
    </row>
    <row r="70" spans="1:6" s="25" customFormat="1" ht="12.75">
      <c r="A70" s="719" t="s">
        <v>316</v>
      </c>
      <c r="B70" s="696" t="s">
        <v>1129</v>
      </c>
      <c r="C70" s="605">
        <v>-9609</v>
      </c>
      <c r="D70" s="605">
        <v>-6667</v>
      </c>
      <c r="E70" s="606">
        <v>69.38287022582995</v>
      </c>
      <c r="F70" s="250">
        <v>0</v>
      </c>
    </row>
    <row r="71" spans="1:6" s="25" customFormat="1" ht="12.75">
      <c r="A71" s="719" t="s">
        <v>316</v>
      </c>
      <c r="B71" s="696" t="s">
        <v>646</v>
      </c>
      <c r="C71" s="605">
        <v>-27505</v>
      </c>
      <c r="D71" s="605">
        <v>-23280</v>
      </c>
      <c r="E71" s="606">
        <v>84.6391565169969</v>
      </c>
      <c r="F71" s="250">
        <v>-6818</v>
      </c>
    </row>
    <row r="72" spans="1:6" s="25" customFormat="1" ht="14.25" customHeight="1">
      <c r="A72" s="445" t="s">
        <v>316</v>
      </c>
      <c r="B72" s="127" t="s">
        <v>1142</v>
      </c>
      <c r="C72" s="600">
        <v>16661647</v>
      </c>
      <c r="D72" s="600">
        <v>-7992759</v>
      </c>
      <c r="E72" s="601">
        <v>-47.971001906354154</v>
      </c>
      <c r="F72" s="282">
        <v>206480</v>
      </c>
    </row>
    <row r="73" spans="1:6" s="25" customFormat="1" ht="12.75">
      <c r="A73" s="720" t="s">
        <v>316</v>
      </c>
      <c r="B73" s="128" t="s">
        <v>1131</v>
      </c>
      <c r="C73" s="251">
        <v>23668051</v>
      </c>
      <c r="D73" s="251">
        <v>14437916</v>
      </c>
      <c r="E73" s="606">
        <v>61.001710702752845</v>
      </c>
      <c r="F73" s="250">
        <v>-26413</v>
      </c>
    </row>
    <row r="74" spans="1:6" s="25" customFormat="1" ht="12.75">
      <c r="A74" s="720" t="s">
        <v>316</v>
      </c>
      <c r="B74" s="128" t="s">
        <v>647</v>
      </c>
      <c r="C74" s="251">
        <v>7006404</v>
      </c>
      <c r="D74" s="251">
        <v>22430675</v>
      </c>
      <c r="E74" s="606">
        <v>320.14532704651344</v>
      </c>
      <c r="F74" s="250">
        <v>-232893</v>
      </c>
    </row>
    <row r="75" spans="1:6" s="25" customFormat="1" ht="13.5" customHeight="1">
      <c r="A75" s="720" t="s">
        <v>316</v>
      </c>
      <c r="B75" s="127" t="s">
        <v>1133</v>
      </c>
      <c r="C75" s="600">
        <v>-1165</v>
      </c>
      <c r="D75" s="600">
        <v>-528</v>
      </c>
      <c r="E75" s="601">
        <v>0</v>
      </c>
      <c r="F75" s="282">
        <v>0</v>
      </c>
    </row>
    <row r="76" spans="1:6" s="25" customFormat="1" ht="13.5" customHeight="1">
      <c r="A76" s="720" t="s">
        <v>316</v>
      </c>
      <c r="B76" s="127" t="s">
        <v>1134</v>
      </c>
      <c r="C76" s="600">
        <v>-4672</v>
      </c>
      <c r="D76" s="600">
        <v>-2336</v>
      </c>
      <c r="E76" s="601">
        <v>50</v>
      </c>
      <c r="F76" s="282">
        <v>0</v>
      </c>
    </row>
    <row r="77" spans="1:6" s="25" customFormat="1" ht="13.5" customHeight="1">
      <c r="A77" s="781"/>
      <c r="B77" s="782"/>
      <c r="C77" s="783"/>
      <c r="D77" s="783"/>
      <c r="E77" s="784"/>
      <c r="F77" s="486"/>
    </row>
    <row r="78" spans="1:6" s="25" customFormat="1" ht="12.75">
      <c r="A78" s="1094" t="s">
        <v>589</v>
      </c>
      <c r="B78" s="1094"/>
      <c r="C78" s="1094"/>
      <c r="D78" s="1094"/>
      <c r="E78" s="1094"/>
      <c r="F78" s="1094"/>
    </row>
    <row r="79" spans="1:6" s="25" customFormat="1" ht="18" customHeight="1">
      <c r="A79" s="785"/>
      <c r="B79" s="786"/>
      <c r="C79" s="119"/>
      <c r="D79" s="119"/>
      <c r="E79" s="119"/>
      <c r="F79" s="335"/>
    </row>
    <row r="80" spans="1:6" s="25" customFormat="1" ht="12.75">
      <c r="A80" s="1089"/>
      <c r="B80" s="1089"/>
      <c r="C80" s="1089"/>
      <c r="D80" s="1089"/>
      <c r="E80" s="1089"/>
      <c r="F80" s="1089"/>
    </row>
    <row r="81" spans="1:5" s="236" customFormat="1" ht="15.75">
      <c r="A81" s="619" t="s">
        <v>1059</v>
      </c>
      <c r="B81" s="266"/>
      <c r="C81" s="272"/>
      <c r="D81" s="272"/>
      <c r="E81" s="266" t="s">
        <v>732</v>
      </c>
    </row>
    <row r="82" spans="1:6" s="389" customFormat="1" ht="17.25" customHeight="1">
      <c r="A82" s="219"/>
      <c r="B82" s="259"/>
      <c r="C82" s="259"/>
      <c r="D82" s="259"/>
      <c r="E82" s="499"/>
      <c r="F82" s="268"/>
    </row>
    <row r="83" spans="2:6" s="389" customFormat="1" ht="17.25" customHeight="1">
      <c r="B83" s="259"/>
      <c r="C83" s="259"/>
      <c r="D83" s="259"/>
      <c r="E83" s="499"/>
      <c r="F83" s="268"/>
    </row>
    <row r="84" spans="1:2" s="236" customFormat="1" ht="12.75">
      <c r="A84" s="54" t="s">
        <v>610</v>
      </c>
      <c r="B84" s="338"/>
    </row>
    <row r="85" spans="1:2" s="236" customFormat="1" ht="12.75">
      <c r="A85" s="787"/>
      <c r="B85" s="338"/>
    </row>
    <row r="86" spans="1:6" s="266" customFormat="1" ht="15.75">
      <c r="A86" s="787"/>
      <c r="C86" s="236"/>
      <c r="D86" s="236"/>
      <c r="E86" s="236"/>
      <c r="F86" s="236"/>
    </row>
    <row r="87" spans="1:6" s="266" customFormat="1" ht="15.75">
      <c r="A87" s="787"/>
      <c r="C87" s="236"/>
      <c r="D87" s="236"/>
      <c r="E87" s="236"/>
      <c r="F87" s="236"/>
    </row>
    <row r="88" spans="1:6" s="266" customFormat="1" ht="15.75">
      <c r="A88" s="787"/>
      <c r="B88" s="788"/>
      <c r="E88" s="344"/>
      <c r="F88" s="344"/>
    </row>
    <row r="89" spans="2:6" ht="15.75">
      <c r="B89" s="789"/>
      <c r="E89" s="790"/>
      <c r="F89" s="791"/>
    </row>
    <row r="90" spans="1:6" s="722" customFormat="1" ht="15.75">
      <c r="A90" s="369"/>
      <c r="D90" s="15"/>
      <c r="E90" s="13"/>
      <c r="F90" s="344"/>
    </row>
    <row r="92" spans="5:6" ht="15.75">
      <c r="E92" s="790"/>
      <c r="F92" s="619"/>
    </row>
    <row r="93" spans="1:6" s="722" customFormat="1" ht="15.75">
      <c r="A93" s="369"/>
      <c r="C93" s="15"/>
      <c r="D93" s="15"/>
      <c r="E93" s="13"/>
      <c r="F93" s="266"/>
    </row>
    <row r="94" ht="15.75">
      <c r="B94" s="792"/>
    </row>
    <row r="96" ht="15.75">
      <c r="B96" s="793"/>
    </row>
    <row r="99" ht="15.75">
      <c r="A99" s="794"/>
    </row>
    <row r="100" ht="15.75">
      <c r="A100" s="794"/>
    </row>
  </sheetData>
  <mergeCells count="8">
    <mergeCell ref="A1:F1"/>
    <mergeCell ref="A2:F2"/>
    <mergeCell ref="A9:F9"/>
    <mergeCell ref="A80:F80"/>
    <mergeCell ref="A7:F7"/>
    <mergeCell ref="A8:F8"/>
    <mergeCell ref="A4:F4"/>
    <mergeCell ref="A78:F78"/>
  </mergeCells>
  <printOptions horizontalCentered="1"/>
  <pageMargins left="0.9055118110236221" right="0.2755905511811024" top="0.6692913385826772" bottom="0.5511811023622047" header="0.3937007874015748" footer="0.2755905511811024"/>
  <pageSetup firstPageNumber="48" useFirstPageNumber="1" horizontalDpi="600" verticalDpi="600" orientation="portrait" paperSize="9" scale="92" r:id="rId1"/>
  <headerFooter alignWithMargins="0">
    <oddFooter>&amp;C&amp;P</oddFooter>
  </headerFooter>
  <rowBreaks count="1" manualBreakCount="1">
    <brk id="5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T69"/>
  <sheetViews>
    <sheetView zoomScaleSheetLayoutView="100" workbookViewId="0" topLeftCell="A40">
      <selection activeCell="D77" sqref="D77"/>
    </sheetView>
  </sheetViews>
  <sheetFormatPr defaultColWidth="9.140625" defaultRowHeight="17.25" customHeight="1"/>
  <cols>
    <col min="1" max="1" width="7.421875" style="25" customWidth="1"/>
    <col min="2" max="2" width="39.8515625" style="23" customWidth="1"/>
    <col min="3" max="3" width="10.57421875" style="113" customWidth="1"/>
    <col min="4" max="4" width="10.8515625" style="23" customWidth="1"/>
    <col min="5" max="5" width="11.140625" style="113" customWidth="1"/>
    <col min="6" max="6" width="10.00390625" style="260" customWidth="1"/>
    <col min="7" max="16384" width="9.140625" style="25" customWidth="1"/>
  </cols>
  <sheetData>
    <row r="1" spans="1:46" ht="12.75">
      <c r="A1" s="1100" t="s">
        <v>677</v>
      </c>
      <c r="B1" s="1100"/>
      <c r="C1" s="1100"/>
      <c r="D1" s="1100"/>
      <c r="E1" s="1100"/>
      <c r="F1" s="1100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5" customHeight="1">
      <c r="A2" s="1101" t="s">
        <v>678</v>
      </c>
      <c r="B2" s="1101"/>
      <c r="C2" s="1101"/>
      <c r="D2" s="1101"/>
      <c r="E2" s="1101"/>
      <c r="F2" s="1101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3.75" customHeight="1">
      <c r="A3" s="7"/>
      <c r="B3" s="8"/>
      <c r="C3" s="9"/>
      <c r="D3" s="9"/>
      <c r="E3" s="7"/>
      <c r="F3" s="7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8" s="3" customFormat="1" ht="12.75">
      <c r="A4" s="1102" t="s">
        <v>679</v>
      </c>
      <c r="B4" s="1102"/>
      <c r="C4" s="1102"/>
      <c r="D4" s="1102"/>
      <c r="E4" s="1102"/>
      <c r="F4" s="1102"/>
      <c r="G4" s="10"/>
      <c r="H4" s="10"/>
    </row>
    <row r="5" spans="1:7" s="3" customFormat="1" ht="12.75">
      <c r="A5" s="12"/>
      <c r="B5" s="11"/>
      <c r="C5" s="11"/>
      <c r="D5" s="11"/>
      <c r="E5" s="11"/>
      <c r="F5" s="11"/>
      <c r="G5" s="11"/>
    </row>
    <row r="6" spans="1:8" s="15" customFormat="1" ht="17.25" customHeight="1">
      <c r="A6" s="1103" t="s">
        <v>680</v>
      </c>
      <c r="B6" s="1103"/>
      <c r="C6" s="1103"/>
      <c r="D6" s="1103"/>
      <c r="E6" s="1103"/>
      <c r="F6" s="1103"/>
      <c r="G6" s="13"/>
      <c r="H6" s="13"/>
    </row>
    <row r="7" spans="1:6" s="15" customFormat="1" ht="30" customHeight="1">
      <c r="A7" s="1095" t="s">
        <v>653</v>
      </c>
      <c r="B7" s="1095"/>
      <c r="C7" s="1095"/>
      <c r="D7" s="1095"/>
      <c r="E7" s="1095"/>
      <c r="F7" s="1095"/>
    </row>
    <row r="8" spans="1:6" ht="17.25" customHeight="1">
      <c r="A8" s="1070" t="s">
        <v>33</v>
      </c>
      <c r="B8" s="1070"/>
      <c r="C8" s="1070"/>
      <c r="D8" s="1070"/>
      <c r="E8" s="1070"/>
      <c r="F8" s="1070"/>
    </row>
    <row r="9" spans="1:6" ht="17.25" customHeight="1">
      <c r="A9" s="1098" t="s">
        <v>683</v>
      </c>
      <c r="B9" s="1098"/>
      <c r="C9" s="1098"/>
      <c r="D9" s="1098"/>
      <c r="E9" s="1098"/>
      <c r="F9" s="1098"/>
    </row>
    <row r="10" spans="1:6" ht="17.25" customHeight="1">
      <c r="A10" s="23" t="s">
        <v>684</v>
      </c>
      <c r="B10" s="24"/>
      <c r="C10" s="20"/>
      <c r="D10" s="18"/>
      <c r="E10" s="19"/>
      <c r="F10" s="21" t="s">
        <v>284</v>
      </c>
    </row>
    <row r="11" spans="1:6" ht="17.25" customHeight="1">
      <c r="A11" s="629"/>
      <c r="B11" s="630"/>
      <c r="C11" s="15"/>
      <c r="D11" s="631"/>
      <c r="E11" s="15"/>
      <c r="F11" s="587" t="s">
        <v>654</v>
      </c>
    </row>
    <row r="12" ht="17.25" customHeight="1">
      <c r="F12" s="767" t="s">
        <v>736</v>
      </c>
    </row>
    <row r="13" spans="1:6" ht="45.75" customHeight="1">
      <c r="A13" s="698" t="s">
        <v>1208</v>
      </c>
      <c r="B13" s="736" t="s">
        <v>687</v>
      </c>
      <c r="C13" s="736" t="s">
        <v>1398</v>
      </c>
      <c r="D13" s="736" t="s">
        <v>739</v>
      </c>
      <c r="E13" s="594" t="s">
        <v>288</v>
      </c>
      <c r="F13" s="768" t="s">
        <v>691</v>
      </c>
    </row>
    <row r="14" spans="1:6" ht="12.75">
      <c r="A14" s="737" t="s">
        <v>1145</v>
      </c>
      <c r="B14" s="737" t="s">
        <v>1146</v>
      </c>
      <c r="C14" s="737" t="s">
        <v>1147</v>
      </c>
      <c r="D14" s="737" t="s">
        <v>1148</v>
      </c>
      <c r="E14" s="737" t="s">
        <v>1149</v>
      </c>
      <c r="F14" s="737" t="s">
        <v>1150</v>
      </c>
    </row>
    <row r="15" spans="1:6" ht="12.75">
      <c r="A15" s="770" t="s">
        <v>1211</v>
      </c>
      <c r="B15" s="91" t="s">
        <v>664</v>
      </c>
      <c r="C15" s="38">
        <v>2847107</v>
      </c>
      <c r="D15" s="38">
        <v>1236335</v>
      </c>
      <c r="E15" s="795">
        <v>43.424254866431085</v>
      </c>
      <c r="F15" s="282">
        <v>566713</v>
      </c>
    </row>
    <row r="16" spans="1:6" ht="25.5">
      <c r="A16" s="755"/>
      <c r="B16" s="739" t="s">
        <v>665</v>
      </c>
      <c r="C16" s="38">
        <v>2847107</v>
      </c>
      <c r="D16" s="38">
        <v>1236235</v>
      </c>
      <c r="E16" s="795">
        <v>43.42074252917084</v>
      </c>
      <c r="F16" s="282">
        <v>566713</v>
      </c>
    </row>
    <row r="17" spans="1:6" ht="25.5">
      <c r="A17" s="796"/>
      <c r="B17" s="797" t="s">
        <v>655</v>
      </c>
      <c r="C17" s="613">
        <v>2764917</v>
      </c>
      <c r="D17" s="613">
        <v>1165325</v>
      </c>
      <c r="E17" s="612">
        <v>42.1468347874457</v>
      </c>
      <c r="F17" s="298">
        <v>532021</v>
      </c>
    </row>
    <row r="18" spans="1:6" ht="25.5">
      <c r="A18" s="796"/>
      <c r="B18" s="797" t="s">
        <v>656</v>
      </c>
      <c r="C18" s="613">
        <v>82190</v>
      </c>
      <c r="D18" s="613">
        <v>70910</v>
      </c>
      <c r="E18" s="612">
        <v>86.27570264022387</v>
      </c>
      <c r="F18" s="298">
        <v>34692</v>
      </c>
    </row>
    <row r="19" spans="1:6" ht="29.25" customHeight="1">
      <c r="A19" s="755"/>
      <c r="B19" s="91" t="s">
        <v>657</v>
      </c>
      <c r="C19" s="600">
        <v>0</v>
      </c>
      <c r="D19" s="600">
        <v>100</v>
      </c>
      <c r="E19" s="601">
        <v>0</v>
      </c>
      <c r="F19" s="282">
        <v>0</v>
      </c>
    </row>
    <row r="20" spans="1:6" ht="16.5" customHeight="1">
      <c r="A20" s="798" t="s">
        <v>1216</v>
      </c>
      <c r="B20" s="91" t="s">
        <v>666</v>
      </c>
      <c r="C20" s="38">
        <v>3484760</v>
      </c>
      <c r="D20" s="38">
        <v>1097859</v>
      </c>
      <c r="E20" s="795">
        <v>31.504579942377667</v>
      </c>
      <c r="F20" s="282">
        <v>564517</v>
      </c>
    </row>
    <row r="21" spans="1:6" ht="12.75">
      <c r="A21" s="799"/>
      <c r="B21" s="739" t="s">
        <v>667</v>
      </c>
      <c r="C21" s="38">
        <v>2270048</v>
      </c>
      <c r="D21" s="38">
        <v>634852</v>
      </c>
      <c r="E21" s="795">
        <v>27.96645709694244</v>
      </c>
      <c r="F21" s="282">
        <v>175752</v>
      </c>
    </row>
    <row r="22" spans="1:6" ht="12.75">
      <c r="A22" s="770">
        <v>1000</v>
      </c>
      <c r="B22" s="739" t="s">
        <v>257</v>
      </c>
      <c r="C22" s="38">
        <v>2095383</v>
      </c>
      <c r="D22" s="38">
        <v>553731</v>
      </c>
      <c r="E22" s="795">
        <v>26.426242839614524</v>
      </c>
      <c r="F22" s="282">
        <v>157354</v>
      </c>
    </row>
    <row r="23" spans="1:6" ht="12.75">
      <c r="A23" s="771">
        <v>1100</v>
      </c>
      <c r="B23" s="575" t="s">
        <v>658</v>
      </c>
      <c r="C23" s="251">
        <v>298659</v>
      </c>
      <c r="D23" s="251">
        <v>64453</v>
      </c>
      <c r="E23" s="606">
        <v>21.580799507130205</v>
      </c>
      <c r="F23" s="250">
        <v>21640</v>
      </c>
    </row>
    <row r="24" spans="1:6" ht="13.5" customHeight="1">
      <c r="A24" s="771">
        <v>1200</v>
      </c>
      <c r="B24" s="575" t="s">
        <v>1066</v>
      </c>
      <c r="C24" s="251">
        <v>68047</v>
      </c>
      <c r="D24" s="251">
        <v>13038</v>
      </c>
      <c r="E24" s="606">
        <v>19.160286272723265</v>
      </c>
      <c r="F24" s="250">
        <v>4732</v>
      </c>
    </row>
    <row r="25" spans="1:6" ht="12.75">
      <c r="A25" s="771">
        <v>1300</v>
      </c>
      <c r="B25" s="575" t="s">
        <v>1068</v>
      </c>
      <c r="C25" s="251">
        <v>124072</v>
      </c>
      <c r="D25" s="251">
        <v>50076</v>
      </c>
      <c r="E25" s="606">
        <v>40.360435875943004</v>
      </c>
      <c r="F25" s="250">
        <v>14517</v>
      </c>
    </row>
    <row r="26" spans="1:6" ht="12.75">
      <c r="A26" s="771">
        <v>1400</v>
      </c>
      <c r="B26" s="575" t="s">
        <v>1070</v>
      </c>
      <c r="C26" s="251">
        <v>1251815</v>
      </c>
      <c r="D26" s="251">
        <v>324595</v>
      </c>
      <c r="E26" s="606">
        <v>25.9299497130167</v>
      </c>
      <c r="F26" s="250">
        <v>88368</v>
      </c>
    </row>
    <row r="27" spans="1:6" s="262" customFormat="1" ht="24" customHeight="1">
      <c r="A27" s="372">
        <v>1455</v>
      </c>
      <c r="B27" s="474" t="s">
        <v>1071</v>
      </c>
      <c r="C27" s="298">
        <v>0</v>
      </c>
      <c r="D27" s="298">
        <v>0</v>
      </c>
      <c r="E27" s="800">
        <v>0</v>
      </c>
      <c r="F27" s="298">
        <v>0</v>
      </c>
    </row>
    <row r="28" spans="1:6" s="12" customFormat="1" ht="51" customHeight="1">
      <c r="A28" s="372">
        <v>1456</v>
      </c>
      <c r="B28" s="474" t="s">
        <v>1072</v>
      </c>
      <c r="C28" s="298">
        <v>0</v>
      </c>
      <c r="D28" s="298">
        <v>0</v>
      </c>
      <c r="E28" s="800">
        <v>0</v>
      </c>
      <c r="F28" s="298">
        <v>0</v>
      </c>
    </row>
    <row r="29" spans="1:6" s="13" customFormat="1" ht="12.75" customHeight="1">
      <c r="A29" s="693">
        <v>1491</v>
      </c>
      <c r="B29" s="694" t="s">
        <v>1073</v>
      </c>
      <c r="C29" s="613" t="s">
        <v>694</v>
      </c>
      <c r="D29" s="613">
        <v>0</v>
      </c>
      <c r="E29" s="612" t="s">
        <v>694</v>
      </c>
      <c r="F29" s="298">
        <v>0</v>
      </c>
    </row>
    <row r="30" spans="1:6" s="344" customFormat="1" ht="12.75" customHeight="1">
      <c r="A30" s="693">
        <v>1492</v>
      </c>
      <c r="B30" s="694" t="s">
        <v>1074</v>
      </c>
      <c r="C30" s="613" t="s">
        <v>694</v>
      </c>
      <c r="D30" s="613">
        <v>0</v>
      </c>
      <c r="E30" s="612" t="s">
        <v>694</v>
      </c>
      <c r="F30" s="298">
        <v>0</v>
      </c>
    </row>
    <row r="31" spans="1:6" s="344" customFormat="1" ht="12.75" customHeight="1">
      <c r="A31" s="693">
        <v>1493</v>
      </c>
      <c r="B31" s="694" t="s">
        <v>1075</v>
      </c>
      <c r="C31" s="613" t="s">
        <v>694</v>
      </c>
      <c r="D31" s="613">
        <v>25</v>
      </c>
      <c r="E31" s="612" t="s">
        <v>694</v>
      </c>
      <c r="F31" s="298">
        <v>0</v>
      </c>
    </row>
    <row r="32" spans="1:6" s="344" customFormat="1" ht="12.75" customHeight="1">
      <c r="A32" s="693">
        <v>1499</v>
      </c>
      <c r="B32" s="694" t="s">
        <v>1076</v>
      </c>
      <c r="C32" s="613" t="s">
        <v>694</v>
      </c>
      <c r="D32" s="613">
        <v>0</v>
      </c>
      <c r="E32" s="612" t="s">
        <v>694</v>
      </c>
      <c r="F32" s="298">
        <v>0</v>
      </c>
    </row>
    <row r="33" spans="1:6" ht="25.5">
      <c r="A33" s="801">
        <v>1500</v>
      </c>
      <c r="B33" s="575" t="s">
        <v>659</v>
      </c>
      <c r="C33" s="251">
        <v>335604</v>
      </c>
      <c r="D33" s="251">
        <v>97801</v>
      </c>
      <c r="E33" s="606">
        <v>29.14178615272762</v>
      </c>
      <c r="F33" s="250">
        <v>27728</v>
      </c>
    </row>
    <row r="34" spans="1:6" s="262" customFormat="1" ht="12.75">
      <c r="A34" s="372">
        <v>1564</v>
      </c>
      <c r="B34" s="474" t="s">
        <v>1079</v>
      </c>
      <c r="C34" s="298" t="s">
        <v>694</v>
      </c>
      <c r="D34" s="298">
        <v>0</v>
      </c>
      <c r="E34" s="800" t="s">
        <v>694</v>
      </c>
      <c r="F34" s="298">
        <v>0</v>
      </c>
    </row>
    <row r="35" spans="1:6" s="12" customFormat="1" ht="12.75">
      <c r="A35" s="372">
        <v>1565</v>
      </c>
      <c r="B35" s="697" t="s">
        <v>1080</v>
      </c>
      <c r="C35" s="298" t="s">
        <v>694</v>
      </c>
      <c r="D35" s="298">
        <v>0</v>
      </c>
      <c r="E35" s="800" t="s">
        <v>694</v>
      </c>
      <c r="F35" s="298">
        <v>0</v>
      </c>
    </row>
    <row r="36" spans="1:6" ht="12.75">
      <c r="A36" s="771">
        <v>1600</v>
      </c>
      <c r="B36" s="575" t="s">
        <v>1081</v>
      </c>
      <c r="C36" s="251">
        <v>17186</v>
      </c>
      <c r="D36" s="251">
        <v>3768</v>
      </c>
      <c r="E36" s="606">
        <v>21.924822529966253</v>
      </c>
      <c r="F36" s="250">
        <v>369</v>
      </c>
    </row>
    <row r="37" spans="1:6" ht="12.75">
      <c r="A37" s="770">
        <v>3000</v>
      </c>
      <c r="B37" s="772" t="s">
        <v>630</v>
      </c>
      <c r="C37" s="38">
        <v>174665</v>
      </c>
      <c r="D37" s="38">
        <v>81121</v>
      </c>
      <c r="E37" s="795">
        <v>46.44376377637191</v>
      </c>
      <c r="F37" s="282">
        <v>18398</v>
      </c>
    </row>
    <row r="38" spans="1:6" ht="12.75">
      <c r="A38" s="796">
        <v>3100</v>
      </c>
      <c r="B38" s="575" t="s">
        <v>1231</v>
      </c>
      <c r="C38" s="251">
        <v>0</v>
      </c>
      <c r="D38" s="245">
        <v>0</v>
      </c>
      <c r="E38" s="802">
        <v>0</v>
      </c>
      <c r="F38" s="250">
        <v>0</v>
      </c>
    </row>
    <row r="39" spans="1:6" ht="14.25" customHeight="1">
      <c r="A39" s="796">
        <v>3400</v>
      </c>
      <c r="B39" s="575" t="s">
        <v>1239</v>
      </c>
      <c r="C39" s="251">
        <v>125939</v>
      </c>
      <c r="D39" s="251">
        <v>57238</v>
      </c>
      <c r="E39" s="606">
        <v>45.44898720809281</v>
      </c>
      <c r="F39" s="250">
        <v>13880</v>
      </c>
    </row>
    <row r="40" spans="1:6" ht="12.75">
      <c r="A40" s="796">
        <v>3500</v>
      </c>
      <c r="B40" s="575" t="s">
        <v>1241</v>
      </c>
      <c r="C40" s="251">
        <v>37068</v>
      </c>
      <c r="D40" s="251">
        <v>18015</v>
      </c>
      <c r="E40" s="606">
        <v>48.5998705082551</v>
      </c>
      <c r="F40" s="250">
        <v>2268</v>
      </c>
    </row>
    <row r="41" spans="1:6" s="262" customFormat="1" ht="12.75">
      <c r="A41" s="609" t="s">
        <v>1097</v>
      </c>
      <c r="B41" s="702" t="s">
        <v>1098</v>
      </c>
      <c r="C41" s="298" t="s">
        <v>694</v>
      </c>
      <c r="D41" s="298">
        <v>0</v>
      </c>
      <c r="E41" s="800" t="s">
        <v>694</v>
      </c>
      <c r="F41" s="250">
        <v>0</v>
      </c>
    </row>
    <row r="42" spans="1:6" s="12" customFormat="1" ht="12.75">
      <c r="A42" s="609" t="s">
        <v>1099</v>
      </c>
      <c r="B42" s="705" t="s">
        <v>1100</v>
      </c>
      <c r="C42" s="298" t="s">
        <v>694</v>
      </c>
      <c r="D42" s="298">
        <v>0</v>
      </c>
      <c r="E42" s="800" t="s">
        <v>694</v>
      </c>
      <c r="F42" s="298">
        <v>0</v>
      </c>
    </row>
    <row r="43" spans="1:6" s="12" customFormat="1" ht="14.25" customHeight="1">
      <c r="A43" s="609" t="s">
        <v>1101</v>
      </c>
      <c r="B43" s="705" t="s">
        <v>1102</v>
      </c>
      <c r="C43" s="298" t="s">
        <v>694</v>
      </c>
      <c r="D43" s="298">
        <v>290</v>
      </c>
      <c r="E43" s="800" t="s">
        <v>694</v>
      </c>
      <c r="F43" s="298">
        <v>-200</v>
      </c>
    </row>
    <row r="44" spans="1:6" s="344" customFormat="1" ht="15.75">
      <c r="A44" s="573">
        <v>3600</v>
      </c>
      <c r="B44" s="575" t="s">
        <v>1246</v>
      </c>
      <c r="C44" s="251">
        <v>2300</v>
      </c>
      <c r="D44" s="251">
        <v>1700</v>
      </c>
      <c r="E44" s="606">
        <v>73.91304347826087</v>
      </c>
      <c r="F44" s="250">
        <v>0</v>
      </c>
    </row>
    <row r="45" spans="1:6" s="236" customFormat="1" ht="25.5">
      <c r="A45" s="803" t="s">
        <v>632</v>
      </c>
      <c r="B45" s="575" t="s">
        <v>633</v>
      </c>
      <c r="C45" s="251">
        <v>9118</v>
      </c>
      <c r="D45" s="251">
        <v>4168</v>
      </c>
      <c r="E45" s="606">
        <v>0</v>
      </c>
      <c r="F45" s="250">
        <v>2250</v>
      </c>
    </row>
    <row r="46" spans="1:6" s="236" customFormat="1" ht="12.75">
      <c r="A46" s="571">
        <v>3900</v>
      </c>
      <c r="B46" s="290" t="s">
        <v>1251</v>
      </c>
      <c r="C46" s="804">
        <v>240</v>
      </c>
      <c r="D46" s="246">
        <v>0</v>
      </c>
      <c r="E46" s="293">
        <v>0</v>
      </c>
      <c r="F46" s="250">
        <v>0</v>
      </c>
    </row>
    <row r="47" spans="1:6" s="236" customFormat="1" ht="12.75">
      <c r="A47" s="372">
        <v>3910</v>
      </c>
      <c r="B47" s="805" t="s">
        <v>1106</v>
      </c>
      <c r="C47" s="806" t="s">
        <v>694</v>
      </c>
      <c r="D47" s="773">
        <v>0</v>
      </c>
      <c r="E47" s="800" t="s">
        <v>694</v>
      </c>
      <c r="F47" s="298">
        <v>0</v>
      </c>
    </row>
    <row r="48" spans="1:6" ht="14.25" customHeight="1">
      <c r="A48" s="799"/>
      <c r="B48" s="739" t="s">
        <v>1138</v>
      </c>
      <c r="C48" s="38">
        <v>1214712</v>
      </c>
      <c r="D48" s="38">
        <v>463007</v>
      </c>
      <c r="E48" s="795">
        <v>38.11660706406128</v>
      </c>
      <c r="F48" s="282">
        <v>388765</v>
      </c>
    </row>
    <row r="49" spans="1:6" s="658" customFormat="1" ht="12.75">
      <c r="A49" s="770">
        <v>4000</v>
      </c>
      <c r="B49" s="772" t="s">
        <v>1108</v>
      </c>
      <c r="C49" s="600">
        <v>1214712</v>
      </c>
      <c r="D49" s="600">
        <v>463007</v>
      </c>
      <c r="E49" s="601">
        <v>38.11660706406128</v>
      </c>
      <c r="F49" s="282">
        <v>388765</v>
      </c>
    </row>
    <row r="50" spans="1:6" ht="25.5">
      <c r="A50" s="703" t="s">
        <v>636</v>
      </c>
      <c r="B50" s="702" t="s">
        <v>637</v>
      </c>
      <c r="C50" s="613" t="s">
        <v>694</v>
      </c>
      <c r="D50" s="613">
        <v>0</v>
      </c>
      <c r="E50" s="612" t="s">
        <v>694</v>
      </c>
      <c r="F50" s="298">
        <v>0</v>
      </c>
    </row>
    <row r="51" spans="1:6" s="658" customFormat="1" ht="12.75">
      <c r="A51" s="770">
        <v>6000</v>
      </c>
      <c r="B51" s="772" t="s">
        <v>1111</v>
      </c>
      <c r="C51" s="600">
        <v>0</v>
      </c>
      <c r="D51" s="600">
        <v>0</v>
      </c>
      <c r="E51" s="601">
        <v>0</v>
      </c>
      <c r="F51" s="282">
        <v>0</v>
      </c>
    </row>
    <row r="52" spans="1:6" s="658" customFormat="1" ht="12.75">
      <c r="A52" s="770">
        <v>7000</v>
      </c>
      <c r="B52" s="772" t="s">
        <v>1112</v>
      </c>
      <c r="C52" s="600">
        <v>0</v>
      </c>
      <c r="D52" s="600">
        <v>0</v>
      </c>
      <c r="E52" s="601">
        <v>0</v>
      </c>
      <c r="F52" s="282">
        <v>0</v>
      </c>
    </row>
    <row r="53" spans="1:6" ht="12.75" customHeight="1">
      <c r="A53" s="609" t="s">
        <v>640</v>
      </c>
      <c r="B53" s="702" t="s">
        <v>1113</v>
      </c>
      <c r="C53" s="251" t="s">
        <v>694</v>
      </c>
      <c r="D53" s="246">
        <v>0</v>
      </c>
      <c r="E53" s="606" t="s">
        <v>694</v>
      </c>
      <c r="F53" s="250">
        <v>0</v>
      </c>
    </row>
    <row r="54" spans="1:6" ht="12.75">
      <c r="A54" s="770" t="s">
        <v>1115</v>
      </c>
      <c r="B54" s="739" t="s">
        <v>660</v>
      </c>
      <c r="C54" s="600">
        <v>0</v>
      </c>
      <c r="D54" s="600">
        <v>0</v>
      </c>
      <c r="E54" s="601">
        <v>0</v>
      </c>
      <c r="F54" s="282">
        <v>0</v>
      </c>
    </row>
    <row r="55" spans="1:6" ht="12.75">
      <c r="A55" s="807">
        <v>8200</v>
      </c>
      <c r="B55" s="86" t="s">
        <v>661</v>
      </c>
      <c r="C55" s="250">
        <v>0</v>
      </c>
      <c r="D55" s="246">
        <v>0</v>
      </c>
      <c r="E55" s="802">
        <v>0</v>
      </c>
      <c r="F55" s="250">
        <v>0</v>
      </c>
    </row>
    <row r="56" spans="1:6" ht="13.5" customHeight="1">
      <c r="A56" s="445" t="s">
        <v>1122</v>
      </c>
      <c r="B56" s="317" t="s">
        <v>650</v>
      </c>
      <c r="C56" s="38">
        <v>3484760</v>
      </c>
      <c r="D56" s="38">
        <v>1097859</v>
      </c>
      <c r="E56" s="795">
        <v>31.504579942377667</v>
      </c>
      <c r="F56" s="282">
        <v>564517</v>
      </c>
    </row>
    <row r="57" spans="1:6" ht="14.25" customHeight="1">
      <c r="A57" s="808" t="s">
        <v>1124</v>
      </c>
      <c r="B57" s="317" t="s">
        <v>651</v>
      </c>
      <c r="C57" s="809">
        <v>-637653</v>
      </c>
      <c r="D57" s="809">
        <v>138476</v>
      </c>
      <c r="E57" s="810">
        <v>-21.716513526949612</v>
      </c>
      <c r="F57" s="780">
        <v>2196</v>
      </c>
    </row>
    <row r="58" spans="1:6" ht="12.75">
      <c r="A58" s="770" t="s">
        <v>1126</v>
      </c>
      <c r="B58" s="91" t="s">
        <v>668</v>
      </c>
      <c r="C58" s="809">
        <v>637653</v>
      </c>
      <c r="D58" s="809">
        <v>-138476</v>
      </c>
      <c r="E58" s="810">
        <v>-21.716513526949612</v>
      </c>
      <c r="F58" s="809">
        <v>-2196</v>
      </c>
    </row>
    <row r="59" spans="1:6" ht="12.75">
      <c r="A59" s="770"/>
      <c r="B59" s="127" t="s">
        <v>669</v>
      </c>
      <c r="C59" s="809">
        <v>637653</v>
      </c>
      <c r="D59" s="809">
        <v>-138476</v>
      </c>
      <c r="E59" s="810">
        <v>-21.716513526949612</v>
      </c>
      <c r="F59" s="780">
        <v>-2196</v>
      </c>
    </row>
    <row r="60" spans="1:6" ht="12.75">
      <c r="A60" s="811"/>
      <c r="B60" s="128" t="s">
        <v>662</v>
      </c>
      <c r="C60" s="251">
        <v>1319285</v>
      </c>
      <c r="D60" s="251">
        <v>1562628</v>
      </c>
      <c r="E60" s="606">
        <v>118.44506683544496</v>
      </c>
      <c r="F60" s="250">
        <v>-1225</v>
      </c>
    </row>
    <row r="61" spans="1:6" ht="12.75">
      <c r="A61" s="811"/>
      <c r="B61" s="128" t="s">
        <v>663</v>
      </c>
      <c r="C61" s="251">
        <v>681632</v>
      </c>
      <c r="D61" s="251">
        <v>1701104</v>
      </c>
      <c r="E61" s="606">
        <v>249.56340077930614</v>
      </c>
      <c r="F61" s="250">
        <v>971</v>
      </c>
    </row>
    <row r="62" spans="1:6" ht="12.75">
      <c r="A62" s="812"/>
      <c r="B62" s="25"/>
      <c r="C62" s="119"/>
      <c r="D62" s="813"/>
      <c r="E62" s="718"/>
      <c r="F62" s="335"/>
    </row>
    <row r="63" spans="1:6" ht="12.75">
      <c r="A63" s="1089" t="s">
        <v>589</v>
      </c>
      <c r="B63" s="1089"/>
      <c r="C63" s="1089"/>
      <c r="D63" s="1089"/>
      <c r="E63" s="1089"/>
      <c r="F63" s="1089"/>
    </row>
    <row r="64" spans="1:6" ht="15.75">
      <c r="A64" s="812"/>
      <c r="B64" s="722"/>
      <c r="C64" s="535"/>
      <c r="D64" s="814"/>
      <c r="E64" s="535"/>
      <c r="F64" s="268"/>
    </row>
    <row r="65" spans="1:5" ht="15.75">
      <c r="A65" s="815"/>
      <c r="B65" s="722"/>
      <c r="C65" s="535"/>
      <c r="D65" s="814"/>
      <c r="E65" s="674"/>
    </row>
    <row r="66" spans="1:6" s="15" customFormat="1" ht="15.75">
      <c r="A66" s="1080" t="s">
        <v>1059</v>
      </c>
      <c r="B66" s="1080"/>
      <c r="D66" s="535"/>
      <c r="F66" s="816" t="s">
        <v>732</v>
      </c>
    </row>
    <row r="67" spans="1:6" s="15" customFormat="1" ht="15.75">
      <c r="A67" s="619"/>
      <c r="B67" s="672"/>
      <c r="D67" s="535"/>
      <c r="E67" s="620"/>
      <c r="F67" s="507"/>
    </row>
    <row r="68" spans="1:6" s="15" customFormat="1" ht="15.75">
      <c r="A68" s="817"/>
      <c r="B68" s="817"/>
      <c r="D68" s="535"/>
      <c r="E68" s="673"/>
      <c r="F68" s="674"/>
    </row>
    <row r="69" spans="1:6" s="166" customFormat="1" ht="17.25" customHeight="1">
      <c r="A69" s="54" t="s">
        <v>1204</v>
      </c>
      <c r="B69" s="54"/>
      <c r="C69" s="675"/>
      <c r="D69" s="676"/>
      <c r="E69" s="677"/>
      <c r="F69" s="678"/>
    </row>
  </sheetData>
  <mergeCells count="9">
    <mergeCell ref="A9:F9"/>
    <mergeCell ref="A66:B66"/>
    <mergeCell ref="A1:F1"/>
    <mergeCell ref="A2:F2"/>
    <mergeCell ref="A4:F4"/>
    <mergeCell ref="A6:F6"/>
    <mergeCell ref="A63:F63"/>
    <mergeCell ref="A7:F7"/>
    <mergeCell ref="A8:F8"/>
  </mergeCells>
  <printOptions horizontalCentered="1"/>
  <pageMargins left="0.7480314960629921" right="0.35433070866141736" top="0.7086614173228347" bottom="0.4724409448818898" header="0.2362204724409449" footer="0.1968503937007874"/>
  <pageSetup firstPageNumber="50" useFirstPageNumber="1"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7"/>
  <sheetViews>
    <sheetView zoomScaleSheetLayoutView="100" workbookViewId="0" topLeftCell="A1">
      <selection activeCell="H15" sqref="H15"/>
    </sheetView>
  </sheetViews>
  <sheetFormatPr defaultColWidth="9.140625" defaultRowHeight="12.75"/>
  <cols>
    <col min="1" max="1" width="5.57421875" style="25" customWidth="1"/>
    <col min="2" max="2" width="43.7109375" style="101" customWidth="1"/>
    <col min="3" max="3" width="12.140625" style="0" customWidth="1"/>
    <col min="4" max="4" width="13.57421875" style="0" customWidth="1"/>
    <col min="5" max="5" width="10.281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1100" t="s">
        <v>677</v>
      </c>
      <c r="B1" s="1100"/>
      <c r="C1" s="1100"/>
      <c r="D1" s="1100"/>
      <c r="E1" s="1100"/>
      <c r="F1" s="110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01" t="s">
        <v>678</v>
      </c>
      <c r="B2" s="1101"/>
      <c r="C2" s="1101"/>
      <c r="D2" s="1101"/>
      <c r="E2" s="1101"/>
      <c r="F2" s="1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02" t="s">
        <v>679</v>
      </c>
      <c r="B4" s="1102"/>
      <c r="C4" s="1102"/>
      <c r="D4" s="1102"/>
      <c r="E4" s="1102"/>
      <c r="F4" s="110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03" t="s">
        <v>680</v>
      </c>
      <c r="B6" s="1103"/>
      <c r="C6" s="1103"/>
      <c r="D6" s="1103"/>
      <c r="E6" s="1103"/>
      <c r="F6" s="110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096" t="s">
        <v>734</v>
      </c>
      <c r="B7" s="1096"/>
      <c r="C7" s="1096"/>
      <c r="D7" s="1096"/>
      <c r="E7" s="1096"/>
      <c r="F7" s="109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097" t="s">
        <v>682</v>
      </c>
      <c r="B8" s="1097"/>
      <c r="C8" s="1097"/>
      <c r="D8" s="1097"/>
      <c r="E8" s="1097"/>
      <c r="F8" s="109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098" t="s">
        <v>683</v>
      </c>
      <c r="B9" s="1098"/>
      <c r="C9" s="1098"/>
      <c r="D9" s="1098"/>
      <c r="E9" s="1098"/>
      <c r="F9" s="1098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684</v>
      </c>
      <c r="B10" s="24"/>
      <c r="C10" s="20"/>
      <c r="D10" s="18"/>
      <c r="F10" s="21" t="s">
        <v>685</v>
      </c>
      <c r="G10" s="20"/>
      <c r="H10" s="21"/>
      <c r="I10" s="21"/>
      <c r="J10" s="22"/>
      <c r="K10" s="20"/>
      <c r="N10" s="5"/>
      <c r="O10" s="61"/>
    </row>
    <row r="11" spans="1:15" s="19" customFormat="1" ht="12.75">
      <c r="A11" s="23"/>
      <c r="B11" s="24"/>
      <c r="C11" s="20"/>
      <c r="D11" s="18"/>
      <c r="F11" s="62" t="s">
        <v>735</v>
      </c>
      <c r="G11" s="20"/>
      <c r="H11" s="21"/>
      <c r="I11" s="21"/>
      <c r="J11" s="22"/>
      <c r="K11" s="20"/>
      <c r="N11" s="5"/>
      <c r="O11" s="61"/>
    </row>
    <row r="12" spans="1:6" s="50" customFormat="1" ht="12.75">
      <c r="A12" s="25"/>
      <c r="B12" s="27"/>
      <c r="C12" s="63"/>
      <c r="D12" s="63"/>
      <c r="E12" s="63"/>
      <c r="F12" s="65" t="s">
        <v>736</v>
      </c>
    </row>
    <row r="13" spans="1:6" s="50" customFormat="1" ht="51">
      <c r="A13" s="66"/>
      <c r="B13" s="67" t="s">
        <v>737</v>
      </c>
      <c r="C13" s="68" t="s">
        <v>738</v>
      </c>
      <c r="D13" s="68" t="s">
        <v>739</v>
      </c>
      <c r="E13" s="68" t="s">
        <v>740</v>
      </c>
      <c r="F13" s="68" t="s">
        <v>741</v>
      </c>
    </row>
    <row r="14" spans="1:6" s="50" customFormat="1" ht="12.75">
      <c r="A14" s="69">
        <v>1</v>
      </c>
      <c r="B14" s="67">
        <v>2</v>
      </c>
      <c r="C14" s="70">
        <v>3</v>
      </c>
      <c r="D14" s="70">
        <v>4</v>
      </c>
      <c r="E14" s="70">
        <v>5</v>
      </c>
      <c r="F14" s="70">
        <v>6</v>
      </c>
    </row>
    <row r="15" spans="1:9" s="50" customFormat="1" ht="12.75">
      <c r="A15" s="71" t="s">
        <v>742</v>
      </c>
      <c r="B15" s="72" t="s">
        <v>743</v>
      </c>
      <c r="C15" s="73">
        <v>3250045335</v>
      </c>
      <c r="D15" s="73">
        <v>1312828689</v>
      </c>
      <c r="E15" s="74">
        <v>40.394165424772446</v>
      </c>
      <c r="F15" s="73">
        <v>306162862</v>
      </c>
      <c r="I15" s="75"/>
    </row>
    <row r="16" spans="1:9" s="50" customFormat="1" ht="12.75">
      <c r="A16" s="71"/>
      <c r="B16" s="72" t="s">
        <v>744</v>
      </c>
      <c r="C16" s="73">
        <v>2406672354</v>
      </c>
      <c r="D16" s="73">
        <v>954693670</v>
      </c>
      <c r="E16" s="74">
        <v>39.66861830665297</v>
      </c>
      <c r="F16" s="73">
        <v>229368117</v>
      </c>
      <c r="I16" s="75"/>
    </row>
    <row r="17" spans="1:9" s="50" customFormat="1" ht="12.75">
      <c r="A17" s="76"/>
      <c r="B17" s="77" t="s">
        <v>745</v>
      </c>
      <c r="C17" s="78">
        <v>1624394344</v>
      </c>
      <c r="D17" s="78">
        <v>687026392</v>
      </c>
      <c r="E17" s="79">
        <v>42.29431077112886</v>
      </c>
      <c r="F17" s="78">
        <v>168684470</v>
      </c>
      <c r="I17" s="75"/>
    </row>
    <row r="18" spans="1:9" s="50" customFormat="1" ht="12.75">
      <c r="A18" s="80"/>
      <c r="B18" s="77" t="s">
        <v>746</v>
      </c>
      <c r="C18" s="78">
        <v>376086000</v>
      </c>
      <c r="D18" s="78">
        <v>174139913</v>
      </c>
      <c r="E18" s="79">
        <v>46.30321601974017</v>
      </c>
      <c r="F18" s="78">
        <v>61071684</v>
      </c>
      <c r="I18" s="75"/>
    </row>
    <row r="19" spans="1:9" s="50" customFormat="1" ht="12.75">
      <c r="A19" s="80"/>
      <c r="B19" s="77" t="s">
        <v>747</v>
      </c>
      <c r="C19" s="78">
        <v>137536000</v>
      </c>
      <c r="D19" s="78">
        <v>61531710</v>
      </c>
      <c r="E19" s="79">
        <v>44.73862116100512</v>
      </c>
      <c r="F19" s="78">
        <v>13085516</v>
      </c>
      <c r="I19" s="75"/>
    </row>
    <row r="20" spans="1:9" s="50" customFormat="1" ht="12.75">
      <c r="A20" s="66"/>
      <c r="B20" s="77" t="s">
        <v>748</v>
      </c>
      <c r="C20" s="78">
        <v>238550000</v>
      </c>
      <c r="D20" s="78">
        <v>112608203</v>
      </c>
      <c r="E20" s="79">
        <v>47.20528316914693</v>
      </c>
      <c r="F20" s="78">
        <v>47986168</v>
      </c>
      <c r="I20" s="75"/>
    </row>
    <row r="21" spans="1:9" s="50" customFormat="1" ht="12.75">
      <c r="A21" s="76"/>
      <c r="B21" s="77" t="s">
        <v>749</v>
      </c>
      <c r="C21" s="78">
        <v>1230200444</v>
      </c>
      <c r="D21" s="78">
        <v>502549525</v>
      </c>
      <c r="E21" s="79">
        <v>40.851027769585166</v>
      </c>
      <c r="F21" s="78">
        <v>105847099</v>
      </c>
      <c r="I21" s="75"/>
    </row>
    <row r="22" spans="1:9" s="50" customFormat="1" ht="12.75">
      <c r="A22" s="66"/>
      <c r="B22" s="77" t="s">
        <v>750</v>
      </c>
      <c r="C22" s="78">
        <v>830117444</v>
      </c>
      <c r="D22" s="78">
        <v>350429296</v>
      </c>
      <c r="E22" s="79">
        <v>42.21442381832419</v>
      </c>
      <c r="F22" s="78">
        <v>75423912</v>
      </c>
      <c r="I22" s="75"/>
    </row>
    <row r="23" spans="1:9" s="50" customFormat="1" ht="12.75">
      <c r="A23" s="66"/>
      <c r="B23" s="77" t="s">
        <v>751</v>
      </c>
      <c r="C23" s="78">
        <v>370677000</v>
      </c>
      <c r="D23" s="78">
        <v>139235169</v>
      </c>
      <c r="E23" s="79">
        <v>37.562397720926846</v>
      </c>
      <c r="F23" s="78">
        <v>27240778</v>
      </c>
      <c r="I23" s="75"/>
    </row>
    <row r="24" spans="1:9" s="50" customFormat="1" ht="12.75">
      <c r="A24" s="66"/>
      <c r="B24" s="77" t="s">
        <v>752</v>
      </c>
      <c r="C24" s="78">
        <v>10356000</v>
      </c>
      <c r="D24" s="78">
        <v>4778291</v>
      </c>
      <c r="E24" s="79">
        <v>46.14031479335651</v>
      </c>
      <c r="F24" s="78">
        <v>1290346</v>
      </c>
      <c r="I24" s="75"/>
    </row>
    <row r="25" spans="1:9" s="50" customFormat="1" ht="12.75">
      <c r="A25" s="80"/>
      <c r="B25" s="77" t="s">
        <v>753</v>
      </c>
      <c r="C25" s="78">
        <v>19050000</v>
      </c>
      <c r="D25" s="78">
        <v>8106769</v>
      </c>
      <c r="E25" s="79">
        <v>42.55521784776903</v>
      </c>
      <c r="F25" s="78">
        <v>1892063</v>
      </c>
      <c r="I25" s="75"/>
    </row>
    <row r="26" spans="1:9" s="50" customFormat="1" ht="12.75">
      <c r="A26" s="80"/>
      <c r="B26" s="77" t="s">
        <v>754</v>
      </c>
      <c r="C26" s="78">
        <v>18107900</v>
      </c>
      <c r="D26" s="78">
        <v>10336954</v>
      </c>
      <c r="E26" s="79">
        <v>57.08532739853875</v>
      </c>
      <c r="F26" s="78">
        <v>1765687</v>
      </c>
      <c r="I26" s="75"/>
    </row>
    <row r="27" spans="1:9" s="50" customFormat="1" ht="12.75">
      <c r="A27" s="80"/>
      <c r="B27" s="77" t="s">
        <v>755</v>
      </c>
      <c r="C27" s="78">
        <v>10413900</v>
      </c>
      <c r="D27" s="78">
        <v>5775793</v>
      </c>
      <c r="E27" s="79">
        <v>55.46234359845975</v>
      </c>
      <c r="F27" s="78">
        <v>1278395</v>
      </c>
      <c r="I27" s="75"/>
    </row>
    <row r="28" spans="1:9" s="50" customFormat="1" ht="12.75">
      <c r="A28" s="80"/>
      <c r="B28" s="77" t="s">
        <v>756</v>
      </c>
      <c r="C28" s="78">
        <v>338000</v>
      </c>
      <c r="D28" s="78">
        <v>184308</v>
      </c>
      <c r="E28" s="79">
        <v>54.528994082840235</v>
      </c>
      <c r="F28" s="78">
        <v>39368</v>
      </c>
      <c r="I28" s="75"/>
    </row>
    <row r="29" spans="1:9" s="50" customFormat="1" ht="12.75">
      <c r="A29" s="80"/>
      <c r="B29" s="77" t="s">
        <v>757</v>
      </c>
      <c r="C29" s="78">
        <v>7356000</v>
      </c>
      <c r="D29" s="78">
        <v>4376853</v>
      </c>
      <c r="E29" s="79">
        <v>59.50044861337683</v>
      </c>
      <c r="F29" s="78">
        <v>447924</v>
      </c>
      <c r="I29" s="75"/>
    </row>
    <row r="30" spans="1:9" s="50" customFormat="1" ht="12.75">
      <c r="A30" s="76"/>
      <c r="B30" s="40" t="s">
        <v>758</v>
      </c>
      <c r="C30" s="81" t="s">
        <v>694</v>
      </c>
      <c r="D30" s="78">
        <v>23629</v>
      </c>
      <c r="E30" s="82" t="s">
        <v>694</v>
      </c>
      <c r="F30" s="78">
        <v>1721</v>
      </c>
      <c r="I30" s="75"/>
    </row>
    <row r="31" spans="1:9" s="50" customFormat="1" ht="12.75">
      <c r="A31" s="83"/>
      <c r="B31" s="77" t="s">
        <v>759</v>
      </c>
      <c r="C31" s="78">
        <v>207371493</v>
      </c>
      <c r="D31" s="78">
        <v>84354034</v>
      </c>
      <c r="E31" s="79">
        <v>40.677738670666756</v>
      </c>
      <c r="F31" s="78">
        <v>37398200</v>
      </c>
      <c r="I31" s="75"/>
    </row>
    <row r="32" spans="1:9" s="50" customFormat="1" ht="12.75">
      <c r="A32" s="83"/>
      <c r="B32" s="77" t="s">
        <v>760</v>
      </c>
      <c r="C32" s="78">
        <v>103016595</v>
      </c>
      <c r="D32" s="78">
        <v>43797589</v>
      </c>
      <c r="E32" s="79">
        <v>42.51508118667677</v>
      </c>
      <c r="F32" s="78">
        <v>7641875</v>
      </c>
      <c r="I32" s="75"/>
    </row>
    <row r="33" spans="1:9" s="50" customFormat="1" ht="12.75">
      <c r="A33" s="83"/>
      <c r="B33" s="77" t="s">
        <v>761</v>
      </c>
      <c r="C33" s="78">
        <v>471889922</v>
      </c>
      <c r="D33" s="78">
        <v>139492026</v>
      </c>
      <c r="E33" s="79">
        <v>29.560289274412604</v>
      </c>
      <c r="F33" s="78">
        <v>15641851</v>
      </c>
      <c r="I33" s="75"/>
    </row>
    <row r="34" spans="1:9" s="50" customFormat="1" ht="12.75">
      <c r="A34" s="76" t="s">
        <v>762</v>
      </c>
      <c r="B34" s="72" t="s">
        <v>1329</v>
      </c>
      <c r="C34" s="73">
        <v>2406672354</v>
      </c>
      <c r="D34" s="73">
        <v>954693670</v>
      </c>
      <c r="E34" s="74">
        <v>39.66861830665297</v>
      </c>
      <c r="F34" s="73">
        <v>229368117</v>
      </c>
      <c r="I34" s="75"/>
    </row>
    <row r="35" spans="1:9" s="50" customFormat="1" ht="12.75">
      <c r="A35" s="76"/>
      <c r="B35" s="72" t="s">
        <v>1330</v>
      </c>
      <c r="C35" s="73">
        <v>859043586</v>
      </c>
      <c r="D35" s="73">
        <v>363523840</v>
      </c>
      <c r="E35" s="74">
        <v>42.31727538909766</v>
      </c>
      <c r="F35" s="73">
        <v>78091077</v>
      </c>
      <c r="I35" s="75"/>
    </row>
    <row r="36" spans="1:9" s="50" customFormat="1" ht="12.75">
      <c r="A36" s="84"/>
      <c r="B36" s="77" t="s">
        <v>1331</v>
      </c>
      <c r="C36" s="78">
        <v>842668241</v>
      </c>
      <c r="D36" s="78">
        <v>356342732</v>
      </c>
      <c r="E36" s="79">
        <v>42.28742874860523</v>
      </c>
      <c r="F36" s="78">
        <v>76345307</v>
      </c>
      <c r="I36" s="75"/>
    </row>
    <row r="37" spans="1:9" s="50" customFormat="1" ht="12.75">
      <c r="A37" s="85"/>
      <c r="B37" s="77" t="s">
        <v>1332</v>
      </c>
      <c r="C37" s="78">
        <v>842668241</v>
      </c>
      <c r="D37" s="78">
        <v>356342732</v>
      </c>
      <c r="E37" s="79">
        <v>42.28742874860523</v>
      </c>
      <c r="F37" s="78">
        <v>76345307</v>
      </c>
      <c r="I37" s="75"/>
    </row>
    <row r="38" spans="1:9" s="50" customFormat="1" ht="12.75">
      <c r="A38" s="86"/>
      <c r="B38" s="77" t="s">
        <v>759</v>
      </c>
      <c r="C38" s="78">
        <v>16301655</v>
      </c>
      <c r="D38" s="78">
        <v>7132151</v>
      </c>
      <c r="E38" s="79">
        <v>43.75108539593066</v>
      </c>
      <c r="F38" s="78">
        <v>1732518</v>
      </c>
      <c r="I38" s="75"/>
    </row>
    <row r="39" spans="1:9" s="50" customFormat="1" ht="12.75" customHeight="1">
      <c r="A39" s="86"/>
      <c r="B39" s="77" t="s">
        <v>760</v>
      </c>
      <c r="C39" s="78">
        <v>73690</v>
      </c>
      <c r="D39" s="78">
        <v>48957</v>
      </c>
      <c r="E39" s="79">
        <v>66.43642285249017</v>
      </c>
      <c r="F39" s="78">
        <v>13252</v>
      </c>
      <c r="I39" s="75"/>
    </row>
    <row r="40" spans="1:9" s="50" customFormat="1" ht="12.75" customHeight="1">
      <c r="A40" s="86"/>
      <c r="B40" s="87" t="s">
        <v>1333</v>
      </c>
      <c r="C40" s="88">
        <v>15670605</v>
      </c>
      <c r="D40" s="88">
        <v>5388821</v>
      </c>
      <c r="E40" s="79">
        <v>34.38808520794188</v>
      </c>
      <c r="F40" s="89">
        <v>1296332</v>
      </c>
      <c r="I40" s="75"/>
    </row>
    <row r="41" spans="1:9" s="50" customFormat="1" ht="12.75">
      <c r="A41" s="84" t="s">
        <v>1334</v>
      </c>
      <c r="B41" s="72" t="s">
        <v>1335</v>
      </c>
      <c r="C41" s="73">
        <v>843372981</v>
      </c>
      <c r="D41" s="73">
        <v>358135019</v>
      </c>
      <c r="E41" s="74">
        <v>42.46460665307939</v>
      </c>
      <c r="F41" s="73">
        <v>76794745</v>
      </c>
      <c r="I41" s="75"/>
    </row>
    <row r="42" spans="1:9" s="50" customFormat="1" ht="12.75">
      <c r="A42" s="84" t="s">
        <v>1336</v>
      </c>
      <c r="B42" s="72" t="s">
        <v>1337</v>
      </c>
      <c r="C42" s="73">
        <v>3363890591</v>
      </c>
      <c r="D42" s="73">
        <v>1132897031</v>
      </c>
      <c r="E42" s="74">
        <v>33.67817710929826</v>
      </c>
      <c r="F42" s="73">
        <v>232859494</v>
      </c>
      <c r="I42" s="90"/>
    </row>
    <row r="43" spans="1:9" s="50" customFormat="1" ht="15" customHeight="1">
      <c r="A43" s="84" t="s">
        <v>1338</v>
      </c>
      <c r="B43" s="72" t="s">
        <v>1339</v>
      </c>
      <c r="C43" s="73">
        <v>2969306333</v>
      </c>
      <c r="D43" s="73">
        <v>1071750831</v>
      </c>
      <c r="E43" s="74">
        <v>36.09431667891169</v>
      </c>
      <c r="F43" s="73">
        <v>216425285</v>
      </c>
      <c r="I43" s="90"/>
    </row>
    <row r="44" spans="1:9" s="50" customFormat="1" ht="12" customHeight="1">
      <c r="A44" s="84" t="s">
        <v>1340</v>
      </c>
      <c r="B44" s="72" t="s">
        <v>1341</v>
      </c>
      <c r="C44" s="73">
        <v>147243511</v>
      </c>
      <c r="D44" s="73">
        <v>17597791</v>
      </c>
      <c r="E44" s="74">
        <v>11.951488307012728</v>
      </c>
      <c r="F44" s="73">
        <v>5376300</v>
      </c>
      <c r="I44" s="75"/>
    </row>
    <row r="45" spans="1:9" s="50" customFormat="1" ht="12" customHeight="1">
      <c r="A45" s="84" t="s">
        <v>1342</v>
      </c>
      <c r="B45" s="72" t="s">
        <v>1343</v>
      </c>
      <c r="C45" s="73">
        <v>247340747</v>
      </c>
      <c r="D45" s="73">
        <v>43548409</v>
      </c>
      <c r="E45" s="74">
        <v>17.60664570160775</v>
      </c>
      <c r="F45" s="73">
        <v>11057909</v>
      </c>
      <c r="I45" s="75"/>
    </row>
    <row r="46" spans="1:9" s="50" customFormat="1" ht="24" customHeight="1">
      <c r="A46" s="91" t="s">
        <v>1344</v>
      </c>
      <c r="B46" s="72" t="s">
        <v>1345</v>
      </c>
      <c r="C46" s="73">
        <v>-113845256</v>
      </c>
      <c r="D46" s="73">
        <v>179931658</v>
      </c>
      <c r="E46" s="92" t="s">
        <v>694</v>
      </c>
      <c r="F46" s="73">
        <v>73303368</v>
      </c>
      <c r="I46" s="90"/>
    </row>
    <row r="47" spans="1:9" s="50" customFormat="1" ht="12.75">
      <c r="A47" s="91" t="s">
        <v>1346</v>
      </c>
      <c r="B47" s="72" t="s">
        <v>1347</v>
      </c>
      <c r="C47" s="73">
        <v>32201205</v>
      </c>
      <c r="D47" s="73">
        <v>-5904240</v>
      </c>
      <c r="E47" s="92" t="s">
        <v>694</v>
      </c>
      <c r="F47" s="73">
        <v>125909</v>
      </c>
      <c r="I47" s="75"/>
    </row>
    <row r="48" spans="1:9" s="50" customFormat="1" ht="25.5">
      <c r="A48" s="91"/>
      <c r="B48" s="72" t="s">
        <v>1348</v>
      </c>
      <c r="C48" s="73">
        <v>3396091796</v>
      </c>
      <c r="D48" s="73">
        <v>1126992791</v>
      </c>
      <c r="E48" s="74">
        <v>33.18499200543989</v>
      </c>
      <c r="F48" s="73">
        <v>232985403</v>
      </c>
      <c r="I48" s="93"/>
    </row>
    <row r="49" spans="1:9" s="50" customFormat="1" ht="25.5">
      <c r="A49" s="91" t="s">
        <v>1349</v>
      </c>
      <c r="B49" s="72" t="s">
        <v>1350</v>
      </c>
      <c r="C49" s="73">
        <v>-146046461</v>
      </c>
      <c r="D49" s="73">
        <v>185835898</v>
      </c>
      <c r="E49" s="92" t="s">
        <v>694</v>
      </c>
      <c r="F49" s="73">
        <v>73177459</v>
      </c>
      <c r="G49" s="75"/>
      <c r="I49" s="75"/>
    </row>
    <row r="50" spans="1:9" s="50" customFormat="1" ht="12.75">
      <c r="A50" s="86"/>
      <c r="B50" s="77" t="s">
        <v>1351</v>
      </c>
      <c r="C50" s="78">
        <v>146046461</v>
      </c>
      <c r="D50" s="78">
        <v>-185835898</v>
      </c>
      <c r="E50" s="94" t="s">
        <v>694</v>
      </c>
      <c r="F50" s="78">
        <v>-73177459</v>
      </c>
      <c r="I50" s="75"/>
    </row>
    <row r="51" spans="1:9" s="50" customFormat="1" ht="12.75">
      <c r="A51" s="86"/>
      <c r="B51" s="77" t="s">
        <v>1352</v>
      </c>
      <c r="C51" s="78">
        <v>222684358</v>
      </c>
      <c r="D51" s="78">
        <v>-136962358</v>
      </c>
      <c r="E51" s="94" t="s">
        <v>694</v>
      </c>
      <c r="F51" s="78">
        <v>-48926255</v>
      </c>
      <c r="I51" s="75"/>
    </row>
    <row r="52" spans="1:9" s="50" customFormat="1" ht="38.25">
      <c r="A52" s="86"/>
      <c r="B52" s="77" t="s">
        <v>1353</v>
      </c>
      <c r="C52" s="78">
        <v>1790335</v>
      </c>
      <c r="D52" s="78">
        <v>1653459</v>
      </c>
      <c r="E52" s="94" t="s">
        <v>694</v>
      </c>
      <c r="F52" s="78">
        <v>-157910</v>
      </c>
      <c r="I52" s="75"/>
    </row>
    <row r="53" spans="1:9" s="50" customFormat="1" ht="25.5">
      <c r="A53" s="86"/>
      <c r="B53" s="77" t="s">
        <v>1354</v>
      </c>
      <c r="C53" s="78">
        <v>-88726821</v>
      </c>
      <c r="D53" s="78">
        <v>-33978748</v>
      </c>
      <c r="E53" s="94" t="s">
        <v>694</v>
      </c>
      <c r="F53" s="78">
        <v>-19507442</v>
      </c>
      <c r="I53" s="75"/>
    </row>
    <row r="54" spans="1:9" s="50" customFormat="1" ht="38.25">
      <c r="A54" s="86"/>
      <c r="B54" s="77" t="s">
        <v>1355</v>
      </c>
      <c r="C54" s="78">
        <v>10298589</v>
      </c>
      <c r="D54" s="78">
        <v>-16548251</v>
      </c>
      <c r="E54" s="94" t="s">
        <v>694</v>
      </c>
      <c r="F54" s="78">
        <v>-4585852</v>
      </c>
      <c r="I54" s="75"/>
    </row>
    <row r="55" spans="1:9" s="50" customFormat="1" ht="12.75">
      <c r="A55" s="86"/>
      <c r="B55" s="72" t="s">
        <v>1356</v>
      </c>
      <c r="C55" s="73">
        <v>2609244431</v>
      </c>
      <c r="D55" s="73">
        <v>808740760</v>
      </c>
      <c r="E55" s="74">
        <v>30.995208819514385</v>
      </c>
      <c r="F55" s="73">
        <v>175572191</v>
      </c>
      <c r="I55" s="75"/>
    </row>
    <row r="56" spans="1:9" s="50" customFormat="1" ht="13.5" customHeight="1">
      <c r="A56" s="86"/>
      <c r="B56" s="87" t="s">
        <v>1357</v>
      </c>
      <c r="C56" s="88">
        <v>15670605</v>
      </c>
      <c r="D56" s="88">
        <v>5388821</v>
      </c>
      <c r="E56" s="79">
        <v>34.38808520794188</v>
      </c>
      <c r="F56" s="88">
        <v>1296332</v>
      </c>
      <c r="I56" s="75"/>
    </row>
    <row r="57" spans="1:9" s="50" customFormat="1" ht="13.5" customHeight="1">
      <c r="A57" s="84" t="s">
        <v>1358</v>
      </c>
      <c r="B57" s="72" t="s">
        <v>1359</v>
      </c>
      <c r="C57" s="73">
        <v>2593573826</v>
      </c>
      <c r="D57" s="73">
        <v>803351939</v>
      </c>
      <c r="E57" s="74">
        <v>30.97470875695057</v>
      </c>
      <c r="F57" s="73">
        <v>174275859</v>
      </c>
      <c r="I57" s="90"/>
    </row>
    <row r="58" spans="1:9" s="50" customFormat="1" ht="12.75">
      <c r="A58" s="86"/>
      <c r="B58" s="77" t="s">
        <v>1360</v>
      </c>
      <c r="C58" s="78">
        <v>2217520037</v>
      </c>
      <c r="D58" s="78">
        <v>748837977</v>
      </c>
      <c r="E58" s="79">
        <v>33.769163953669384</v>
      </c>
      <c r="F58" s="78">
        <v>159726577</v>
      </c>
      <c r="I58" s="75"/>
    </row>
    <row r="59" spans="1:9" s="50" customFormat="1" ht="12.75">
      <c r="A59" s="86"/>
      <c r="B59" s="87" t="s">
        <v>1361</v>
      </c>
      <c r="C59" s="89">
        <v>15670605</v>
      </c>
      <c r="D59" s="89">
        <v>5388821</v>
      </c>
      <c r="E59" s="95">
        <v>34.38808520794188</v>
      </c>
      <c r="F59" s="89">
        <v>1296332</v>
      </c>
      <c r="I59" s="90"/>
    </row>
    <row r="60" spans="1:9" s="50" customFormat="1" ht="12.75">
      <c r="A60" s="86" t="s">
        <v>1362</v>
      </c>
      <c r="B60" s="77" t="s">
        <v>1363</v>
      </c>
      <c r="C60" s="73">
        <v>2201849432</v>
      </c>
      <c r="D60" s="73">
        <v>743449156</v>
      </c>
      <c r="E60" s="74">
        <v>33.76475907913034</v>
      </c>
      <c r="F60" s="73">
        <v>158430245</v>
      </c>
      <c r="I60" s="90"/>
    </row>
    <row r="61" spans="1:9" s="50" customFormat="1" ht="12.75">
      <c r="A61" s="86"/>
      <c r="B61" s="77" t="s">
        <v>1364</v>
      </c>
      <c r="C61" s="78">
        <v>147212146</v>
      </c>
      <c r="D61" s="78">
        <v>17587396</v>
      </c>
      <c r="E61" s="79">
        <v>11.946973451497678</v>
      </c>
      <c r="F61" s="78">
        <v>5370165</v>
      </c>
      <c r="I61" s="75"/>
    </row>
    <row r="62" spans="1:9" s="50" customFormat="1" ht="12.75">
      <c r="A62" s="86" t="s">
        <v>1365</v>
      </c>
      <c r="B62" s="77" t="s">
        <v>1366</v>
      </c>
      <c r="C62" s="73">
        <v>147212146</v>
      </c>
      <c r="D62" s="73">
        <v>17587396</v>
      </c>
      <c r="E62" s="74">
        <v>11.946973451497678</v>
      </c>
      <c r="F62" s="73">
        <v>5370165</v>
      </c>
      <c r="I62" s="75"/>
    </row>
    <row r="63" spans="1:9" s="50" customFormat="1" ht="12.75">
      <c r="A63" s="86"/>
      <c r="B63" s="77" t="s">
        <v>1367</v>
      </c>
      <c r="C63" s="78">
        <v>244512248</v>
      </c>
      <c r="D63" s="78">
        <v>42315387</v>
      </c>
      <c r="E63" s="79">
        <v>17.306039818504306</v>
      </c>
      <c r="F63" s="78">
        <v>10475449</v>
      </c>
      <c r="I63" s="75"/>
    </row>
    <row r="64" spans="1:9" s="50" customFormat="1" ht="12.75">
      <c r="A64" s="86" t="s">
        <v>1368</v>
      </c>
      <c r="B64" s="77" t="s">
        <v>1369</v>
      </c>
      <c r="C64" s="73">
        <v>244512248</v>
      </c>
      <c r="D64" s="73">
        <v>42315387</v>
      </c>
      <c r="E64" s="74">
        <v>17.306039818504306</v>
      </c>
      <c r="F64" s="73">
        <v>10475449</v>
      </c>
      <c r="I64" s="75"/>
    </row>
    <row r="65" spans="1:9" s="50" customFormat="1" ht="25.5">
      <c r="A65" s="91" t="s">
        <v>1370</v>
      </c>
      <c r="B65" s="72" t="s">
        <v>1371</v>
      </c>
      <c r="C65" s="73">
        <v>-202572077</v>
      </c>
      <c r="D65" s="73">
        <v>145952910</v>
      </c>
      <c r="E65" s="92" t="s">
        <v>694</v>
      </c>
      <c r="F65" s="73">
        <v>53795926</v>
      </c>
      <c r="I65" s="75"/>
    </row>
    <row r="66" spans="1:9" s="50" customFormat="1" ht="12.75">
      <c r="A66" s="84" t="s">
        <v>1372</v>
      </c>
      <c r="B66" s="72" t="s">
        <v>1373</v>
      </c>
      <c r="C66" s="73">
        <v>32201205</v>
      </c>
      <c r="D66" s="73">
        <v>-5904240</v>
      </c>
      <c r="E66" s="92" t="s">
        <v>694</v>
      </c>
      <c r="F66" s="73">
        <v>125909</v>
      </c>
      <c r="I66" s="75"/>
    </row>
    <row r="67" spans="1:9" s="50" customFormat="1" ht="12.75" customHeight="1">
      <c r="A67" s="86"/>
      <c r="B67" s="77" t="s">
        <v>1374</v>
      </c>
      <c r="C67" s="78">
        <v>32201205</v>
      </c>
      <c r="D67" s="78">
        <v>-5904240</v>
      </c>
      <c r="E67" s="82" t="s">
        <v>694</v>
      </c>
      <c r="F67" s="78">
        <v>125909</v>
      </c>
      <c r="I67" s="75"/>
    </row>
    <row r="68" spans="1:9" s="50" customFormat="1" ht="12.75" customHeight="1">
      <c r="A68" s="86"/>
      <c r="B68" s="77" t="s">
        <v>1375</v>
      </c>
      <c r="C68" s="78">
        <v>32201205</v>
      </c>
      <c r="D68" s="78">
        <v>-5904240</v>
      </c>
      <c r="E68" s="82" t="s">
        <v>694</v>
      </c>
      <c r="F68" s="78">
        <v>125909</v>
      </c>
      <c r="I68" s="75"/>
    </row>
    <row r="69" spans="1:9" s="50" customFormat="1" ht="25.5">
      <c r="A69" s="91" t="s">
        <v>1376</v>
      </c>
      <c r="B69" s="72" t="s">
        <v>1377</v>
      </c>
      <c r="C69" s="73">
        <v>-234773282</v>
      </c>
      <c r="D69" s="73">
        <v>151857150</v>
      </c>
      <c r="E69" s="94" t="s">
        <v>694</v>
      </c>
      <c r="F69" s="73">
        <v>53670017</v>
      </c>
      <c r="I69" s="75"/>
    </row>
    <row r="70" spans="1:9" s="50" customFormat="1" ht="12.75">
      <c r="A70" s="86"/>
      <c r="B70" s="77" t="s">
        <v>1351</v>
      </c>
      <c r="C70" s="78">
        <v>234773282</v>
      </c>
      <c r="D70" s="78">
        <v>-151857150</v>
      </c>
      <c r="E70" s="94" t="s">
        <v>694</v>
      </c>
      <c r="F70" s="78">
        <v>-53670017</v>
      </c>
      <c r="I70" s="75"/>
    </row>
    <row r="71" spans="1:9" s="50" customFormat="1" ht="12.75">
      <c r="A71" s="86"/>
      <c r="B71" s="77" t="s">
        <v>1352</v>
      </c>
      <c r="C71" s="78">
        <v>222684358</v>
      </c>
      <c r="D71" s="78">
        <v>-136962358</v>
      </c>
      <c r="E71" s="94" t="s">
        <v>694</v>
      </c>
      <c r="F71" s="78">
        <v>-48926255</v>
      </c>
      <c r="I71" s="75"/>
    </row>
    <row r="72" spans="1:9" s="50" customFormat="1" ht="38.25">
      <c r="A72" s="86"/>
      <c r="B72" s="77" t="s">
        <v>1353</v>
      </c>
      <c r="C72" s="78">
        <v>1790335</v>
      </c>
      <c r="D72" s="78">
        <v>1653459</v>
      </c>
      <c r="E72" s="94" t="s">
        <v>694</v>
      </c>
      <c r="F72" s="78">
        <v>-157910</v>
      </c>
      <c r="I72" s="75"/>
    </row>
    <row r="73" spans="1:9" s="50" customFormat="1" ht="38.25">
      <c r="A73" s="86"/>
      <c r="B73" s="77" t="s">
        <v>1355</v>
      </c>
      <c r="C73" s="78">
        <v>10298589</v>
      </c>
      <c r="D73" s="78">
        <v>-16548251</v>
      </c>
      <c r="E73" s="94" t="s">
        <v>694</v>
      </c>
      <c r="F73" s="78">
        <v>-4585852</v>
      </c>
      <c r="I73" s="75"/>
    </row>
    <row r="74" spans="1:9" s="50" customFormat="1" ht="12.75">
      <c r="A74" s="86"/>
      <c r="B74" s="72" t="s">
        <v>1378</v>
      </c>
      <c r="C74" s="73">
        <v>770316765</v>
      </c>
      <c r="D74" s="73">
        <v>329545092</v>
      </c>
      <c r="E74" s="74">
        <v>42.78046473517943</v>
      </c>
      <c r="F74" s="73">
        <v>58583635</v>
      </c>
      <c r="I74" s="75"/>
    </row>
    <row r="75" spans="1:9" s="50" customFormat="1" ht="11.25" customHeight="1">
      <c r="A75" s="84" t="s">
        <v>1379</v>
      </c>
      <c r="B75" s="72" t="s">
        <v>1380</v>
      </c>
      <c r="C75" s="73">
        <v>770316765</v>
      </c>
      <c r="D75" s="73">
        <v>329545092</v>
      </c>
      <c r="E75" s="74">
        <v>42.78046473517943</v>
      </c>
      <c r="F75" s="73">
        <v>58583635</v>
      </c>
      <c r="I75" s="75"/>
    </row>
    <row r="76" spans="1:9" s="50" customFormat="1" ht="11.25" customHeight="1">
      <c r="A76" s="84"/>
      <c r="B76" s="77" t="s">
        <v>1381</v>
      </c>
      <c r="C76" s="78">
        <v>767456901</v>
      </c>
      <c r="D76" s="78">
        <v>328301675</v>
      </c>
      <c r="E76" s="79">
        <v>42.77786473380086</v>
      </c>
      <c r="F76" s="78">
        <v>57995040</v>
      </c>
      <c r="I76" s="75"/>
    </row>
    <row r="77" spans="1:9" s="50" customFormat="1" ht="13.5" customHeight="1">
      <c r="A77" s="86" t="s">
        <v>1382</v>
      </c>
      <c r="B77" s="77" t="s">
        <v>1383</v>
      </c>
      <c r="C77" s="73">
        <v>767456901</v>
      </c>
      <c r="D77" s="73">
        <v>328301675</v>
      </c>
      <c r="E77" s="74">
        <v>42.77786473380086</v>
      </c>
      <c r="F77" s="73">
        <v>57995040</v>
      </c>
      <c r="I77" s="75"/>
    </row>
    <row r="78" spans="1:9" s="50" customFormat="1" ht="13.5" customHeight="1">
      <c r="A78" s="86"/>
      <c r="B78" s="77" t="s">
        <v>1384</v>
      </c>
      <c r="C78" s="78">
        <v>31365</v>
      </c>
      <c r="D78" s="78">
        <v>10395</v>
      </c>
      <c r="E78" s="79">
        <v>33.14203730272597</v>
      </c>
      <c r="F78" s="78">
        <v>6135</v>
      </c>
      <c r="I78" s="75"/>
    </row>
    <row r="79" spans="1:9" s="50" customFormat="1" ht="12" customHeight="1">
      <c r="A79" s="86" t="s">
        <v>1385</v>
      </c>
      <c r="B79" s="77" t="s">
        <v>1386</v>
      </c>
      <c r="C79" s="73">
        <v>31365</v>
      </c>
      <c r="D79" s="73">
        <v>10395</v>
      </c>
      <c r="E79" s="74">
        <v>33.14203730272597</v>
      </c>
      <c r="F79" s="73">
        <v>6135</v>
      </c>
      <c r="I79" s="75"/>
    </row>
    <row r="80" spans="1:9" s="50" customFormat="1" ht="12" customHeight="1">
      <c r="A80" s="86"/>
      <c r="B80" s="86" t="s">
        <v>1387</v>
      </c>
      <c r="C80" s="78">
        <v>2828499</v>
      </c>
      <c r="D80" s="78">
        <v>1233022</v>
      </c>
      <c r="E80" s="79">
        <v>43.592803108645256</v>
      </c>
      <c r="F80" s="78">
        <v>582460</v>
      </c>
      <c r="I80" s="75"/>
    </row>
    <row r="81" spans="1:9" s="50" customFormat="1" ht="12.75">
      <c r="A81" s="80" t="s">
        <v>1388</v>
      </c>
      <c r="B81" s="86" t="s">
        <v>1389</v>
      </c>
      <c r="C81" s="73">
        <v>2828499</v>
      </c>
      <c r="D81" s="73">
        <v>1233022</v>
      </c>
      <c r="E81" s="74">
        <v>43.592803108645256</v>
      </c>
      <c r="F81" s="73">
        <v>582460</v>
      </c>
      <c r="I81" s="75"/>
    </row>
    <row r="82" spans="1:9" s="50" customFormat="1" ht="25.5">
      <c r="A82" s="96" t="s">
        <v>1390</v>
      </c>
      <c r="B82" s="97" t="s">
        <v>1391</v>
      </c>
      <c r="C82" s="73">
        <v>88726821</v>
      </c>
      <c r="D82" s="73">
        <v>33978748</v>
      </c>
      <c r="E82" s="92" t="s">
        <v>694</v>
      </c>
      <c r="F82" s="73">
        <v>19507442</v>
      </c>
      <c r="I82" s="75"/>
    </row>
    <row r="83" spans="1:9" s="50" customFormat="1" ht="25.5">
      <c r="A83" s="96" t="s">
        <v>1392</v>
      </c>
      <c r="B83" s="97" t="s">
        <v>1393</v>
      </c>
      <c r="C83" s="73">
        <v>88726821</v>
      </c>
      <c r="D83" s="73">
        <v>33978748</v>
      </c>
      <c r="E83" s="92" t="s">
        <v>694</v>
      </c>
      <c r="F83" s="73">
        <v>19507442</v>
      </c>
      <c r="I83" s="75"/>
    </row>
    <row r="84" spans="1:9" s="50" customFormat="1" ht="12.75">
      <c r="A84" s="66"/>
      <c r="B84" s="98" t="s">
        <v>1351</v>
      </c>
      <c r="C84" s="78">
        <v>-88726821</v>
      </c>
      <c r="D84" s="78">
        <v>-33978748</v>
      </c>
      <c r="E84" s="94" t="s">
        <v>694</v>
      </c>
      <c r="F84" s="78">
        <v>-19507442</v>
      </c>
      <c r="I84" s="75"/>
    </row>
    <row r="85" spans="1:9" s="50" customFormat="1" ht="25.5">
      <c r="A85" s="66"/>
      <c r="B85" s="98" t="s">
        <v>1354</v>
      </c>
      <c r="C85" s="78">
        <v>-88726821</v>
      </c>
      <c r="D85" s="78">
        <v>-33978748</v>
      </c>
      <c r="E85" s="94" t="s">
        <v>694</v>
      </c>
      <c r="F85" s="78">
        <v>-19507442</v>
      </c>
      <c r="I85" s="75"/>
    </row>
    <row r="86" spans="1:6" s="50" customFormat="1" ht="12.75">
      <c r="A86" s="12"/>
      <c r="B86" s="51"/>
      <c r="C86" s="52"/>
      <c r="D86" s="52"/>
      <c r="E86" s="99"/>
      <c r="F86" s="52"/>
    </row>
    <row r="87" spans="1:6" s="50" customFormat="1" ht="12.75">
      <c r="A87" s="12"/>
      <c r="B87" s="51"/>
      <c r="C87" s="52"/>
      <c r="D87" s="52"/>
      <c r="E87" s="99"/>
      <c r="F87" s="52"/>
    </row>
    <row r="88" spans="1:2" s="50" customFormat="1" ht="12.75">
      <c r="A88" s="25"/>
      <c r="B88" s="27"/>
    </row>
    <row r="89" spans="1:6" s="50" customFormat="1" ht="12.75">
      <c r="A89" s="1099" t="s">
        <v>1394</v>
      </c>
      <c r="B89" s="1099"/>
      <c r="E89" s="1099" t="s">
        <v>732</v>
      </c>
      <c r="F89" s="1099"/>
    </row>
    <row r="90" spans="1:5" s="50" customFormat="1" ht="12.75">
      <c r="A90" s="25"/>
      <c r="B90" s="27"/>
      <c r="E90" s="25"/>
    </row>
    <row r="91" spans="1:2" s="50" customFormat="1" ht="12.75">
      <c r="A91" s="25"/>
      <c r="B91" s="27"/>
    </row>
    <row r="92" spans="1:105" s="57" customFormat="1" ht="12.75">
      <c r="A92" s="54" t="s">
        <v>733</v>
      </c>
      <c r="B92" s="24"/>
      <c r="C92" s="50"/>
      <c r="D92" s="50"/>
      <c r="E92" s="50"/>
      <c r="F92" s="50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100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</row>
    <row r="93" spans="1:2" s="50" customFormat="1" ht="12.75">
      <c r="A93" s="25"/>
      <c r="B93" s="27"/>
    </row>
    <row r="94" spans="1:2" s="50" customFormat="1" ht="12.75">
      <c r="A94" s="25"/>
      <c r="B94" s="27"/>
    </row>
    <row r="95" spans="1:2" s="50" customFormat="1" ht="12.75">
      <c r="A95" s="25"/>
      <c r="B95" s="27"/>
    </row>
    <row r="96" spans="1:2" s="50" customFormat="1" ht="12.75">
      <c r="A96" s="25"/>
      <c r="B96" s="27"/>
    </row>
    <row r="97" spans="1:2" s="50" customFormat="1" ht="12.75">
      <c r="A97" s="25"/>
      <c r="B97" s="27"/>
    </row>
    <row r="98" spans="1:2" s="50" customFormat="1" ht="12.75">
      <c r="A98" s="25"/>
      <c r="B98" s="27"/>
    </row>
    <row r="99" spans="1:2" s="50" customFormat="1" ht="12.75">
      <c r="A99" s="25"/>
      <c r="B99" s="27"/>
    </row>
    <row r="100" spans="1:2" s="50" customFormat="1" ht="12.75">
      <c r="A100" s="25"/>
      <c r="B100" s="27"/>
    </row>
    <row r="101" spans="1:2" s="50" customFormat="1" ht="12.75">
      <c r="A101" s="25"/>
      <c r="B101" s="27"/>
    </row>
    <row r="102" spans="1:2" s="50" customFormat="1" ht="12.75">
      <c r="A102" s="25"/>
      <c r="B102" s="27"/>
    </row>
    <row r="103" spans="1:2" s="50" customFormat="1" ht="12.75">
      <c r="A103" s="25"/>
      <c r="B103" s="27"/>
    </row>
    <row r="104" spans="1:2" s="50" customFormat="1" ht="12.75">
      <c r="A104" s="25"/>
      <c r="B104" s="27"/>
    </row>
    <row r="105" spans="1:2" s="50" customFormat="1" ht="12.75">
      <c r="A105" s="25"/>
      <c r="B105" s="27"/>
    </row>
    <row r="106" spans="1:2" s="50" customFormat="1" ht="12.75">
      <c r="A106" s="25"/>
      <c r="B106" s="27"/>
    </row>
    <row r="107" spans="1:2" s="50" customFormat="1" ht="12.75">
      <c r="A107" s="25"/>
      <c r="B107" s="27"/>
    </row>
    <row r="108" spans="1:2" s="50" customFormat="1" ht="12.75">
      <c r="A108" s="25"/>
      <c r="B108" s="27"/>
    </row>
    <row r="109" spans="1:2" s="50" customFormat="1" ht="12.75">
      <c r="A109" s="25"/>
      <c r="B109" s="27"/>
    </row>
    <row r="110" spans="1:2" s="50" customFormat="1" ht="12.75">
      <c r="A110" s="25"/>
      <c r="B110" s="27"/>
    </row>
    <row r="111" spans="1:2" s="50" customFormat="1" ht="12.75">
      <c r="A111" s="25"/>
      <c r="B111" s="27"/>
    </row>
    <row r="112" spans="1:2" s="50" customFormat="1" ht="12.75">
      <c r="A112" s="25"/>
      <c r="B112" s="27"/>
    </row>
    <row r="113" spans="1:2" s="50" customFormat="1" ht="12.75">
      <c r="A113" s="25"/>
      <c r="B113" s="27"/>
    </row>
    <row r="114" spans="1:2" s="50" customFormat="1" ht="12.75">
      <c r="A114" s="25"/>
      <c r="B114" s="27"/>
    </row>
    <row r="115" spans="1:2" s="50" customFormat="1" ht="12.75">
      <c r="A115" s="25"/>
      <c r="B115" s="27"/>
    </row>
    <row r="116" spans="1:2" s="50" customFormat="1" ht="12.75">
      <c r="A116" s="25"/>
      <c r="B116" s="27"/>
    </row>
    <row r="117" spans="1:2" s="50" customFormat="1" ht="12.75">
      <c r="A117" s="25"/>
      <c r="B117" s="27"/>
    </row>
    <row r="118" spans="1:2" s="50" customFormat="1" ht="12.75">
      <c r="A118" s="25"/>
      <c r="B118" s="27"/>
    </row>
    <row r="119" spans="1:2" s="50" customFormat="1" ht="12.75">
      <c r="A119" s="25"/>
      <c r="B119" s="27"/>
    </row>
    <row r="120" spans="1:2" s="50" customFormat="1" ht="12.75">
      <c r="A120" s="25"/>
      <c r="B120" s="27"/>
    </row>
    <row r="121" spans="1:2" s="50" customFormat="1" ht="12.75">
      <c r="A121" s="25"/>
      <c r="B121" s="27"/>
    </row>
    <row r="122" spans="1:2" s="50" customFormat="1" ht="12.75">
      <c r="A122" s="25"/>
      <c r="B122" s="27"/>
    </row>
    <row r="123" spans="1:2" s="50" customFormat="1" ht="12.75">
      <c r="A123" s="25"/>
      <c r="B123" s="27"/>
    </row>
    <row r="124" spans="1:2" s="50" customFormat="1" ht="12.75">
      <c r="A124" s="25"/>
      <c r="B124" s="27"/>
    </row>
    <row r="125" spans="1:2" s="50" customFormat="1" ht="12.75">
      <c r="A125" s="25"/>
      <c r="B125" s="27"/>
    </row>
    <row r="126" spans="1:2" s="50" customFormat="1" ht="12.75">
      <c r="A126" s="25"/>
      <c r="B126" s="27"/>
    </row>
    <row r="127" spans="1:2" s="50" customFormat="1" ht="12.75">
      <c r="A127" s="25"/>
      <c r="B127" s="27"/>
    </row>
    <row r="128" spans="1:2" s="50" customFormat="1" ht="12.75">
      <c r="A128" s="25"/>
      <c r="B128" s="27"/>
    </row>
    <row r="129" spans="1:2" s="50" customFormat="1" ht="12.75">
      <c r="A129" s="25"/>
      <c r="B129" s="27"/>
    </row>
    <row r="130" spans="1:2" s="50" customFormat="1" ht="12.75">
      <c r="A130" s="25"/>
      <c r="B130" s="27"/>
    </row>
    <row r="131" spans="1:2" s="50" customFormat="1" ht="12.75">
      <c r="A131" s="25"/>
      <c r="B131" s="27"/>
    </row>
    <row r="132" spans="1:2" s="50" customFormat="1" ht="12.75">
      <c r="A132" s="25"/>
      <c r="B132" s="27"/>
    </row>
    <row r="133" spans="1:2" s="50" customFormat="1" ht="12.75">
      <c r="A133" s="25"/>
      <c r="B133" s="27"/>
    </row>
    <row r="134" spans="1:2" s="50" customFormat="1" ht="12.75">
      <c r="A134" s="25"/>
      <c r="B134" s="27"/>
    </row>
    <row r="135" spans="1:2" s="50" customFormat="1" ht="12.75">
      <c r="A135" s="25"/>
      <c r="B135" s="27"/>
    </row>
    <row r="136" spans="1:2" s="50" customFormat="1" ht="12.75">
      <c r="A136" s="25"/>
      <c r="B136" s="27"/>
    </row>
    <row r="137" spans="1:2" s="50" customFormat="1" ht="12.75">
      <c r="A137" s="25"/>
      <c r="B137" s="27"/>
    </row>
    <row r="138" spans="1:2" s="50" customFormat="1" ht="12.75">
      <c r="A138" s="25"/>
      <c r="B138" s="27"/>
    </row>
    <row r="139" spans="1:2" s="50" customFormat="1" ht="12.75">
      <c r="A139" s="25"/>
      <c r="B139" s="27"/>
    </row>
    <row r="140" spans="1:2" s="50" customFormat="1" ht="12.75">
      <c r="A140" s="25"/>
      <c r="B140" s="27"/>
    </row>
    <row r="141" spans="1:2" s="50" customFormat="1" ht="12.75">
      <c r="A141" s="25"/>
      <c r="B141" s="27"/>
    </row>
    <row r="142" spans="1:2" s="50" customFormat="1" ht="12.75">
      <c r="A142" s="25"/>
      <c r="B142" s="27"/>
    </row>
    <row r="143" spans="1:2" s="50" customFormat="1" ht="12.75">
      <c r="A143" s="25"/>
      <c r="B143" s="27"/>
    </row>
    <row r="144" spans="1:2" s="50" customFormat="1" ht="12.75">
      <c r="A144" s="25"/>
      <c r="B144" s="27"/>
    </row>
    <row r="145" spans="1:2" s="50" customFormat="1" ht="12.75">
      <c r="A145" s="25"/>
      <c r="B145" s="27"/>
    </row>
    <row r="146" spans="1:2" s="50" customFormat="1" ht="12.75">
      <c r="A146" s="25"/>
      <c r="B146" s="27"/>
    </row>
    <row r="147" spans="1:2" s="50" customFormat="1" ht="12.75">
      <c r="A147" s="25"/>
      <c r="B147" s="27"/>
    </row>
    <row r="148" spans="1:2" s="50" customFormat="1" ht="12.75">
      <c r="A148" s="25"/>
      <c r="B148" s="27"/>
    </row>
    <row r="149" spans="1:2" s="50" customFormat="1" ht="12.75">
      <c r="A149" s="25"/>
      <c r="B149" s="27"/>
    </row>
    <row r="150" spans="1:2" s="50" customFormat="1" ht="12.75">
      <c r="A150" s="25"/>
      <c r="B150" s="27"/>
    </row>
    <row r="151" spans="1:2" s="50" customFormat="1" ht="12.75">
      <c r="A151" s="25"/>
      <c r="B151" s="27"/>
    </row>
    <row r="152" spans="1:2" s="50" customFormat="1" ht="12.75">
      <c r="A152" s="25"/>
      <c r="B152" s="27"/>
    </row>
    <row r="153" spans="1:2" s="50" customFormat="1" ht="12.75">
      <c r="A153" s="25"/>
      <c r="B153" s="27"/>
    </row>
    <row r="154" spans="1:2" s="50" customFormat="1" ht="12.75">
      <c r="A154" s="25"/>
      <c r="B154" s="27"/>
    </row>
    <row r="155" spans="1:2" s="50" customFormat="1" ht="12.75">
      <c r="A155" s="25"/>
      <c r="B155" s="27"/>
    </row>
    <row r="156" spans="1:2" s="50" customFormat="1" ht="12.75">
      <c r="A156" s="25"/>
      <c r="B156" s="27"/>
    </row>
    <row r="157" spans="1:2" s="50" customFormat="1" ht="12.75">
      <c r="A157" s="25"/>
      <c r="B157" s="27"/>
    </row>
    <row r="158" spans="1:2" s="50" customFormat="1" ht="12.75">
      <c r="A158" s="25"/>
      <c r="B158" s="27"/>
    </row>
    <row r="159" spans="1:2" s="50" customFormat="1" ht="12.75">
      <c r="A159" s="25"/>
      <c r="B159" s="27"/>
    </row>
    <row r="160" spans="1:2" s="50" customFormat="1" ht="12.75">
      <c r="A160" s="25"/>
      <c r="B160" s="27"/>
    </row>
    <row r="161" spans="1:2" s="50" customFormat="1" ht="12.75">
      <c r="A161" s="25"/>
      <c r="B161" s="27"/>
    </row>
    <row r="162" spans="1:2" s="50" customFormat="1" ht="12.75">
      <c r="A162" s="25"/>
      <c r="B162" s="27"/>
    </row>
    <row r="163" spans="1:2" s="50" customFormat="1" ht="12.75">
      <c r="A163" s="25"/>
      <c r="B163" s="27"/>
    </row>
    <row r="164" spans="1:2" s="50" customFormat="1" ht="12.75">
      <c r="A164" s="25"/>
      <c r="B164" s="27"/>
    </row>
    <row r="165" spans="1:2" s="50" customFormat="1" ht="12.75">
      <c r="A165" s="25"/>
      <c r="B165" s="27"/>
    </row>
    <row r="166" spans="1:2" s="50" customFormat="1" ht="12.75">
      <c r="A166" s="25"/>
      <c r="B166" s="27"/>
    </row>
    <row r="167" spans="1:2" s="50" customFormat="1" ht="12.75">
      <c r="A167" s="25"/>
      <c r="B167" s="27"/>
    </row>
    <row r="168" spans="1:2" s="50" customFormat="1" ht="12.75">
      <c r="A168" s="25"/>
      <c r="B168" s="27"/>
    </row>
    <row r="169" spans="1:2" s="50" customFormat="1" ht="12.75">
      <c r="A169" s="25"/>
      <c r="B169" s="27"/>
    </row>
    <row r="170" spans="1:2" s="50" customFormat="1" ht="12.75">
      <c r="A170" s="25"/>
      <c r="B170" s="27"/>
    </row>
    <row r="171" spans="1:2" s="50" customFormat="1" ht="12.75">
      <c r="A171" s="25"/>
      <c r="B171" s="27"/>
    </row>
    <row r="172" spans="1:2" s="50" customFormat="1" ht="12.75">
      <c r="A172" s="25"/>
      <c r="B172" s="27"/>
    </row>
    <row r="173" spans="1:2" s="50" customFormat="1" ht="12.75">
      <c r="A173" s="25"/>
      <c r="B173" s="27"/>
    </row>
    <row r="174" spans="1:2" s="50" customFormat="1" ht="12.75">
      <c r="A174" s="25"/>
      <c r="B174" s="27"/>
    </row>
    <row r="175" spans="1:2" s="50" customFormat="1" ht="12.75">
      <c r="A175" s="25"/>
      <c r="B175" s="27"/>
    </row>
    <row r="176" spans="1:2" s="50" customFormat="1" ht="12.75">
      <c r="A176" s="25"/>
      <c r="B176" s="27"/>
    </row>
    <row r="177" spans="1:2" s="50" customFormat="1" ht="12.75">
      <c r="A177" s="25"/>
      <c r="B177" s="27"/>
    </row>
    <row r="178" spans="1:2" s="50" customFormat="1" ht="12.75">
      <c r="A178" s="25"/>
      <c r="B178" s="27"/>
    </row>
    <row r="179" spans="1:2" s="50" customFormat="1" ht="12.75">
      <c r="A179" s="25"/>
      <c r="B179" s="27"/>
    </row>
    <row r="180" spans="1:2" s="50" customFormat="1" ht="12.75">
      <c r="A180" s="25"/>
      <c r="B180" s="27"/>
    </row>
    <row r="181" spans="1:2" s="50" customFormat="1" ht="12.75">
      <c r="A181" s="25"/>
      <c r="B181" s="27"/>
    </row>
    <row r="182" spans="1:2" s="50" customFormat="1" ht="12.75">
      <c r="A182" s="25"/>
      <c r="B182" s="27"/>
    </row>
    <row r="183" spans="1:2" s="50" customFormat="1" ht="12.75">
      <c r="A183" s="25"/>
      <c r="B183" s="27"/>
    </row>
    <row r="184" spans="1:2" s="50" customFormat="1" ht="12.75">
      <c r="A184" s="25"/>
      <c r="B184" s="27"/>
    </row>
    <row r="185" spans="1:2" s="50" customFormat="1" ht="12.75">
      <c r="A185" s="25"/>
      <c r="B185" s="27"/>
    </row>
    <row r="186" spans="1:2" s="50" customFormat="1" ht="12.75">
      <c r="A186" s="25"/>
      <c r="B186" s="27"/>
    </row>
    <row r="187" spans="1:2" s="50" customFormat="1" ht="12.75">
      <c r="A187" s="25"/>
      <c r="B187" s="27"/>
    </row>
    <row r="188" spans="1:2" s="50" customFormat="1" ht="12.75">
      <c r="A188" s="25"/>
      <c r="B188" s="27"/>
    </row>
    <row r="189" spans="1:2" s="50" customFormat="1" ht="12.75">
      <c r="A189" s="25"/>
      <c r="B189" s="27"/>
    </row>
    <row r="190" spans="1:2" s="50" customFormat="1" ht="12.75">
      <c r="A190" s="25"/>
      <c r="B190" s="27"/>
    </row>
    <row r="191" spans="1:2" s="50" customFormat="1" ht="12.75">
      <c r="A191" s="25"/>
      <c r="B191" s="27"/>
    </row>
    <row r="192" spans="1:2" s="50" customFormat="1" ht="12.75">
      <c r="A192" s="25"/>
      <c r="B192" s="27"/>
    </row>
    <row r="193" spans="1:2" s="50" customFormat="1" ht="12.75">
      <c r="A193" s="25"/>
      <c r="B193" s="27"/>
    </row>
    <row r="194" spans="1:2" s="50" customFormat="1" ht="12.75">
      <c r="A194" s="25"/>
      <c r="B194" s="27"/>
    </row>
    <row r="195" spans="1:2" s="50" customFormat="1" ht="12.75">
      <c r="A195" s="25"/>
      <c r="B195" s="27"/>
    </row>
    <row r="196" spans="1:2" s="50" customFormat="1" ht="12.75">
      <c r="A196" s="25"/>
      <c r="B196" s="27"/>
    </row>
    <row r="197" spans="1:2" s="50" customFormat="1" ht="12.75">
      <c r="A197" s="25"/>
      <c r="B197" s="27"/>
    </row>
    <row r="198" spans="1:2" s="50" customFormat="1" ht="12.75">
      <c r="A198" s="25"/>
      <c r="B198" s="27"/>
    </row>
    <row r="199" spans="1:2" s="50" customFormat="1" ht="12.75">
      <c r="A199" s="25"/>
      <c r="B199" s="27"/>
    </row>
    <row r="200" spans="1:2" s="50" customFormat="1" ht="12.75">
      <c r="A200" s="25"/>
      <c r="B200" s="27"/>
    </row>
    <row r="201" spans="1:2" s="50" customFormat="1" ht="12.75">
      <c r="A201" s="25"/>
      <c r="B201" s="27"/>
    </row>
    <row r="202" spans="1:2" s="50" customFormat="1" ht="12.75">
      <c r="A202" s="25"/>
      <c r="B202" s="27"/>
    </row>
    <row r="203" spans="1:6" s="50" customFormat="1" ht="12.75">
      <c r="A203" s="25"/>
      <c r="B203" s="27"/>
      <c r="C203"/>
      <c r="D203"/>
      <c r="E203"/>
      <c r="F203"/>
    </row>
    <row r="204" spans="1:6" s="50" customFormat="1" ht="12.75">
      <c r="A204" s="25"/>
      <c r="B204" s="27"/>
      <c r="C204"/>
      <c r="D204"/>
      <c r="E204"/>
      <c r="F204"/>
    </row>
    <row r="205" spans="1:6" s="50" customFormat="1" ht="12.75">
      <c r="A205" s="25"/>
      <c r="B205" s="27"/>
      <c r="C205"/>
      <c r="D205"/>
      <c r="E205"/>
      <c r="F205"/>
    </row>
    <row r="206" spans="1:6" s="50" customFormat="1" ht="12.75">
      <c r="A206" s="25"/>
      <c r="B206" s="27"/>
      <c r="C206"/>
      <c r="D206"/>
      <c r="E206"/>
      <c r="F206"/>
    </row>
    <row r="207" spans="1:6" s="50" customFormat="1" ht="12.75">
      <c r="A207" s="25"/>
      <c r="B207" s="27"/>
      <c r="C207"/>
      <c r="D207"/>
      <c r="E207"/>
      <c r="F207"/>
    </row>
  </sheetData>
  <mergeCells count="9">
    <mergeCell ref="A1:F1"/>
    <mergeCell ref="A2:F2"/>
    <mergeCell ref="A4:F4"/>
    <mergeCell ref="A6:F6"/>
    <mergeCell ref="A7:F7"/>
    <mergeCell ref="A8:F8"/>
    <mergeCell ref="A9:F9"/>
    <mergeCell ref="A89:B89"/>
    <mergeCell ref="E89:F89"/>
  </mergeCells>
  <printOptions horizontalCentered="1"/>
  <pageMargins left="0.7480314960629921" right="0.2755905511811024" top="0.7874015748031497" bottom="0.7874015748031497" header="0.5118110236220472" footer="0.5118110236220472"/>
  <pageSetup firstPageNumber="5" useFirstPageNumber="1" horizontalDpi="600" verticalDpi="600" orientation="portrait" paperSize="9" scale="79" r:id="rId1"/>
  <headerFooter alignWithMargins="0">
    <oddFooter>&amp;C&amp;P</oddFooter>
  </headerFooter>
  <rowBreaks count="1" manualBreakCount="1">
    <brk id="54" max="5" man="1"/>
  </rowBreaks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workbookViewId="0" topLeftCell="A1">
      <selection activeCell="I35" sqref="I35"/>
    </sheetView>
  </sheetViews>
  <sheetFormatPr defaultColWidth="9.140625" defaultRowHeight="17.25" customHeight="1"/>
  <cols>
    <col min="1" max="1" width="9.140625" style="278" customWidth="1"/>
    <col min="2" max="2" width="38.28125" style="792" customWidth="1"/>
    <col min="3" max="3" width="11.7109375" style="822" customWidth="1"/>
    <col min="4" max="6" width="11.7109375" style="15" customWidth="1"/>
    <col min="7" max="16384" width="9.140625" style="15" customWidth="1"/>
  </cols>
  <sheetData>
    <row r="1" spans="1:46" ht="12.75">
      <c r="A1" s="1100" t="s">
        <v>677</v>
      </c>
      <c r="B1" s="1100"/>
      <c r="C1" s="1100"/>
      <c r="D1" s="1100"/>
      <c r="E1" s="1100"/>
      <c r="F1" s="1100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5" customHeight="1">
      <c r="A2" s="1101" t="s">
        <v>678</v>
      </c>
      <c r="B2" s="1101"/>
      <c r="C2" s="1101"/>
      <c r="D2" s="1101"/>
      <c r="E2" s="1101"/>
      <c r="F2" s="1101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3.75" customHeight="1">
      <c r="A3" s="7"/>
      <c r="B3" s="8"/>
      <c r="C3" s="9"/>
      <c r="D3" s="9"/>
      <c r="E3" s="7"/>
      <c r="F3" s="7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8" s="3" customFormat="1" ht="12.75">
      <c r="A4" s="1102" t="s">
        <v>679</v>
      </c>
      <c r="B4" s="1102"/>
      <c r="C4" s="1102"/>
      <c r="D4" s="1102"/>
      <c r="E4" s="1102"/>
      <c r="F4" s="1102"/>
      <c r="G4" s="10"/>
      <c r="H4" s="10"/>
    </row>
    <row r="5" spans="1:7" s="3" customFormat="1" ht="12.75">
      <c r="A5" s="12"/>
      <c r="B5" s="11"/>
      <c r="C5" s="11"/>
      <c r="D5" s="11"/>
      <c r="E5" s="11"/>
      <c r="F5" s="11"/>
      <c r="G5" s="11"/>
    </row>
    <row r="6" spans="1:8" ht="17.25" customHeight="1">
      <c r="A6" s="1103" t="s">
        <v>680</v>
      </c>
      <c r="B6" s="1103"/>
      <c r="C6" s="1103"/>
      <c r="D6" s="1103"/>
      <c r="E6" s="1103"/>
      <c r="F6" s="1103"/>
      <c r="G6" s="13"/>
      <c r="H6" s="13"/>
    </row>
    <row r="7" spans="1:6" ht="17.25" customHeight="1">
      <c r="A7" s="1071" t="s">
        <v>670</v>
      </c>
      <c r="B7" s="1071"/>
      <c r="C7" s="1071"/>
      <c r="D7" s="1071"/>
      <c r="E7" s="1071"/>
      <c r="F7" s="1071"/>
    </row>
    <row r="8" spans="1:6" ht="17.25" customHeight="1">
      <c r="A8" s="1070" t="s">
        <v>33</v>
      </c>
      <c r="B8" s="1070"/>
      <c r="C8" s="1070"/>
      <c r="D8" s="1070"/>
      <c r="E8" s="1070"/>
      <c r="F8" s="1070"/>
    </row>
    <row r="9" spans="1:6" ht="17.25" customHeight="1">
      <c r="A9" s="1098" t="s">
        <v>683</v>
      </c>
      <c r="B9" s="1098"/>
      <c r="C9" s="1098"/>
      <c r="D9" s="1098"/>
      <c r="E9" s="1098"/>
      <c r="F9" s="1098"/>
    </row>
    <row r="10" spans="1:6" s="25" customFormat="1" ht="17.25" customHeight="1">
      <c r="A10" s="23" t="s">
        <v>684</v>
      </c>
      <c r="B10" s="24"/>
      <c r="C10" s="20"/>
      <c r="D10" s="18"/>
      <c r="E10" s="19"/>
      <c r="F10" s="21" t="s">
        <v>284</v>
      </c>
    </row>
    <row r="11" spans="1:6" s="25" customFormat="1" ht="17.25" customHeight="1">
      <c r="A11" s="629"/>
      <c r="B11" s="630"/>
      <c r="C11" s="15"/>
      <c r="D11" s="631"/>
      <c r="E11" s="15"/>
      <c r="F11" s="587" t="s">
        <v>671</v>
      </c>
    </row>
    <row r="12" spans="1:6" s="25" customFormat="1" ht="17.25" customHeight="1">
      <c r="A12" s="629"/>
      <c r="B12" s="630"/>
      <c r="C12" s="15"/>
      <c r="D12" s="631"/>
      <c r="E12" s="15"/>
      <c r="F12" s="587" t="s">
        <v>736</v>
      </c>
    </row>
    <row r="13" spans="1:6" s="25" customFormat="1" ht="38.25">
      <c r="A13" s="736" t="s">
        <v>1208</v>
      </c>
      <c r="B13" s="736" t="s">
        <v>687</v>
      </c>
      <c r="C13" s="736" t="s">
        <v>1398</v>
      </c>
      <c r="D13" s="736" t="s">
        <v>739</v>
      </c>
      <c r="E13" s="736" t="s">
        <v>288</v>
      </c>
      <c r="F13" s="67" t="s">
        <v>741</v>
      </c>
    </row>
    <row r="14" spans="1:6" s="25" customFormat="1" ht="12.75">
      <c r="A14" s="698" t="s">
        <v>1145</v>
      </c>
      <c r="B14" s="698" t="s">
        <v>1146</v>
      </c>
      <c r="C14" s="698" t="s">
        <v>1147</v>
      </c>
      <c r="D14" s="698" t="s">
        <v>1148</v>
      </c>
      <c r="E14" s="698" t="s">
        <v>1149</v>
      </c>
      <c r="F14" s="698" t="s">
        <v>1150</v>
      </c>
    </row>
    <row r="15" spans="1:6" s="25" customFormat="1" ht="12.75">
      <c r="A15" s="69"/>
      <c r="B15" s="598" t="s">
        <v>672</v>
      </c>
      <c r="C15" s="243">
        <v>3484760</v>
      </c>
      <c r="D15" s="243">
        <v>1097859</v>
      </c>
      <c r="E15" s="818">
        <v>31.504579942377667</v>
      </c>
      <c r="F15" s="243">
        <v>564517</v>
      </c>
    </row>
    <row r="16" spans="1:6" s="25" customFormat="1" ht="17.25" customHeight="1">
      <c r="A16" s="69"/>
      <c r="B16" s="819" t="s">
        <v>673</v>
      </c>
      <c r="C16" s="243">
        <v>3475642</v>
      </c>
      <c r="D16" s="243">
        <v>1093691</v>
      </c>
      <c r="E16" s="818">
        <v>31.467308773458257</v>
      </c>
      <c r="F16" s="243">
        <v>562267</v>
      </c>
    </row>
    <row r="17" spans="1:6" s="25" customFormat="1" ht="12.75">
      <c r="A17" s="698" t="s">
        <v>1277</v>
      </c>
      <c r="B17" s="575" t="s">
        <v>1278</v>
      </c>
      <c r="C17" s="248">
        <v>144396</v>
      </c>
      <c r="D17" s="248">
        <v>65747</v>
      </c>
      <c r="E17" s="820">
        <v>45.5324247209064</v>
      </c>
      <c r="F17" s="248">
        <v>15353</v>
      </c>
    </row>
    <row r="18" spans="1:6" s="25" customFormat="1" ht="12.75">
      <c r="A18" s="698" t="s">
        <v>1279</v>
      </c>
      <c r="B18" s="575" t="s">
        <v>1280</v>
      </c>
      <c r="C18" s="248">
        <v>0</v>
      </c>
      <c r="D18" s="248">
        <v>0</v>
      </c>
      <c r="E18" s="820">
        <v>0</v>
      </c>
      <c r="F18" s="248">
        <v>0</v>
      </c>
    </row>
    <row r="19" spans="1:6" s="25" customFormat="1" ht="12.75" customHeight="1">
      <c r="A19" s="698" t="s">
        <v>1281</v>
      </c>
      <c r="B19" s="575" t="s">
        <v>1282</v>
      </c>
      <c r="C19" s="248">
        <v>6969</v>
      </c>
      <c r="D19" s="248">
        <v>2180</v>
      </c>
      <c r="E19" s="820">
        <v>31.281389008466064</v>
      </c>
      <c r="F19" s="248">
        <v>656</v>
      </c>
    </row>
    <row r="20" spans="1:6" s="25" customFormat="1" ht="12.75">
      <c r="A20" s="698" t="s">
        <v>1283</v>
      </c>
      <c r="B20" s="575" t="s">
        <v>1284</v>
      </c>
      <c r="C20" s="248">
        <v>809415</v>
      </c>
      <c r="D20" s="248">
        <v>263334</v>
      </c>
      <c r="E20" s="820">
        <v>32.53386705213024</v>
      </c>
      <c r="F20" s="248">
        <v>93475</v>
      </c>
    </row>
    <row r="21" spans="1:6" s="25" customFormat="1" ht="12.75">
      <c r="A21" s="698" t="s">
        <v>1285</v>
      </c>
      <c r="B21" s="575" t="s">
        <v>1286</v>
      </c>
      <c r="C21" s="248">
        <v>3060</v>
      </c>
      <c r="D21" s="248">
        <v>1848</v>
      </c>
      <c r="E21" s="820">
        <v>60.3921568627451</v>
      </c>
      <c r="F21" s="248">
        <v>750</v>
      </c>
    </row>
    <row r="22" spans="1:6" s="25" customFormat="1" ht="12.75" customHeight="1">
      <c r="A22" s="698" t="s">
        <v>1287</v>
      </c>
      <c r="B22" s="575" t="s">
        <v>1288</v>
      </c>
      <c r="C22" s="248">
        <v>219916</v>
      </c>
      <c r="D22" s="248">
        <v>53469</v>
      </c>
      <c r="E22" s="820">
        <v>24.313374197420835</v>
      </c>
      <c r="F22" s="248">
        <v>19409</v>
      </c>
    </row>
    <row r="23" spans="1:6" s="25" customFormat="1" ht="38.25">
      <c r="A23" s="698" t="s">
        <v>1289</v>
      </c>
      <c r="B23" s="575" t="s">
        <v>277</v>
      </c>
      <c r="C23" s="248">
        <v>1117303</v>
      </c>
      <c r="D23" s="248">
        <v>408594</v>
      </c>
      <c r="E23" s="820">
        <v>36.56966820996632</v>
      </c>
      <c r="F23" s="248">
        <v>374553</v>
      </c>
    </row>
    <row r="24" spans="1:6" s="25" customFormat="1" ht="12.75">
      <c r="A24" s="698" t="s">
        <v>1291</v>
      </c>
      <c r="B24" s="575" t="s">
        <v>291</v>
      </c>
      <c r="C24" s="248">
        <v>727035</v>
      </c>
      <c r="D24" s="248">
        <v>257643</v>
      </c>
      <c r="E24" s="820">
        <v>35.437496131548</v>
      </c>
      <c r="F24" s="248">
        <v>53588</v>
      </c>
    </row>
    <row r="25" spans="1:6" s="25" customFormat="1" ht="12.75">
      <c r="A25" s="698" t="s">
        <v>1293</v>
      </c>
      <c r="B25" s="575" t="s">
        <v>1294</v>
      </c>
      <c r="C25" s="248">
        <v>527</v>
      </c>
      <c r="D25" s="248">
        <v>525</v>
      </c>
      <c r="E25" s="820">
        <v>0</v>
      </c>
      <c r="F25" s="248">
        <v>483</v>
      </c>
    </row>
    <row r="26" spans="1:6" s="25" customFormat="1" ht="25.5">
      <c r="A26" s="698" t="s">
        <v>1295</v>
      </c>
      <c r="B26" s="575" t="s">
        <v>292</v>
      </c>
      <c r="C26" s="248">
        <v>0</v>
      </c>
      <c r="D26" s="248">
        <v>0</v>
      </c>
      <c r="E26" s="820">
        <v>0</v>
      </c>
      <c r="F26" s="248">
        <v>0</v>
      </c>
    </row>
    <row r="27" spans="1:6" s="25" customFormat="1" ht="25.5">
      <c r="A27" s="698" t="s">
        <v>1297</v>
      </c>
      <c r="B27" s="575" t="s">
        <v>1298</v>
      </c>
      <c r="C27" s="248">
        <v>0</v>
      </c>
      <c r="D27" s="248">
        <v>0</v>
      </c>
      <c r="E27" s="820">
        <v>0</v>
      </c>
      <c r="F27" s="248">
        <v>0</v>
      </c>
    </row>
    <row r="28" spans="1:6" s="25" customFormat="1" ht="12.75">
      <c r="A28" s="698" t="s">
        <v>1299</v>
      </c>
      <c r="B28" s="575" t="s">
        <v>674</v>
      </c>
      <c r="C28" s="605">
        <v>51043</v>
      </c>
      <c r="D28" s="248">
        <v>943</v>
      </c>
      <c r="E28" s="820">
        <v>1.8474619438512627</v>
      </c>
      <c r="F28" s="248">
        <v>246</v>
      </c>
    </row>
    <row r="29" spans="1:6" s="25" customFormat="1" ht="12.75">
      <c r="A29" s="698" t="s">
        <v>1301</v>
      </c>
      <c r="B29" s="575" t="s">
        <v>1302</v>
      </c>
      <c r="C29" s="248">
        <v>141777</v>
      </c>
      <c r="D29" s="248">
        <v>39352</v>
      </c>
      <c r="E29" s="820">
        <v>27.756265120576682</v>
      </c>
      <c r="F29" s="248">
        <v>3752</v>
      </c>
    </row>
    <row r="30" spans="1:6" s="25" customFormat="1" ht="12.75">
      <c r="A30" s="698" t="s">
        <v>295</v>
      </c>
      <c r="B30" s="575" t="s">
        <v>296</v>
      </c>
      <c r="C30" s="248">
        <v>0</v>
      </c>
      <c r="D30" s="248">
        <v>0</v>
      </c>
      <c r="E30" s="820">
        <v>0</v>
      </c>
      <c r="F30" s="248">
        <v>0</v>
      </c>
    </row>
    <row r="31" spans="1:6" s="25" customFormat="1" ht="25.5">
      <c r="A31" s="698" t="s">
        <v>297</v>
      </c>
      <c r="B31" s="575" t="s">
        <v>298</v>
      </c>
      <c r="C31" s="248">
        <v>254201</v>
      </c>
      <c r="D31" s="248">
        <v>56</v>
      </c>
      <c r="E31" s="820">
        <v>0.022029811055031254</v>
      </c>
      <c r="F31" s="248">
        <v>2</v>
      </c>
    </row>
    <row r="32" spans="1:6" s="25" customFormat="1" ht="12.75">
      <c r="A32" s="598" t="s">
        <v>301</v>
      </c>
      <c r="B32" s="819" t="s">
        <v>675</v>
      </c>
      <c r="C32" s="243">
        <v>9118</v>
      </c>
      <c r="D32" s="243">
        <v>4168</v>
      </c>
      <c r="E32" s="818">
        <v>0</v>
      </c>
      <c r="F32" s="243">
        <v>2250</v>
      </c>
    </row>
    <row r="33" spans="1:6" s="162" customFormat="1" ht="12.75">
      <c r="A33" s="2"/>
      <c r="B33" s="615"/>
      <c r="C33" s="171"/>
      <c r="D33" s="171"/>
      <c r="E33" s="171"/>
      <c r="F33" s="171"/>
    </row>
    <row r="34" spans="1:6" s="25" customFormat="1" ht="12.75">
      <c r="A34" s="1089" t="s">
        <v>589</v>
      </c>
      <c r="B34" s="1089"/>
      <c r="C34" s="1089"/>
      <c r="D34" s="1089"/>
      <c r="E34" s="1089"/>
      <c r="F34" s="1089"/>
    </row>
    <row r="35" spans="1:6" s="25" customFormat="1" ht="12.75">
      <c r="A35" s="432"/>
      <c r="B35" s="432"/>
      <c r="C35" s="432"/>
      <c r="D35" s="432"/>
      <c r="E35" s="432"/>
      <c r="F35" s="432"/>
    </row>
    <row r="36" spans="1:6" s="25" customFormat="1" ht="17.25" customHeight="1">
      <c r="A36" s="1080" t="s">
        <v>676</v>
      </c>
      <c r="B36" s="1080"/>
      <c r="C36" s="15"/>
      <c r="D36" s="535"/>
      <c r="E36" s="673"/>
      <c r="F36" s="15" t="s">
        <v>732</v>
      </c>
    </row>
    <row r="37" spans="1:6" s="236" customFormat="1" ht="17.25" customHeight="1">
      <c r="A37" s="619"/>
      <c r="B37" s="672"/>
      <c r="C37" s="266"/>
      <c r="D37" s="268"/>
      <c r="E37" s="620"/>
      <c r="F37" s="507"/>
    </row>
    <row r="38" spans="1:6" s="12" customFormat="1" ht="17.25" customHeight="1">
      <c r="A38" s="817"/>
      <c r="B38" s="817"/>
      <c r="C38" s="15"/>
      <c r="D38" s="535"/>
      <c r="E38" s="673"/>
      <c r="F38" s="674"/>
    </row>
    <row r="39" spans="1:6" s="12" customFormat="1" ht="17.25" customHeight="1">
      <c r="A39" s="54" t="s">
        <v>1204</v>
      </c>
      <c r="B39" s="54"/>
      <c r="C39" s="675"/>
      <c r="D39" s="676"/>
      <c r="E39" s="677"/>
      <c r="F39" s="678"/>
    </row>
    <row r="40" spans="1:6" s="12" customFormat="1" ht="17.25" customHeight="1">
      <c r="A40" s="25"/>
      <c r="B40" s="23"/>
      <c r="C40" s="113"/>
      <c r="D40" s="23"/>
      <c r="E40" s="113"/>
      <c r="F40" s="260"/>
    </row>
    <row r="41" spans="1:6" s="12" customFormat="1" ht="17.25" customHeight="1">
      <c r="A41" s="23"/>
      <c r="B41" s="785"/>
      <c r="C41" s="25"/>
      <c r="D41" s="25"/>
      <c r="E41" s="25"/>
      <c r="F41" s="25"/>
    </row>
    <row r="42" spans="1:6" s="12" customFormat="1" ht="17.25" customHeight="1">
      <c r="A42" s="23"/>
      <c r="B42" s="785"/>
      <c r="C42" s="25"/>
      <c r="D42" s="25"/>
      <c r="E42" s="25"/>
      <c r="F42" s="25"/>
    </row>
    <row r="43" spans="1:2" s="25" customFormat="1" ht="17.25" customHeight="1">
      <c r="A43" s="821"/>
      <c r="B43" s="23"/>
    </row>
    <row r="44" ht="17.25" customHeight="1">
      <c r="A44" s="792"/>
    </row>
  </sheetData>
  <mergeCells count="9">
    <mergeCell ref="A36:B36"/>
    <mergeCell ref="A1:F1"/>
    <mergeCell ref="A2:F2"/>
    <mergeCell ref="A6:F6"/>
    <mergeCell ref="A8:F8"/>
    <mergeCell ref="A34:F34"/>
    <mergeCell ref="A7:F7"/>
    <mergeCell ref="A4:F4"/>
    <mergeCell ref="A9:F9"/>
  </mergeCells>
  <printOptions horizontalCentered="1"/>
  <pageMargins left="0.7480314960629921" right="0.35433070866141736" top="0.984251968503937" bottom="0.984251968503937" header="0.5118110236220472" footer="0.5118110236220472"/>
  <pageSetup firstPageNumber="52" useFirstPageNumber="1" fitToHeight="1" fitToWidth="1" horizontalDpi="600" verticalDpi="600" orientation="portrait" paperSize="9" scale="98" r:id="rId1"/>
  <headerFooter alignWithMargins="0">
    <oddFooter>&amp;C&amp;"times,Regular"&amp;P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739"/>
  <sheetViews>
    <sheetView workbookViewId="0" topLeftCell="A1">
      <selection activeCell="A20" sqref="A20"/>
    </sheetView>
  </sheetViews>
  <sheetFormatPr defaultColWidth="9.140625" defaultRowHeight="9.75" customHeight="1"/>
  <cols>
    <col min="1" max="1" width="58.28125" style="924" customWidth="1"/>
    <col min="2" max="2" width="12.28125" style="924" customWidth="1"/>
    <col min="3" max="3" width="12.8515625" style="924" customWidth="1"/>
    <col min="4" max="4" width="12.00390625" style="925" customWidth="1"/>
    <col min="5" max="16384" width="9.140625" style="236" customWidth="1"/>
  </cols>
  <sheetData>
    <row r="1" spans="1:4" ht="20.25" customHeight="1">
      <c r="A1" s="1111" t="s">
        <v>677</v>
      </c>
      <c r="B1" s="1111"/>
      <c r="C1" s="1111"/>
      <c r="D1" s="1111"/>
    </row>
    <row r="2" spans="1:4" ht="12.75" customHeight="1">
      <c r="A2" s="1073" t="s">
        <v>678</v>
      </c>
      <c r="B2" s="1073"/>
      <c r="C2" s="1073"/>
      <c r="D2" s="1073"/>
    </row>
    <row r="3" spans="1:4" ht="1.5" customHeight="1">
      <c r="A3" s="264"/>
      <c r="B3" s="8"/>
      <c r="C3" s="8"/>
      <c r="D3" s="8"/>
    </row>
    <row r="4" spans="1:4" ht="12" customHeight="1">
      <c r="A4" s="1114" t="s">
        <v>679</v>
      </c>
      <c r="B4" s="1114"/>
      <c r="C4" s="1114"/>
      <c r="D4" s="1114"/>
    </row>
    <row r="6" spans="1:4" ht="12.75">
      <c r="A6" s="1111" t="s">
        <v>680</v>
      </c>
      <c r="B6" s="1111"/>
      <c r="C6" s="1111"/>
      <c r="D6" s="1111"/>
    </row>
    <row r="7" spans="1:4" s="266" customFormat="1" ht="13.5" customHeight="1">
      <c r="A7" s="1108" t="s">
        <v>447</v>
      </c>
      <c r="B7" s="1108"/>
      <c r="C7" s="1108"/>
      <c r="D7" s="1108"/>
    </row>
    <row r="8" spans="1:4" s="266" customFormat="1" ht="14.25" customHeight="1">
      <c r="A8" s="1111" t="s">
        <v>33</v>
      </c>
      <c r="B8" s="1111"/>
      <c r="C8" s="1111"/>
      <c r="D8" s="1111"/>
    </row>
    <row r="9" spans="1:4" s="266" customFormat="1" ht="14.25" customHeight="1">
      <c r="A9" s="1106" t="s">
        <v>683</v>
      </c>
      <c r="B9" s="1106"/>
      <c r="C9" s="1106"/>
      <c r="D9" s="1106"/>
    </row>
    <row r="10" spans="1:4" s="266" customFormat="1" ht="14.25" customHeight="1">
      <c r="A10" s="274" t="s">
        <v>684</v>
      </c>
      <c r="B10" s="54"/>
      <c r="C10" s="233"/>
      <c r="D10" s="276" t="s">
        <v>284</v>
      </c>
    </row>
    <row r="11" spans="1:4" s="266" customFormat="1" ht="14.25" customHeight="1">
      <c r="A11" s="823"/>
      <c r="B11" s="823"/>
      <c r="C11" s="823"/>
      <c r="D11" s="824" t="s">
        <v>448</v>
      </c>
    </row>
    <row r="12" spans="1:4" ht="15.75" customHeight="1">
      <c r="A12" s="295"/>
      <c r="B12" s="236"/>
      <c r="C12" s="236"/>
      <c r="D12" s="260" t="s">
        <v>449</v>
      </c>
    </row>
    <row r="13" spans="1:4" ht="35.25" customHeight="1">
      <c r="A13" s="825" t="s">
        <v>687</v>
      </c>
      <c r="B13" s="825" t="s">
        <v>1398</v>
      </c>
      <c r="C13" s="826" t="s">
        <v>739</v>
      </c>
      <c r="D13" s="825" t="s">
        <v>691</v>
      </c>
    </row>
    <row r="14" spans="1:4" ht="15" customHeight="1">
      <c r="A14" s="825">
        <v>1</v>
      </c>
      <c r="B14" s="825">
        <v>2</v>
      </c>
      <c r="C14" s="826">
        <v>3</v>
      </c>
      <c r="D14" s="825">
        <v>4</v>
      </c>
    </row>
    <row r="15" spans="1:4" ht="12.75" customHeight="1">
      <c r="A15" s="827" t="s">
        <v>450</v>
      </c>
      <c r="B15" s="828">
        <v>32201205</v>
      </c>
      <c r="C15" s="829">
        <v>-5904240</v>
      </c>
      <c r="D15" s="829">
        <v>125909</v>
      </c>
    </row>
    <row r="16" spans="1:4" ht="12.75" customHeight="1">
      <c r="A16" s="830" t="s">
        <v>451</v>
      </c>
      <c r="B16" s="831">
        <v>65852319</v>
      </c>
      <c r="C16" s="830">
        <v>15983838</v>
      </c>
      <c r="D16" s="830">
        <v>3833652</v>
      </c>
    </row>
    <row r="17" spans="1:4" ht="12.75">
      <c r="A17" s="829" t="s">
        <v>452</v>
      </c>
      <c r="B17" s="828">
        <v>263529</v>
      </c>
      <c r="C17" s="829">
        <v>44885</v>
      </c>
      <c r="D17" s="829">
        <v>5814</v>
      </c>
    </row>
    <row r="18" spans="1:4" ht="12.75" customHeight="1">
      <c r="A18" s="829" t="s">
        <v>453</v>
      </c>
      <c r="B18" s="831">
        <v>263529</v>
      </c>
      <c r="C18" s="830">
        <v>44885</v>
      </c>
      <c r="D18" s="829">
        <v>5814</v>
      </c>
    </row>
    <row r="19" spans="1:4" ht="12.75">
      <c r="A19" s="832" t="s">
        <v>454</v>
      </c>
      <c r="B19" s="833"/>
      <c r="C19" s="834"/>
      <c r="D19" s="835"/>
    </row>
    <row r="20" spans="1:4" ht="12.75">
      <c r="A20" s="836" t="s">
        <v>455</v>
      </c>
      <c r="B20" s="837">
        <v>263529</v>
      </c>
      <c r="C20" s="316">
        <v>44885</v>
      </c>
      <c r="D20" s="838">
        <v>5814</v>
      </c>
    </row>
    <row r="21" spans="1:4" ht="12.75">
      <c r="A21" s="839" t="s">
        <v>456</v>
      </c>
      <c r="B21" s="840">
        <v>0</v>
      </c>
      <c r="C21" s="839">
        <v>0</v>
      </c>
      <c r="D21" s="829">
        <v>0</v>
      </c>
    </row>
    <row r="22" spans="1:4" ht="12.75" customHeight="1">
      <c r="A22" s="841" t="s">
        <v>457</v>
      </c>
      <c r="B22" s="828">
        <v>62329274</v>
      </c>
      <c r="C22" s="829">
        <v>15898811</v>
      </c>
      <c r="D22" s="829">
        <v>3827838</v>
      </c>
    </row>
    <row r="23" spans="1:4" ht="12.75" customHeight="1">
      <c r="A23" s="842" t="s">
        <v>458</v>
      </c>
      <c r="B23" s="843">
        <v>52329274</v>
      </c>
      <c r="C23" s="843">
        <v>15891079</v>
      </c>
      <c r="D23" s="844">
        <v>3827838</v>
      </c>
    </row>
    <row r="24" spans="1:4" ht="12.75" customHeight="1">
      <c r="A24" s="845" t="s">
        <v>459</v>
      </c>
      <c r="B24" s="846">
        <v>1245745</v>
      </c>
      <c r="C24" s="847">
        <v>51960</v>
      </c>
      <c r="D24" s="848">
        <v>0</v>
      </c>
    </row>
    <row r="25" spans="1:4" ht="12.75" customHeight="1">
      <c r="A25" s="845" t="s">
        <v>460</v>
      </c>
      <c r="B25" s="849" t="s">
        <v>694</v>
      </c>
      <c r="C25" s="850">
        <v>51960</v>
      </c>
      <c r="D25" s="835">
        <v>0</v>
      </c>
    </row>
    <row r="26" spans="1:4" ht="12.75" customHeight="1">
      <c r="A26" s="845" t="s">
        <v>461</v>
      </c>
      <c r="B26" s="851">
        <v>12000000</v>
      </c>
      <c r="C26" s="847">
        <v>3593814</v>
      </c>
      <c r="D26" s="851">
        <v>892018</v>
      </c>
    </row>
    <row r="27" spans="1:4" ht="12.75" customHeight="1">
      <c r="A27" s="852" t="s">
        <v>462</v>
      </c>
      <c r="B27" s="853" t="s">
        <v>694</v>
      </c>
      <c r="C27" s="854">
        <v>20000</v>
      </c>
      <c r="D27" s="855">
        <v>20000</v>
      </c>
    </row>
    <row r="28" spans="1:4" ht="12.75" customHeight="1">
      <c r="A28" s="852" t="s">
        <v>463</v>
      </c>
      <c r="B28" s="853" t="s">
        <v>694</v>
      </c>
      <c r="C28" s="854">
        <v>100000</v>
      </c>
      <c r="D28" s="855">
        <v>100000</v>
      </c>
    </row>
    <row r="29" spans="1:4" ht="12.75" customHeight="1">
      <c r="A29" s="852" t="s">
        <v>464</v>
      </c>
      <c r="B29" s="853" t="s">
        <v>694</v>
      </c>
      <c r="C29" s="854">
        <v>118068</v>
      </c>
      <c r="D29" s="855">
        <v>0</v>
      </c>
    </row>
    <row r="30" spans="1:4" ht="12.75" customHeight="1">
      <c r="A30" s="852" t="s">
        <v>465</v>
      </c>
      <c r="B30" s="853" t="s">
        <v>694</v>
      </c>
      <c r="C30" s="854">
        <v>225000</v>
      </c>
      <c r="D30" s="855">
        <v>0</v>
      </c>
    </row>
    <row r="31" spans="1:4" ht="12.75" customHeight="1">
      <c r="A31" s="852" t="s">
        <v>466</v>
      </c>
      <c r="B31" s="853" t="s">
        <v>694</v>
      </c>
      <c r="C31" s="854">
        <v>197500</v>
      </c>
      <c r="D31" s="855">
        <v>0</v>
      </c>
    </row>
    <row r="32" spans="1:4" ht="12.75" customHeight="1">
      <c r="A32" s="852" t="s">
        <v>467</v>
      </c>
      <c r="B32" s="853" t="s">
        <v>694</v>
      </c>
      <c r="C32" s="854">
        <v>337863</v>
      </c>
      <c r="D32" s="855">
        <v>0</v>
      </c>
    </row>
    <row r="33" spans="1:4" ht="12.75" customHeight="1">
      <c r="A33" s="852" t="s">
        <v>468</v>
      </c>
      <c r="B33" s="853" t="s">
        <v>694</v>
      </c>
      <c r="C33" s="854">
        <v>130000</v>
      </c>
      <c r="D33" s="855">
        <v>0</v>
      </c>
    </row>
    <row r="34" spans="1:4" ht="12.75" customHeight="1">
      <c r="A34" s="852" t="s">
        <v>469</v>
      </c>
      <c r="B34" s="853" t="s">
        <v>694</v>
      </c>
      <c r="C34" s="854">
        <v>2500</v>
      </c>
      <c r="D34" s="855">
        <v>0</v>
      </c>
    </row>
    <row r="35" spans="1:4" ht="12.75" customHeight="1">
      <c r="A35" s="852" t="s">
        <v>470</v>
      </c>
      <c r="B35" s="853" t="s">
        <v>694</v>
      </c>
      <c r="C35" s="854">
        <v>88000</v>
      </c>
      <c r="D35" s="855">
        <v>88000</v>
      </c>
    </row>
    <row r="36" spans="1:4" ht="12.75" customHeight="1">
      <c r="A36" s="852" t="s">
        <v>471</v>
      </c>
      <c r="B36" s="853" t="s">
        <v>694</v>
      </c>
      <c r="C36" s="854">
        <v>130000</v>
      </c>
      <c r="D36" s="855">
        <v>0</v>
      </c>
    </row>
    <row r="37" spans="1:4" ht="12.75" customHeight="1">
      <c r="A37" s="852" t="s">
        <v>472</v>
      </c>
      <c r="B37" s="853" t="s">
        <v>694</v>
      </c>
      <c r="C37" s="854">
        <v>37868</v>
      </c>
      <c r="D37" s="855">
        <v>37868</v>
      </c>
    </row>
    <row r="38" spans="1:4" ht="12.75" customHeight="1">
      <c r="A38" s="852" t="s">
        <v>473</v>
      </c>
      <c r="B38" s="853" t="s">
        <v>694</v>
      </c>
      <c r="C38" s="854">
        <v>150000</v>
      </c>
      <c r="D38" s="855">
        <v>150000</v>
      </c>
    </row>
    <row r="39" spans="1:4" ht="12.75" customHeight="1">
      <c r="A39" s="852" t="s">
        <v>474</v>
      </c>
      <c r="B39" s="853" t="s">
        <v>694</v>
      </c>
      <c r="C39" s="854">
        <v>145400</v>
      </c>
      <c r="D39" s="855">
        <v>145400</v>
      </c>
    </row>
    <row r="40" spans="1:4" ht="12.75" customHeight="1">
      <c r="A40" s="852" t="s">
        <v>475</v>
      </c>
      <c r="B40" s="853" t="s">
        <v>694</v>
      </c>
      <c r="C40" s="854">
        <v>43263</v>
      </c>
      <c r="D40" s="855">
        <v>0</v>
      </c>
    </row>
    <row r="41" spans="1:4" ht="12.75" customHeight="1">
      <c r="A41" s="852" t="s">
        <v>476</v>
      </c>
      <c r="B41" s="853" t="s">
        <v>694</v>
      </c>
      <c r="C41" s="854">
        <v>175000</v>
      </c>
      <c r="D41" s="855">
        <v>0</v>
      </c>
    </row>
    <row r="42" spans="1:4" ht="12.75" customHeight="1">
      <c r="A42" s="852" t="s">
        <v>477</v>
      </c>
      <c r="B42" s="853" t="s">
        <v>694</v>
      </c>
      <c r="C42" s="854">
        <v>50000</v>
      </c>
      <c r="D42" s="855">
        <v>50000</v>
      </c>
    </row>
    <row r="43" spans="1:4" ht="12.75" customHeight="1">
      <c r="A43" s="852" t="s">
        <v>478</v>
      </c>
      <c r="B43" s="853" t="s">
        <v>694</v>
      </c>
      <c r="C43" s="854">
        <v>200000</v>
      </c>
      <c r="D43" s="855">
        <v>0</v>
      </c>
    </row>
    <row r="44" spans="1:4" ht="12.75" customHeight="1">
      <c r="A44" s="852" t="s">
        <v>479</v>
      </c>
      <c r="B44" s="853" t="s">
        <v>694</v>
      </c>
      <c r="C44" s="854">
        <v>6000</v>
      </c>
      <c r="D44" s="855">
        <v>6000</v>
      </c>
    </row>
    <row r="45" spans="1:4" ht="12.75" customHeight="1">
      <c r="A45" s="852" t="s">
        <v>480</v>
      </c>
      <c r="B45" s="853" t="s">
        <v>694</v>
      </c>
      <c r="C45" s="854">
        <v>50000</v>
      </c>
      <c r="D45" s="855">
        <v>50000</v>
      </c>
    </row>
    <row r="46" spans="1:4" ht="12.75" customHeight="1">
      <c r="A46" s="852" t="s">
        <v>481</v>
      </c>
      <c r="B46" s="853" t="s">
        <v>694</v>
      </c>
      <c r="C46" s="854">
        <v>150000</v>
      </c>
      <c r="D46" s="855">
        <v>0</v>
      </c>
    </row>
    <row r="47" spans="1:4" ht="12.75" customHeight="1">
      <c r="A47" s="852" t="s">
        <v>482</v>
      </c>
      <c r="B47" s="853" t="s">
        <v>694</v>
      </c>
      <c r="C47" s="854">
        <v>3200</v>
      </c>
      <c r="D47" s="855">
        <v>0</v>
      </c>
    </row>
    <row r="48" spans="1:4" ht="12.75" customHeight="1">
      <c r="A48" s="836" t="s">
        <v>483</v>
      </c>
      <c r="B48" s="853" t="s">
        <v>694</v>
      </c>
      <c r="C48" s="856">
        <v>42000</v>
      </c>
      <c r="D48" s="855">
        <v>42000</v>
      </c>
    </row>
    <row r="49" spans="1:4" ht="12.75" customHeight="1">
      <c r="A49" s="836" t="s">
        <v>484</v>
      </c>
      <c r="B49" s="853" t="s">
        <v>694</v>
      </c>
      <c r="C49" s="856">
        <v>70000</v>
      </c>
      <c r="D49" s="855">
        <v>0</v>
      </c>
    </row>
    <row r="50" spans="1:4" ht="12.75" customHeight="1">
      <c r="A50" s="852" t="s">
        <v>485</v>
      </c>
      <c r="B50" s="853" t="s">
        <v>694</v>
      </c>
      <c r="C50" s="856">
        <v>167000</v>
      </c>
      <c r="D50" s="855">
        <v>50000</v>
      </c>
    </row>
    <row r="51" spans="1:4" ht="12.75" customHeight="1">
      <c r="A51" s="836" t="s">
        <v>486</v>
      </c>
      <c r="B51" s="853" t="s">
        <v>694</v>
      </c>
      <c r="C51" s="856">
        <v>214402</v>
      </c>
      <c r="D51" s="855">
        <v>0</v>
      </c>
    </row>
    <row r="52" spans="1:4" ht="12.75" customHeight="1">
      <c r="A52" s="836" t="s">
        <v>487</v>
      </c>
      <c r="B52" s="853" t="s">
        <v>694</v>
      </c>
      <c r="C52" s="856">
        <v>148150</v>
      </c>
      <c r="D52" s="855">
        <v>148150</v>
      </c>
    </row>
    <row r="53" spans="1:4" ht="12.75" customHeight="1">
      <c r="A53" s="836" t="s">
        <v>488</v>
      </c>
      <c r="B53" s="853" t="s">
        <v>694</v>
      </c>
      <c r="C53" s="856">
        <v>123000</v>
      </c>
      <c r="D53" s="855">
        <v>0</v>
      </c>
    </row>
    <row r="54" spans="1:4" ht="12.75" customHeight="1">
      <c r="A54" s="836" t="s">
        <v>489</v>
      </c>
      <c r="B54" s="853" t="s">
        <v>694</v>
      </c>
      <c r="C54" s="856">
        <v>4600</v>
      </c>
      <c r="D54" s="855">
        <v>4600</v>
      </c>
    </row>
    <row r="55" spans="1:4" ht="12.75" customHeight="1">
      <c r="A55" s="836" t="s">
        <v>490</v>
      </c>
      <c r="B55" s="853" t="s">
        <v>694</v>
      </c>
      <c r="C55" s="856">
        <v>425000</v>
      </c>
      <c r="D55" s="855">
        <v>0</v>
      </c>
    </row>
    <row r="56" spans="1:4" ht="12.75" customHeight="1">
      <c r="A56" s="836" t="s">
        <v>491</v>
      </c>
      <c r="B56" s="853" t="s">
        <v>694</v>
      </c>
      <c r="C56" s="856">
        <v>40000</v>
      </c>
      <c r="D56" s="855">
        <v>0</v>
      </c>
    </row>
    <row r="57" spans="1:4" ht="12.75" customHeight="1">
      <c r="A57" s="852" t="s">
        <v>492</v>
      </c>
      <c r="B57" s="857">
        <v>39083529</v>
      </c>
      <c r="C57" s="858">
        <v>12245305</v>
      </c>
      <c r="D57" s="859">
        <v>2935820</v>
      </c>
    </row>
    <row r="58" spans="1:4" ht="12.75" customHeight="1">
      <c r="A58" s="852" t="s">
        <v>493</v>
      </c>
      <c r="B58" s="853" t="s">
        <v>694</v>
      </c>
      <c r="C58" s="854">
        <v>81758</v>
      </c>
      <c r="D58" s="855">
        <v>81758</v>
      </c>
    </row>
    <row r="59" spans="1:4" ht="12.75" customHeight="1">
      <c r="A59" s="852" t="s">
        <v>494</v>
      </c>
      <c r="B59" s="853" t="s">
        <v>694</v>
      </c>
      <c r="C59" s="854">
        <v>18000</v>
      </c>
      <c r="D59" s="855">
        <v>0</v>
      </c>
    </row>
    <row r="60" spans="1:4" ht="12.75" customHeight="1">
      <c r="A60" s="852" t="s">
        <v>465</v>
      </c>
      <c r="B60" s="853" t="s">
        <v>694</v>
      </c>
      <c r="C60" s="854">
        <v>600000</v>
      </c>
      <c r="D60" s="855">
        <v>0</v>
      </c>
    </row>
    <row r="61" spans="1:4" ht="12.75" customHeight="1">
      <c r="A61" s="852" t="s">
        <v>495</v>
      </c>
      <c r="B61" s="853" t="s">
        <v>694</v>
      </c>
      <c r="C61" s="854">
        <v>250000</v>
      </c>
      <c r="D61" s="855">
        <v>250000</v>
      </c>
    </row>
    <row r="62" spans="1:4" ht="12.75" customHeight="1">
      <c r="A62" s="852" t="s">
        <v>496</v>
      </c>
      <c r="B62" s="853" t="s">
        <v>694</v>
      </c>
      <c r="C62" s="854">
        <v>80000</v>
      </c>
      <c r="D62" s="855">
        <v>0</v>
      </c>
    </row>
    <row r="63" spans="1:4" ht="12.75" customHeight="1">
      <c r="A63" s="852" t="s">
        <v>497</v>
      </c>
      <c r="B63" s="853" t="s">
        <v>694</v>
      </c>
      <c r="C63" s="854">
        <v>200000</v>
      </c>
      <c r="D63" s="855">
        <v>0</v>
      </c>
    </row>
    <row r="64" spans="1:4" ht="12.75" customHeight="1">
      <c r="A64" s="852" t="s">
        <v>466</v>
      </c>
      <c r="B64" s="853" t="s">
        <v>694</v>
      </c>
      <c r="C64" s="854">
        <v>345062</v>
      </c>
      <c r="D64" s="855">
        <v>200000</v>
      </c>
    </row>
    <row r="65" spans="1:4" ht="12.75" customHeight="1">
      <c r="A65" s="852" t="s">
        <v>498</v>
      </c>
      <c r="B65" s="853" t="s">
        <v>694</v>
      </c>
      <c r="C65" s="854">
        <v>75000</v>
      </c>
      <c r="D65" s="855">
        <v>0</v>
      </c>
    </row>
    <row r="66" spans="1:4" ht="12.75" customHeight="1">
      <c r="A66" s="852" t="s">
        <v>499</v>
      </c>
      <c r="B66" s="853" t="s">
        <v>694</v>
      </c>
      <c r="C66" s="854">
        <v>50000</v>
      </c>
      <c r="D66" s="855">
        <v>0</v>
      </c>
    </row>
    <row r="67" spans="1:4" ht="12.75" customHeight="1">
      <c r="A67" s="852" t="s">
        <v>500</v>
      </c>
      <c r="B67" s="853" t="s">
        <v>694</v>
      </c>
      <c r="C67" s="854">
        <v>34000</v>
      </c>
      <c r="D67" s="855">
        <v>34000</v>
      </c>
    </row>
    <row r="68" spans="1:4" ht="12.75" customHeight="1">
      <c r="A68" s="852" t="s">
        <v>501</v>
      </c>
      <c r="B68" s="853" t="s">
        <v>694</v>
      </c>
      <c r="C68" s="854">
        <v>1080000</v>
      </c>
      <c r="D68" s="855">
        <v>500000</v>
      </c>
    </row>
    <row r="69" spans="1:4" ht="12.75" customHeight="1">
      <c r="A69" s="852" t="s">
        <v>502</v>
      </c>
      <c r="B69" s="853" t="s">
        <v>694</v>
      </c>
      <c r="C69" s="854">
        <v>2000000</v>
      </c>
      <c r="D69" s="855">
        <v>0</v>
      </c>
    </row>
    <row r="70" spans="1:4" ht="12.75" customHeight="1">
      <c r="A70" s="852" t="s">
        <v>503</v>
      </c>
      <c r="B70" s="853" t="s">
        <v>694</v>
      </c>
      <c r="C70" s="854">
        <v>6500</v>
      </c>
      <c r="D70" s="855">
        <v>0</v>
      </c>
    </row>
    <row r="71" spans="1:4" ht="12.75" customHeight="1">
      <c r="A71" s="852" t="s">
        <v>504</v>
      </c>
      <c r="B71" s="853" t="s">
        <v>694</v>
      </c>
      <c r="C71" s="854">
        <v>70000</v>
      </c>
      <c r="D71" s="855">
        <v>0</v>
      </c>
    </row>
    <row r="72" spans="1:4" ht="12.75" customHeight="1">
      <c r="A72" s="852" t="s">
        <v>472</v>
      </c>
      <c r="B72" s="853" t="s">
        <v>694</v>
      </c>
      <c r="C72" s="854">
        <v>20197</v>
      </c>
      <c r="D72" s="855">
        <v>9197</v>
      </c>
    </row>
    <row r="73" spans="1:4" ht="12.75" customHeight="1">
      <c r="A73" s="852" t="s">
        <v>505</v>
      </c>
      <c r="B73" s="853" t="s">
        <v>694</v>
      </c>
      <c r="C73" s="854">
        <v>35000</v>
      </c>
      <c r="D73" s="855">
        <v>0</v>
      </c>
    </row>
    <row r="74" spans="1:4" ht="12.75" customHeight="1">
      <c r="A74" s="852" t="s">
        <v>506</v>
      </c>
      <c r="B74" s="853" t="s">
        <v>694</v>
      </c>
      <c r="C74" s="854">
        <v>1431325</v>
      </c>
      <c r="D74" s="855">
        <v>0</v>
      </c>
    </row>
    <row r="75" spans="1:4" ht="12.75" customHeight="1">
      <c r="A75" s="852" t="s">
        <v>507</v>
      </c>
      <c r="B75" s="853" t="s">
        <v>694</v>
      </c>
      <c r="C75" s="854">
        <v>300000</v>
      </c>
      <c r="D75" s="855">
        <v>200000</v>
      </c>
    </row>
    <row r="76" spans="1:4" ht="12.75" customHeight="1">
      <c r="A76" s="852" t="s">
        <v>508</v>
      </c>
      <c r="B76" s="853" t="s">
        <v>694</v>
      </c>
      <c r="C76" s="854">
        <v>67080</v>
      </c>
      <c r="D76" s="855">
        <v>67080</v>
      </c>
    </row>
    <row r="77" spans="1:4" ht="12.75" customHeight="1">
      <c r="A77" s="852" t="s">
        <v>509</v>
      </c>
      <c r="B77" s="853" t="s">
        <v>694</v>
      </c>
      <c r="C77" s="854">
        <v>100000</v>
      </c>
      <c r="D77" s="855">
        <v>100000</v>
      </c>
    </row>
    <row r="78" spans="1:4" ht="12.75" customHeight="1">
      <c r="A78" s="852" t="s">
        <v>510</v>
      </c>
      <c r="B78" s="853" t="s">
        <v>694</v>
      </c>
      <c r="C78" s="854">
        <v>190500</v>
      </c>
      <c r="D78" s="855">
        <v>0</v>
      </c>
    </row>
    <row r="79" spans="1:4" ht="12.75" customHeight="1">
      <c r="A79" s="852" t="s">
        <v>511</v>
      </c>
      <c r="B79" s="853" t="s">
        <v>694</v>
      </c>
      <c r="C79" s="854">
        <v>200000</v>
      </c>
      <c r="D79" s="855">
        <v>200000</v>
      </c>
    </row>
    <row r="80" spans="1:4" ht="12.75" customHeight="1">
      <c r="A80" s="852" t="s">
        <v>512</v>
      </c>
      <c r="B80" s="853" t="s">
        <v>694</v>
      </c>
      <c r="C80" s="854">
        <v>376230</v>
      </c>
      <c r="D80" s="855">
        <v>0</v>
      </c>
    </row>
    <row r="81" spans="1:4" ht="12.75" customHeight="1">
      <c r="A81" s="852" t="s">
        <v>513</v>
      </c>
      <c r="B81" s="853" t="s">
        <v>694</v>
      </c>
      <c r="C81" s="854">
        <v>15000</v>
      </c>
      <c r="D81" s="855">
        <v>0</v>
      </c>
    </row>
    <row r="82" spans="1:4" ht="12.75" customHeight="1">
      <c r="A82" s="852" t="s">
        <v>514</v>
      </c>
      <c r="B82" s="853" t="s">
        <v>694</v>
      </c>
      <c r="C82" s="854">
        <v>798761</v>
      </c>
      <c r="D82" s="855">
        <v>305550</v>
      </c>
    </row>
    <row r="83" spans="1:4" ht="12.75" customHeight="1">
      <c r="A83" s="852" t="s">
        <v>478</v>
      </c>
      <c r="B83" s="853" t="s">
        <v>694</v>
      </c>
      <c r="C83" s="854">
        <v>384000</v>
      </c>
      <c r="D83" s="855">
        <v>0</v>
      </c>
    </row>
    <row r="84" spans="1:4" ht="12.75" customHeight="1">
      <c r="A84" s="852" t="s">
        <v>515</v>
      </c>
      <c r="B84" s="853" t="s">
        <v>694</v>
      </c>
      <c r="C84" s="854">
        <v>39999</v>
      </c>
      <c r="D84" s="855">
        <v>39999</v>
      </c>
    </row>
    <row r="85" spans="1:4" ht="12.75" customHeight="1">
      <c r="A85" s="852" t="s">
        <v>516</v>
      </c>
      <c r="B85" s="853" t="s">
        <v>694</v>
      </c>
      <c r="C85" s="854">
        <v>40000</v>
      </c>
      <c r="D85" s="855">
        <v>40000</v>
      </c>
    </row>
    <row r="86" spans="1:4" ht="12.75" customHeight="1">
      <c r="A86" s="852" t="s">
        <v>517</v>
      </c>
      <c r="B86" s="853" t="s">
        <v>694</v>
      </c>
      <c r="C86" s="854">
        <v>15033</v>
      </c>
      <c r="D86" s="855">
        <v>0</v>
      </c>
    </row>
    <row r="87" spans="1:4" ht="12.75" customHeight="1">
      <c r="A87" s="852" t="s">
        <v>518</v>
      </c>
      <c r="B87" s="853" t="s">
        <v>694</v>
      </c>
      <c r="C87" s="854">
        <v>204791</v>
      </c>
      <c r="D87" s="855">
        <v>204791</v>
      </c>
    </row>
    <row r="88" spans="1:4" ht="12.75" customHeight="1">
      <c r="A88" s="836" t="s">
        <v>519</v>
      </c>
      <c r="B88" s="853" t="s">
        <v>694</v>
      </c>
      <c r="C88" s="856">
        <v>130000</v>
      </c>
      <c r="D88" s="855">
        <v>130000</v>
      </c>
    </row>
    <row r="89" spans="1:4" ht="12.75" customHeight="1">
      <c r="A89" s="852" t="s">
        <v>520</v>
      </c>
      <c r="B89" s="853" t="s">
        <v>694</v>
      </c>
      <c r="C89" s="854">
        <v>106000</v>
      </c>
      <c r="D89" s="855">
        <v>2000</v>
      </c>
    </row>
    <row r="90" spans="1:4" ht="12.75" customHeight="1">
      <c r="A90" s="852" t="s">
        <v>521</v>
      </c>
      <c r="B90" s="853" t="s">
        <v>694</v>
      </c>
      <c r="C90" s="856">
        <v>36995</v>
      </c>
      <c r="D90" s="855">
        <v>36995</v>
      </c>
    </row>
    <row r="91" spans="1:4" ht="12.75" customHeight="1">
      <c r="A91" s="852" t="s">
        <v>485</v>
      </c>
      <c r="B91" s="853" t="s">
        <v>694</v>
      </c>
      <c r="C91" s="855">
        <v>25000</v>
      </c>
      <c r="D91" s="855">
        <v>0</v>
      </c>
    </row>
    <row r="92" spans="1:4" ht="12.75" customHeight="1">
      <c r="A92" s="836" t="s">
        <v>522</v>
      </c>
      <c r="B92" s="853" t="s">
        <v>694</v>
      </c>
      <c r="C92" s="856">
        <v>175000</v>
      </c>
      <c r="D92" s="855">
        <v>0</v>
      </c>
    </row>
    <row r="93" spans="1:4" ht="12.75" customHeight="1">
      <c r="A93" s="836" t="s">
        <v>523</v>
      </c>
      <c r="B93" s="853" t="s">
        <v>694</v>
      </c>
      <c r="C93" s="856">
        <v>50000</v>
      </c>
      <c r="D93" s="855">
        <v>50000</v>
      </c>
    </row>
    <row r="94" spans="1:4" ht="12.75" customHeight="1">
      <c r="A94" s="836" t="s">
        <v>524</v>
      </c>
      <c r="B94" s="853" t="s">
        <v>694</v>
      </c>
      <c r="C94" s="856">
        <v>978000</v>
      </c>
      <c r="D94" s="855">
        <v>0</v>
      </c>
    </row>
    <row r="95" spans="1:4" ht="12.75" customHeight="1">
      <c r="A95" s="836" t="s">
        <v>525</v>
      </c>
      <c r="B95" s="853" t="s">
        <v>694</v>
      </c>
      <c r="C95" s="856">
        <v>180000</v>
      </c>
      <c r="D95" s="855">
        <v>180000</v>
      </c>
    </row>
    <row r="96" spans="1:4" ht="12.75" customHeight="1">
      <c r="A96" s="836" t="s">
        <v>526</v>
      </c>
      <c r="B96" s="853" t="s">
        <v>694</v>
      </c>
      <c r="C96" s="856">
        <v>40000</v>
      </c>
      <c r="D96" s="855">
        <v>0</v>
      </c>
    </row>
    <row r="97" spans="1:4" ht="12.75" customHeight="1">
      <c r="A97" s="836" t="s">
        <v>527</v>
      </c>
      <c r="B97" s="853" t="s">
        <v>694</v>
      </c>
      <c r="C97" s="856">
        <v>10000</v>
      </c>
      <c r="D97" s="855">
        <v>0</v>
      </c>
    </row>
    <row r="98" spans="1:4" ht="12.75" customHeight="1">
      <c r="A98" s="836" t="s">
        <v>528</v>
      </c>
      <c r="B98" s="853" t="s">
        <v>694</v>
      </c>
      <c r="C98" s="856">
        <v>26000</v>
      </c>
      <c r="D98" s="855">
        <v>0</v>
      </c>
    </row>
    <row r="99" spans="1:4" ht="12.75" customHeight="1">
      <c r="A99" s="836" t="s">
        <v>490</v>
      </c>
      <c r="B99" s="853" t="s">
        <v>694</v>
      </c>
      <c r="C99" s="856">
        <v>380000</v>
      </c>
      <c r="D99" s="855">
        <v>0</v>
      </c>
    </row>
    <row r="100" spans="1:4" ht="12.75" customHeight="1">
      <c r="A100" s="836" t="s">
        <v>529</v>
      </c>
      <c r="B100" s="853" t="s">
        <v>694</v>
      </c>
      <c r="C100" s="856">
        <v>14950</v>
      </c>
      <c r="D100" s="855">
        <v>14950</v>
      </c>
    </row>
    <row r="101" spans="1:4" ht="12.75" customHeight="1">
      <c r="A101" s="836" t="s">
        <v>491</v>
      </c>
      <c r="B101" s="853" t="s">
        <v>694</v>
      </c>
      <c r="C101" s="856">
        <v>384511</v>
      </c>
      <c r="D101" s="855">
        <v>0</v>
      </c>
    </row>
    <row r="102" spans="1:4" ht="12.75" customHeight="1">
      <c r="A102" s="836" t="s">
        <v>530</v>
      </c>
      <c r="B102" s="853" t="s">
        <v>694</v>
      </c>
      <c r="C102" s="856">
        <v>65700</v>
      </c>
      <c r="D102" s="855">
        <v>0</v>
      </c>
    </row>
    <row r="103" spans="1:4" ht="12.75" customHeight="1">
      <c r="A103" s="836" t="s">
        <v>531</v>
      </c>
      <c r="B103" s="853" t="s">
        <v>694</v>
      </c>
      <c r="C103" s="856">
        <v>238000</v>
      </c>
      <c r="D103" s="855">
        <v>238000</v>
      </c>
    </row>
    <row r="104" spans="1:4" ht="12.75" customHeight="1">
      <c r="A104" s="836" t="s">
        <v>532</v>
      </c>
      <c r="B104" s="853" t="s">
        <v>694</v>
      </c>
      <c r="C104" s="856">
        <v>32000</v>
      </c>
      <c r="D104" s="855">
        <v>32000</v>
      </c>
    </row>
    <row r="105" spans="1:4" ht="12.75" customHeight="1">
      <c r="A105" s="836" t="s">
        <v>533</v>
      </c>
      <c r="B105" s="853" t="s">
        <v>694</v>
      </c>
      <c r="C105" s="856">
        <v>6413</v>
      </c>
      <c r="D105" s="855">
        <v>0</v>
      </c>
    </row>
    <row r="106" spans="1:4" ht="12.75" customHeight="1">
      <c r="A106" s="836" t="s">
        <v>534</v>
      </c>
      <c r="B106" s="853" t="s">
        <v>694</v>
      </c>
      <c r="C106" s="856">
        <v>14000</v>
      </c>
      <c r="D106" s="855">
        <v>0</v>
      </c>
    </row>
    <row r="107" spans="1:4" ht="12.75" customHeight="1">
      <c r="A107" s="836" t="s">
        <v>535</v>
      </c>
      <c r="B107" s="853" t="s">
        <v>694</v>
      </c>
      <c r="C107" s="856">
        <v>160000</v>
      </c>
      <c r="D107" s="855">
        <v>0</v>
      </c>
    </row>
    <row r="108" spans="1:4" ht="12.75" customHeight="1">
      <c r="A108" s="852" t="s">
        <v>536</v>
      </c>
      <c r="B108" s="853" t="s">
        <v>694</v>
      </c>
      <c r="C108" s="855">
        <v>35000</v>
      </c>
      <c r="D108" s="855">
        <v>0</v>
      </c>
    </row>
    <row r="109" spans="1:4" ht="12.75" customHeight="1">
      <c r="A109" s="861" t="s">
        <v>537</v>
      </c>
      <c r="B109" s="853" t="s">
        <v>694</v>
      </c>
      <c r="C109" s="862">
        <v>30000</v>
      </c>
      <c r="D109" s="855">
        <v>0</v>
      </c>
    </row>
    <row r="110" spans="1:4" ht="12.75" customHeight="1">
      <c r="A110" s="863" t="s">
        <v>538</v>
      </c>
      <c r="B110" s="853" t="s">
        <v>694</v>
      </c>
      <c r="C110" s="864">
        <v>19500</v>
      </c>
      <c r="D110" s="865">
        <v>19500</v>
      </c>
    </row>
    <row r="111" spans="1:4" ht="12.75" customHeight="1">
      <c r="A111" s="866" t="s">
        <v>539</v>
      </c>
      <c r="B111" s="843">
        <v>10000000</v>
      </c>
      <c r="C111" s="843">
        <v>7732</v>
      </c>
      <c r="D111" s="844">
        <v>0</v>
      </c>
    </row>
    <row r="112" spans="1:4" ht="25.5">
      <c r="A112" s="867" t="s">
        <v>540</v>
      </c>
      <c r="B112" s="855">
        <v>49426</v>
      </c>
      <c r="C112" s="868">
        <v>7732</v>
      </c>
      <c r="D112" s="862">
        <v>0</v>
      </c>
    </row>
    <row r="113" spans="1:4" ht="25.5">
      <c r="A113" s="867" t="s">
        <v>541</v>
      </c>
      <c r="B113" s="855">
        <v>192700</v>
      </c>
      <c r="C113" s="869">
        <v>0</v>
      </c>
      <c r="D113" s="855">
        <v>0</v>
      </c>
    </row>
    <row r="114" spans="1:4" ht="12.75" customHeight="1">
      <c r="A114" s="870" t="s">
        <v>542</v>
      </c>
      <c r="B114" s="855">
        <v>164339</v>
      </c>
      <c r="C114" s="869">
        <v>0</v>
      </c>
      <c r="D114" s="855">
        <v>0</v>
      </c>
    </row>
    <row r="115" spans="1:4" ht="25.5" customHeight="1">
      <c r="A115" s="867" t="s">
        <v>543</v>
      </c>
      <c r="B115" s="855">
        <v>1685661</v>
      </c>
      <c r="C115" s="869">
        <v>0</v>
      </c>
      <c r="D115" s="855">
        <v>0</v>
      </c>
    </row>
    <row r="116" spans="1:4" ht="25.5" customHeight="1">
      <c r="A116" s="867" t="s">
        <v>544</v>
      </c>
      <c r="B116" s="855">
        <v>697328</v>
      </c>
      <c r="C116" s="869">
        <v>0</v>
      </c>
      <c r="D116" s="855">
        <v>0</v>
      </c>
    </row>
    <row r="117" spans="1:4" ht="12.75" customHeight="1">
      <c r="A117" s="871" t="s">
        <v>545</v>
      </c>
      <c r="B117" s="872">
        <v>7210546</v>
      </c>
      <c r="C117" s="869">
        <v>0</v>
      </c>
      <c r="D117" s="855">
        <v>0</v>
      </c>
    </row>
    <row r="118" spans="1:4" ht="12.75">
      <c r="A118" s="873" t="s">
        <v>546</v>
      </c>
      <c r="B118" s="874">
        <v>3259516</v>
      </c>
      <c r="C118" s="829">
        <v>40142</v>
      </c>
      <c r="D118" s="829">
        <v>0</v>
      </c>
    </row>
    <row r="119" spans="1:4" ht="12.75">
      <c r="A119" s="875" t="s">
        <v>547</v>
      </c>
      <c r="B119" s="876" t="s">
        <v>694</v>
      </c>
      <c r="C119" s="877">
        <v>40142</v>
      </c>
      <c r="D119" s="862">
        <v>0</v>
      </c>
    </row>
    <row r="120" spans="1:4" ht="12.75" customHeight="1">
      <c r="A120" s="830" t="s">
        <v>548</v>
      </c>
      <c r="B120" s="831">
        <v>33651114</v>
      </c>
      <c r="C120" s="830">
        <v>21888078</v>
      </c>
      <c r="D120" s="830">
        <v>3707743</v>
      </c>
    </row>
    <row r="121" spans="1:4" ht="12.75" customHeight="1">
      <c r="A121" s="878" t="s">
        <v>549</v>
      </c>
      <c r="B121" s="879">
        <v>10005012</v>
      </c>
      <c r="C121" s="880">
        <v>4136193</v>
      </c>
      <c r="D121" s="880">
        <v>796638</v>
      </c>
    </row>
    <row r="122" spans="1:4" ht="12.75" customHeight="1">
      <c r="A122" s="878" t="s">
        <v>550</v>
      </c>
      <c r="B122" s="843">
        <v>3082088</v>
      </c>
      <c r="C122" s="844">
        <v>981077</v>
      </c>
      <c r="D122" s="844">
        <v>193172</v>
      </c>
    </row>
    <row r="123" spans="1:4" ht="12.75">
      <c r="A123" s="832" t="s">
        <v>454</v>
      </c>
      <c r="B123" s="833"/>
      <c r="C123" s="881"/>
      <c r="D123" s="835">
        <v>0</v>
      </c>
    </row>
    <row r="124" spans="1:4" ht="12.75" customHeight="1">
      <c r="A124" s="882" t="s">
        <v>551</v>
      </c>
      <c r="B124" s="883">
        <v>2471721</v>
      </c>
      <c r="C124" s="884">
        <v>981077</v>
      </c>
      <c r="D124" s="855">
        <v>193172</v>
      </c>
    </row>
    <row r="125" spans="1:4" ht="12.75" customHeight="1">
      <c r="A125" s="885" t="s">
        <v>552</v>
      </c>
      <c r="B125" s="883">
        <v>610367</v>
      </c>
      <c r="C125" s="886">
        <v>0</v>
      </c>
      <c r="D125" s="838">
        <v>0</v>
      </c>
    </row>
    <row r="126" spans="1:4" ht="12.75" customHeight="1">
      <c r="A126" s="878" t="s">
        <v>553</v>
      </c>
      <c r="B126" s="843">
        <v>6922924</v>
      </c>
      <c r="C126" s="844">
        <v>3155116</v>
      </c>
      <c r="D126" s="844">
        <v>603466</v>
      </c>
    </row>
    <row r="127" spans="1:4" ht="12.75">
      <c r="A127" s="832" t="s">
        <v>554</v>
      </c>
      <c r="B127" s="887"/>
      <c r="C127" s="881"/>
      <c r="D127" s="835"/>
    </row>
    <row r="128" spans="1:4" ht="12" customHeight="1">
      <c r="A128" s="888" t="s">
        <v>555</v>
      </c>
      <c r="B128" s="889">
        <v>4922361</v>
      </c>
      <c r="C128" s="884">
        <v>2241698</v>
      </c>
      <c r="D128" s="835">
        <v>105461</v>
      </c>
    </row>
    <row r="129" spans="1:4" ht="12.75" customHeight="1">
      <c r="A129" s="890" t="s">
        <v>556</v>
      </c>
      <c r="B129" s="889"/>
      <c r="C129" s="884"/>
      <c r="D129" s="835"/>
    </row>
    <row r="130" spans="1:4" ht="12" customHeight="1">
      <c r="A130" s="888" t="s">
        <v>557</v>
      </c>
      <c r="B130" s="889">
        <v>1070287</v>
      </c>
      <c r="C130" s="884">
        <v>498005</v>
      </c>
      <c r="D130" s="835">
        <v>498005</v>
      </c>
    </row>
    <row r="131" spans="1:4" ht="12" customHeight="1">
      <c r="A131" s="888" t="s">
        <v>558</v>
      </c>
      <c r="B131" s="889">
        <v>840876</v>
      </c>
      <c r="C131" s="884">
        <v>370713</v>
      </c>
      <c r="D131" s="835">
        <v>0</v>
      </c>
    </row>
    <row r="132" spans="1:4" ht="12.75" customHeight="1">
      <c r="A132" s="890" t="s">
        <v>559</v>
      </c>
      <c r="B132" s="889"/>
      <c r="C132" s="854"/>
      <c r="D132" s="835"/>
    </row>
    <row r="133" spans="1:4" ht="12" customHeight="1">
      <c r="A133" s="888" t="s">
        <v>560</v>
      </c>
      <c r="B133" s="889">
        <v>89400</v>
      </c>
      <c r="C133" s="854">
        <v>44700</v>
      </c>
      <c r="D133" s="835">
        <v>0</v>
      </c>
    </row>
    <row r="134" spans="1:4" ht="12.75" customHeight="1">
      <c r="A134" s="315" t="s">
        <v>561</v>
      </c>
      <c r="B134" s="891">
        <v>10628602</v>
      </c>
      <c r="C134" s="892">
        <v>9640905</v>
      </c>
      <c r="D134" s="893">
        <v>579425</v>
      </c>
    </row>
    <row r="135" spans="1:4" ht="12.75" customHeight="1">
      <c r="A135" s="890" t="s">
        <v>562</v>
      </c>
      <c r="B135" s="889"/>
      <c r="C135" s="894"/>
      <c r="D135" s="835"/>
    </row>
    <row r="136" spans="1:4" ht="12.75">
      <c r="A136" s="888" t="s">
        <v>563</v>
      </c>
      <c r="B136" s="889">
        <v>958374</v>
      </c>
      <c r="C136" s="884">
        <v>479425</v>
      </c>
      <c r="D136" s="835">
        <v>479425</v>
      </c>
    </row>
    <row r="137" spans="1:4" ht="12" customHeight="1">
      <c r="A137" s="888" t="s">
        <v>564</v>
      </c>
      <c r="B137" s="889">
        <v>6911480</v>
      </c>
      <c r="C137" s="884">
        <v>6911480</v>
      </c>
      <c r="D137" s="835">
        <v>0</v>
      </c>
    </row>
    <row r="138" spans="1:4" ht="12.75">
      <c r="A138" s="888" t="s">
        <v>565</v>
      </c>
      <c r="B138" s="895">
        <v>2000000</v>
      </c>
      <c r="C138" s="886">
        <v>2000000</v>
      </c>
      <c r="D138" s="835">
        <v>0</v>
      </c>
    </row>
    <row r="139" spans="1:4" ht="12.75">
      <c r="A139" s="896" t="s">
        <v>566</v>
      </c>
      <c r="B139" s="895">
        <v>758748</v>
      </c>
      <c r="C139" s="886">
        <v>250000</v>
      </c>
      <c r="D139" s="835">
        <v>100000</v>
      </c>
    </row>
    <row r="140" spans="1:4" ht="12.75">
      <c r="A140" s="878" t="s">
        <v>567</v>
      </c>
      <c r="B140" s="897">
        <v>11353772</v>
      </c>
      <c r="C140" s="898">
        <v>5278690</v>
      </c>
      <c r="D140" s="880">
        <v>1061423</v>
      </c>
    </row>
    <row r="141" spans="1:4" ht="12.75" customHeight="1">
      <c r="A141" s="878" t="s">
        <v>568</v>
      </c>
      <c r="B141" s="843">
        <v>11045356</v>
      </c>
      <c r="C141" s="844">
        <v>4812412</v>
      </c>
      <c r="D141" s="844">
        <v>1025827</v>
      </c>
    </row>
    <row r="142" spans="1:4" ht="12.75">
      <c r="A142" s="899" t="s">
        <v>569</v>
      </c>
      <c r="B142" s="900">
        <v>245745</v>
      </c>
      <c r="C142" s="881">
        <v>106099</v>
      </c>
      <c r="D142" s="835">
        <v>4184</v>
      </c>
    </row>
    <row r="143" spans="1:4" ht="12.75">
      <c r="A143" s="888" t="s">
        <v>570</v>
      </c>
      <c r="B143" s="901" t="s">
        <v>694</v>
      </c>
      <c r="C143" s="881">
        <v>3742</v>
      </c>
      <c r="D143" s="835">
        <v>0</v>
      </c>
    </row>
    <row r="144" spans="1:4" ht="12.75">
      <c r="A144" s="888" t="s">
        <v>571</v>
      </c>
      <c r="B144" s="901" t="s">
        <v>694</v>
      </c>
      <c r="C144" s="881">
        <v>517</v>
      </c>
      <c r="D144" s="835">
        <v>0</v>
      </c>
    </row>
    <row r="145" spans="1:4" ht="12.75">
      <c r="A145" s="888" t="s">
        <v>572</v>
      </c>
      <c r="B145" s="901" t="s">
        <v>694</v>
      </c>
      <c r="C145" s="881">
        <v>450</v>
      </c>
      <c r="D145" s="835">
        <v>0</v>
      </c>
    </row>
    <row r="146" spans="1:4" ht="12.75">
      <c r="A146" s="888" t="s">
        <v>573</v>
      </c>
      <c r="B146" s="901" t="s">
        <v>694</v>
      </c>
      <c r="C146" s="881">
        <v>625</v>
      </c>
      <c r="D146" s="835">
        <v>0</v>
      </c>
    </row>
    <row r="147" spans="1:4" ht="12.75">
      <c r="A147" s="888" t="s">
        <v>574</v>
      </c>
      <c r="B147" s="901" t="s">
        <v>694</v>
      </c>
      <c r="C147" s="881">
        <v>1830</v>
      </c>
      <c r="D147" s="835">
        <v>0</v>
      </c>
    </row>
    <row r="148" spans="1:4" ht="12.75">
      <c r="A148" s="888" t="s">
        <v>1504</v>
      </c>
      <c r="B148" s="901" t="s">
        <v>694</v>
      </c>
      <c r="C148" s="881">
        <v>12000</v>
      </c>
      <c r="D148" s="835">
        <v>0</v>
      </c>
    </row>
    <row r="149" spans="1:4" ht="12.75">
      <c r="A149" s="888" t="s">
        <v>1505</v>
      </c>
      <c r="B149" s="901" t="s">
        <v>694</v>
      </c>
      <c r="C149" s="881">
        <v>12592</v>
      </c>
      <c r="D149" s="835">
        <v>0</v>
      </c>
    </row>
    <row r="150" spans="1:4" ht="12.75">
      <c r="A150" s="888" t="s">
        <v>1506</v>
      </c>
      <c r="B150" s="901" t="s">
        <v>694</v>
      </c>
      <c r="C150" s="881">
        <v>800</v>
      </c>
      <c r="D150" s="835">
        <v>0</v>
      </c>
    </row>
    <row r="151" spans="1:4" ht="12.75">
      <c r="A151" s="888" t="s">
        <v>1507</v>
      </c>
      <c r="B151" s="901" t="s">
        <v>694</v>
      </c>
      <c r="C151" s="881">
        <v>1500</v>
      </c>
      <c r="D151" s="835">
        <v>0</v>
      </c>
    </row>
    <row r="152" spans="1:4" ht="12.75">
      <c r="A152" s="888" t="s">
        <v>1508</v>
      </c>
      <c r="B152" s="901" t="s">
        <v>694</v>
      </c>
      <c r="C152" s="881">
        <v>3000</v>
      </c>
      <c r="D152" s="835">
        <v>500</v>
      </c>
    </row>
    <row r="153" spans="1:4" ht="12.75">
      <c r="A153" s="888" t="s">
        <v>1509</v>
      </c>
      <c r="B153" s="901" t="s">
        <v>694</v>
      </c>
      <c r="C153" s="881">
        <v>7170</v>
      </c>
      <c r="D153" s="835">
        <v>0</v>
      </c>
    </row>
    <row r="154" spans="1:4" ht="12.75">
      <c r="A154" s="888" t="s">
        <v>1510</v>
      </c>
      <c r="B154" s="901" t="s">
        <v>694</v>
      </c>
      <c r="C154" s="881">
        <v>23400</v>
      </c>
      <c r="D154" s="835">
        <v>0</v>
      </c>
    </row>
    <row r="155" spans="1:4" ht="12.75">
      <c r="A155" s="888" t="s">
        <v>1511</v>
      </c>
      <c r="B155" s="901" t="s">
        <v>694</v>
      </c>
      <c r="C155" s="881">
        <v>6818</v>
      </c>
      <c r="D155" s="835">
        <v>1059</v>
      </c>
    </row>
    <row r="156" spans="1:4" ht="12.75">
      <c r="A156" s="888" t="s">
        <v>1512</v>
      </c>
      <c r="B156" s="901" t="s">
        <v>694</v>
      </c>
      <c r="C156" s="881">
        <v>7860</v>
      </c>
      <c r="D156" s="835">
        <v>0</v>
      </c>
    </row>
    <row r="157" spans="1:4" ht="12.75">
      <c r="A157" s="888" t="s">
        <v>1513</v>
      </c>
      <c r="B157" s="901" t="s">
        <v>694</v>
      </c>
      <c r="C157" s="881">
        <v>3750</v>
      </c>
      <c r="D157" s="835">
        <v>0</v>
      </c>
    </row>
    <row r="158" spans="1:4" ht="12.75">
      <c r="A158" s="888" t="s">
        <v>1514</v>
      </c>
      <c r="B158" s="901" t="s">
        <v>694</v>
      </c>
      <c r="C158" s="881">
        <v>9170</v>
      </c>
      <c r="D158" s="835">
        <v>0</v>
      </c>
    </row>
    <row r="159" spans="1:4" ht="12.75">
      <c r="A159" s="888" t="s">
        <v>1515</v>
      </c>
      <c r="B159" s="901" t="s">
        <v>694</v>
      </c>
      <c r="C159" s="881">
        <v>10875</v>
      </c>
      <c r="D159" s="835">
        <v>2625</v>
      </c>
    </row>
    <row r="160" spans="1:4" ht="12.75" customHeight="1">
      <c r="A160" s="888" t="s">
        <v>1516</v>
      </c>
      <c r="B160" s="883">
        <v>282735</v>
      </c>
      <c r="C160" s="884">
        <v>149302</v>
      </c>
      <c r="D160" s="835">
        <v>0</v>
      </c>
    </row>
    <row r="161" spans="1:4" ht="12.75" customHeight="1">
      <c r="A161" s="888" t="s">
        <v>1517</v>
      </c>
      <c r="B161" s="883">
        <v>30000</v>
      </c>
      <c r="C161" s="884">
        <v>0</v>
      </c>
      <c r="D161" s="835">
        <v>0</v>
      </c>
    </row>
    <row r="162" spans="1:4" ht="12.75" customHeight="1">
      <c r="A162" s="888" t="s">
        <v>1518</v>
      </c>
      <c r="B162" s="883">
        <v>623524</v>
      </c>
      <c r="C162" s="884">
        <v>181079</v>
      </c>
      <c r="D162" s="835">
        <v>0</v>
      </c>
    </row>
    <row r="163" spans="1:4" ht="12.75" customHeight="1">
      <c r="A163" s="888" t="s">
        <v>1519</v>
      </c>
      <c r="B163" s="853" t="s">
        <v>694</v>
      </c>
      <c r="C163" s="884">
        <v>7376</v>
      </c>
      <c r="D163" s="835">
        <v>0</v>
      </c>
    </row>
    <row r="164" spans="1:4" ht="12.75" customHeight="1">
      <c r="A164" s="888" t="s">
        <v>1520</v>
      </c>
      <c r="B164" s="853" t="s">
        <v>694</v>
      </c>
      <c r="C164" s="884">
        <v>33859</v>
      </c>
      <c r="D164" s="835">
        <v>0</v>
      </c>
    </row>
    <row r="165" spans="1:4" ht="12.75" customHeight="1">
      <c r="A165" s="888" t="s">
        <v>1521</v>
      </c>
      <c r="B165" s="853" t="s">
        <v>694</v>
      </c>
      <c r="C165" s="884">
        <v>17570</v>
      </c>
      <c r="D165" s="835">
        <v>0</v>
      </c>
    </row>
    <row r="166" spans="1:4" ht="12.75" customHeight="1">
      <c r="A166" s="888" t="s">
        <v>1522</v>
      </c>
      <c r="B166" s="853" t="s">
        <v>694</v>
      </c>
      <c r="C166" s="884">
        <v>21789</v>
      </c>
      <c r="D166" s="835">
        <v>0</v>
      </c>
    </row>
    <row r="167" spans="1:4" ht="12.75" customHeight="1">
      <c r="A167" s="888" t="s">
        <v>1523</v>
      </c>
      <c r="B167" s="853" t="s">
        <v>694</v>
      </c>
      <c r="C167" s="884">
        <v>10999</v>
      </c>
      <c r="D167" s="835">
        <v>0</v>
      </c>
    </row>
    <row r="168" spans="1:4" ht="12.75" customHeight="1">
      <c r="A168" s="888" t="s">
        <v>1524</v>
      </c>
      <c r="B168" s="853" t="s">
        <v>694</v>
      </c>
      <c r="C168" s="884">
        <v>9018</v>
      </c>
      <c r="D168" s="835">
        <v>0</v>
      </c>
    </row>
    <row r="169" spans="1:4" ht="12.75" customHeight="1">
      <c r="A169" s="888" t="s">
        <v>1525</v>
      </c>
      <c r="B169" s="853" t="s">
        <v>694</v>
      </c>
      <c r="C169" s="884">
        <v>16450</v>
      </c>
      <c r="D169" s="835">
        <v>0</v>
      </c>
    </row>
    <row r="170" spans="1:4" ht="12.75" customHeight="1">
      <c r="A170" s="888" t="s">
        <v>1526</v>
      </c>
      <c r="B170" s="853" t="s">
        <v>694</v>
      </c>
      <c r="C170" s="884">
        <v>21257</v>
      </c>
      <c r="D170" s="835">
        <v>0</v>
      </c>
    </row>
    <row r="171" spans="1:4" ht="12.75" customHeight="1">
      <c r="A171" s="888" t="s">
        <v>1527</v>
      </c>
      <c r="B171" s="853" t="s">
        <v>694</v>
      </c>
      <c r="C171" s="884">
        <v>42761</v>
      </c>
      <c r="D171" s="835">
        <v>0</v>
      </c>
    </row>
    <row r="172" spans="1:4" ht="12.75" customHeight="1">
      <c r="A172" s="852" t="s">
        <v>1528</v>
      </c>
      <c r="B172" s="883">
        <v>5026</v>
      </c>
      <c r="C172" s="854">
        <v>2669</v>
      </c>
      <c r="D172" s="835">
        <v>0</v>
      </c>
    </row>
    <row r="173" spans="1:4" ht="12.75" customHeight="1">
      <c r="A173" s="888" t="s">
        <v>1529</v>
      </c>
      <c r="B173" s="883">
        <v>385082</v>
      </c>
      <c r="C173" s="854">
        <v>113418</v>
      </c>
      <c r="D173" s="835">
        <v>11940</v>
      </c>
    </row>
    <row r="174" spans="1:4" ht="12.75" customHeight="1">
      <c r="A174" s="888" t="s">
        <v>1530</v>
      </c>
      <c r="B174" s="853" t="s">
        <v>694</v>
      </c>
      <c r="C174" s="854">
        <v>1740</v>
      </c>
      <c r="D174" s="835">
        <v>0</v>
      </c>
    </row>
    <row r="175" spans="1:4" ht="12.75" customHeight="1">
      <c r="A175" s="888" t="s">
        <v>466</v>
      </c>
      <c r="B175" s="853" t="s">
        <v>694</v>
      </c>
      <c r="C175" s="854">
        <v>3000</v>
      </c>
      <c r="D175" s="835">
        <v>0</v>
      </c>
    </row>
    <row r="176" spans="1:4" ht="12.75" customHeight="1">
      <c r="A176" s="888" t="s">
        <v>471</v>
      </c>
      <c r="B176" s="853" t="s">
        <v>694</v>
      </c>
      <c r="C176" s="854">
        <v>611</v>
      </c>
      <c r="D176" s="835">
        <v>0</v>
      </c>
    </row>
    <row r="177" spans="1:4" ht="12.75" customHeight="1">
      <c r="A177" s="888" t="s">
        <v>1531</v>
      </c>
      <c r="B177" s="853" t="s">
        <v>694</v>
      </c>
      <c r="C177" s="854">
        <v>1475</v>
      </c>
      <c r="D177" s="835">
        <v>500</v>
      </c>
    </row>
    <row r="178" spans="1:4" ht="12.75" customHeight="1">
      <c r="A178" s="888" t="s">
        <v>1532</v>
      </c>
      <c r="B178" s="853" t="s">
        <v>694</v>
      </c>
      <c r="C178" s="854">
        <v>1089</v>
      </c>
      <c r="D178" s="835">
        <v>0</v>
      </c>
    </row>
    <row r="179" spans="1:4" ht="12.75" customHeight="1">
      <c r="A179" s="888" t="s">
        <v>1533</v>
      </c>
      <c r="B179" s="853" t="s">
        <v>694</v>
      </c>
      <c r="C179" s="854">
        <v>5029</v>
      </c>
      <c r="D179" s="835">
        <v>0</v>
      </c>
    </row>
    <row r="180" spans="1:4" ht="12.75" customHeight="1">
      <c r="A180" s="888" t="s">
        <v>1534</v>
      </c>
      <c r="B180" s="853" t="s">
        <v>694</v>
      </c>
      <c r="C180" s="854">
        <v>3300</v>
      </c>
      <c r="D180" s="835">
        <v>0</v>
      </c>
    </row>
    <row r="181" spans="1:4" ht="12.75" customHeight="1">
      <c r="A181" s="888" t="s">
        <v>1535</v>
      </c>
      <c r="B181" s="853" t="s">
        <v>694</v>
      </c>
      <c r="C181" s="854">
        <v>950</v>
      </c>
      <c r="D181" s="835">
        <v>0</v>
      </c>
    </row>
    <row r="182" spans="1:4" ht="12.75" customHeight="1">
      <c r="A182" s="888" t="s">
        <v>1536</v>
      </c>
      <c r="B182" s="853" t="s">
        <v>694</v>
      </c>
      <c r="C182" s="854">
        <v>1250</v>
      </c>
      <c r="D182" s="835">
        <v>0</v>
      </c>
    </row>
    <row r="183" spans="1:4" ht="12.75" customHeight="1">
      <c r="A183" s="888" t="s">
        <v>518</v>
      </c>
      <c r="B183" s="853" t="s">
        <v>694</v>
      </c>
      <c r="C183" s="854">
        <v>3000</v>
      </c>
      <c r="D183" s="835">
        <v>0</v>
      </c>
    </row>
    <row r="184" spans="1:4" ht="12.75" customHeight="1">
      <c r="A184" s="888" t="s">
        <v>1537</v>
      </c>
      <c r="B184" s="853" t="s">
        <v>694</v>
      </c>
      <c r="C184" s="854">
        <v>3120</v>
      </c>
      <c r="D184" s="835">
        <v>0</v>
      </c>
    </row>
    <row r="185" spans="1:4" ht="12.75" customHeight="1">
      <c r="A185" s="888" t="s">
        <v>1538</v>
      </c>
      <c r="B185" s="853" t="s">
        <v>694</v>
      </c>
      <c r="C185" s="854">
        <v>5321</v>
      </c>
      <c r="D185" s="835">
        <v>0</v>
      </c>
    </row>
    <row r="186" spans="1:4" ht="12.75" customHeight="1">
      <c r="A186" s="888" t="s">
        <v>1539</v>
      </c>
      <c r="B186" s="853" t="s">
        <v>694</v>
      </c>
      <c r="C186" s="854">
        <v>25000</v>
      </c>
      <c r="D186" s="835">
        <v>4000</v>
      </c>
    </row>
    <row r="187" spans="1:4" ht="12.75" customHeight="1">
      <c r="A187" s="888" t="s">
        <v>1540</v>
      </c>
      <c r="B187" s="853" t="s">
        <v>694</v>
      </c>
      <c r="C187" s="854">
        <v>8000</v>
      </c>
      <c r="D187" s="835">
        <v>4000</v>
      </c>
    </row>
    <row r="188" spans="1:4" ht="12.75" customHeight="1">
      <c r="A188" s="888" t="s">
        <v>1504</v>
      </c>
      <c r="B188" s="853" t="s">
        <v>694</v>
      </c>
      <c r="C188" s="854">
        <v>10250</v>
      </c>
      <c r="D188" s="835">
        <v>0</v>
      </c>
    </row>
    <row r="189" spans="1:4" ht="12.75" customHeight="1">
      <c r="A189" s="888" t="s">
        <v>1541</v>
      </c>
      <c r="B189" s="853" t="s">
        <v>694</v>
      </c>
      <c r="C189" s="854">
        <v>2407</v>
      </c>
      <c r="D189" s="835">
        <v>0</v>
      </c>
    </row>
    <row r="190" spans="1:4" ht="12.75" customHeight="1">
      <c r="A190" s="888" t="s">
        <v>1542</v>
      </c>
      <c r="B190" s="853" t="s">
        <v>694</v>
      </c>
      <c r="C190" s="854">
        <v>6660</v>
      </c>
      <c r="D190" s="835">
        <v>0</v>
      </c>
    </row>
    <row r="191" spans="1:4" ht="12.75" customHeight="1">
      <c r="A191" s="888" t="s">
        <v>520</v>
      </c>
      <c r="B191" s="853" t="s">
        <v>694</v>
      </c>
      <c r="C191" s="854">
        <v>1788</v>
      </c>
      <c r="D191" s="835">
        <v>0</v>
      </c>
    </row>
    <row r="192" spans="1:4" ht="12.75" customHeight="1">
      <c r="A192" s="888" t="s">
        <v>1543</v>
      </c>
      <c r="B192" s="853" t="s">
        <v>694</v>
      </c>
      <c r="C192" s="854">
        <v>900</v>
      </c>
      <c r="D192" s="835">
        <v>0</v>
      </c>
    </row>
    <row r="193" spans="1:4" ht="12.75" customHeight="1">
      <c r="A193" s="888" t="s">
        <v>484</v>
      </c>
      <c r="B193" s="853" t="s">
        <v>694</v>
      </c>
      <c r="C193" s="854">
        <v>9000</v>
      </c>
      <c r="D193" s="835">
        <v>0</v>
      </c>
    </row>
    <row r="194" spans="1:4" ht="12.75" customHeight="1">
      <c r="A194" s="888" t="s">
        <v>1544</v>
      </c>
      <c r="B194" s="853" t="s">
        <v>694</v>
      </c>
      <c r="C194" s="854">
        <v>750</v>
      </c>
      <c r="D194" s="835">
        <v>0</v>
      </c>
    </row>
    <row r="195" spans="1:4" ht="12.75" customHeight="1">
      <c r="A195" s="888" t="s">
        <v>1545</v>
      </c>
      <c r="B195" s="853" t="s">
        <v>694</v>
      </c>
      <c r="C195" s="854">
        <v>2000</v>
      </c>
      <c r="D195" s="835">
        <v>0</v>
      </c>
    </row>
    <row r="196" spans="1:4" ht="12.75" customHeight="1">
      <c r="A196" s="888" t="s">
        <v>1546</v>
      </c>
      <c r="B196" s="853" t="s">
        <v>694</v>
      </c>
      <c r="C196" s="854">
        <v>3250</v>
      </c>
      <c r="D196" s="835">
        <v>1625</v>
      </c>
    </row>
    <row r="197" spans="1:4" ht="12.75" customHeight="1">
      <c r="A197" s="888" t="s">
        <v>1526</v>
      </c>
      <c r="B197" s="853" t="s">
        <v>694</v>
      </c>
      <c r="C197" s="854">
        <v>6024</v>
      </c>
      <c r="D197" s="835">
        <v>0</v>
      </c>
    </row>
    <row r="198" spans="1:4" ht="12.75" customHeight="1">
      <c r="A198" s="888" t="s">
        <v>532</v>
      </c>
      <c r="B198" s="853" t="s">
        <v>694</v>
      </c>
      <c r="C198" s="854">
        <v>2090</v>
      </c>
      <c r="D198" s="835">
        <v>1045</v>
      </c>
    </row>
    <row r="199" spans="1:4" ht="12.75" customHeight="1">
      <c r="A199" s="888" t="s">
        <v>1547</v>
      </c>
      <c r="B199" s="853" t="s">
        <v>694</v>
      </c>
      <c r="C199" s="854">
        <v>1200</v>
      </c>
      <c r="D199" s="835">
        <v>240</v>
      </c>
    </row>
    <row r="200" spans="1:4" ht="12.75" customHeight="1">
      <c r="A200" s="888" t="s">
        <v>1548</v>
      </c>
      <c r="B200" s="902" t="s">
        <v>694</v>
      </c>
      <c r="C200" s="854">
        <v>1564</v>
      </c>
      <c r="D200" s="835">
        <v>0</v>
      </c>
    </row>
    <row r="201" spans="1:4" ht="12.75" customHeight="1">
      <c r="A201" s="888" t="s">
        <v>535</v>
      </c>
      <c r="B201" s="853" t="s">
        <v>694</v>
      </c>
      <c r="C201" s="854">
        <v>2650</v>
      </c>
      <c r="D201" s="835">
        <v>530</v>
      </c>
    </row>
    <row r="202" spans="1:4" ht="12.75" customHeight="1">
      <c r="A202" s="888" t="s">
        <v>1549</v>
      </c>
      <c r="B202" s="883">
        <v>23949</v>
      </c>
      <c r="C202" s="854">
        <v>11771</v>
      </c>
      <c r="D202" s="835">
        <v>0</v>
      </c>
    </row>
    <row r="203" spans="1:4" ht="12.75" customHeight="1">
      <c r="A203" s="903" t="s">
        <v>1550</v>
      </c>
      <c r="B203" s="883">
        <v>18046</v>
      </c>
      <c r="C203" s="854">
        <v>8835</v>
      </c>
      <c r="D203" s="835">
        <v>0</v>
      </c>
    </row>
    <row r="204" spans="1:4" ht="12.75" customHeight="1">
      <c r="A204" s="888" t="s">
        <v>1551</v>
      </c>
      <c r="B204" s="904">
        <v>9431249</v>
      </c>
      <c r="C204" s="856">
        <v>4239239</v>
      </c>
      <c r="D204" s="835">
        <v>1009703</v>
      </c>
    </row>
    <row r="205" spans="1:4" ht="12.75" customHeight="1">
      <c r="A205" s="888" t="s">
        <v>1552</v>
      </c>
      <c r="B205" s="905" t="s">
        <v>694</v>
      </c>
      <c r="C205" s="855">
        <v>5400</v>
      </c>
      <c r="D205" s="835">
        <v>0</v>
      </c>
    </row>
    <row r="206" spans="1:4" ht="12.75" customHeight="1">
      <c r="A206" s="888" t="s">
        <v>1553</v>
      </c>
      <c r="B206" s="905" t="s">
        <v>694</v>
      </c>
      <c r="C206" s="855">
        <v>5160</v>
      </c>
      <c r="D206" s="835">
        <v>0</v>
      </c>
    </row>
    <row r="207" spans="1:4" ht="12.75" customHeight="1">
      <c r="A207" s="906" t="s">
        <v>1554</v>
      </c>
      <c r="B207" s="905" t="s">
        <v>694</v>
      </c>
      <c r="C207" s="907">
        <v>25030</v>
      </c>
      <c r="D207" s="835">
        <v>5006</v>
      </c>
    </row>
    <row r="208" spans="1:4" ht="12.75" customHeight="1">
      <c r="A208" s="906" t="s">
        <v>1555</v>
      </c>
      <c r="B208" s="905" t="s">
        <v>694</v>
      </c>
      <c r="C208" s="907">
        <v>29410</v>
      </c>
      <c r="D208" s="835">
        <v>14705</v>
      </c>
    </row>
    <row r="209" spans="1:4" ht="12.75" customHeight="1">
      <c r="A209" s="908" t="s">
        <v>494</v>
      </c>
      <c r="B209" s="905" t="s">
        <v>694</v>
      </c>
      <c r="C209" s="907">
        <v>1900</v>
      </c>
      <c r="D209" s="835">
        <v>950</v>
      </c>
    </row>
    <row r="210" spans="1:4" ht="12.75" customHeight="1">
      <c r="A210" s="906" t="s">
        <v>1556</v>
      </c>
      <c r="B210" s="905" t="s">
        <v>694</v>
      </c>
      <c r="C210" s="907">
        <v>8800</v>
      </c>
      <c r="D210" s="835">
        <v>3900</v>
      </c>
    </row>
    <row r="211" spans="1:4" ht="12.75" customHeight="1">
      <c r="A211" s="908" t="s">
        <v>1557</v>
      </c>
      <c r="B211" s="905" t="s">
        <v>694</v>
      </c>
      <c r="C211" s="907">
        <v>8500</v>
      </c>
      <c r="D211" s="835">
        <v>0</v>
      </c>
    </row>
    <row r="212" spans="1:4" ht="12.75" customHeight="1">
      <c r="A212" s="906" t="s">
        <v>1558</v>
      </c>
      <c r="B212" s="905" t="s">
        <v>694</v>
      </c>
      <c r="C212" s="907">
        <v>5100</v>
      </c>
      <c r="D212" s="835">
        <v>0</v>
      </c>
    </row>
    <row r="213" spans="1:4" ht="12.75" customHeight="1">
      <c r="A213" s="906" t="s">
        <v>1559</v>
      </c>
      <c r="B213" s="905" t="s">
        <v>694</v>
      </c>
      <c r="C213" s="907">
        <v>18000</v>
      </c>
      <c r="D213" s="835">
        <v>3600</v>
      </c>
    </row>
    <row r="214" spans="1:4" ht="12.75" customHeight="1">
      <c r="A214" s="906" t="s">
        <v>1560</v>
      </c>
      <c r="B214" s="905" t="s">
        <v>694</v>
      </c>
      <c r="C214" s="907">
        <v>14898</v>
      </c>
      <c r="D214" s="835">
        <v>3398</v>
      </c>
    </row>
    <row r="215" spans="1:4" ht="12.75" customHeight="1">
      <c r="A215" s="906" t="s">
        <v>1561</v>
      </c>
      <c r="B215" s="909" t="s">
        <v>694</v>
      </c>
      <c r="C215" s="910">
        <v>1000</v>
      </c>
      <c r="D215" s="835">
        <v>0</v>
      </c>
    </row>
    <row r="216" spans="1:4" ht="12.75" customHeight="1">
      <c r="A216" s="908" t="s">
        <v>462</v>
      </c>
      <c r="B216" s="911" t="s">
        <v>694</v>
      </c>
      <c r="C216" s="912">
        <v>4150</v>
      </c>
      <c r="D216" s="835">
        <v>2475</v>
      </c>
    </row>
    <row r="217" spans="1:4" ht="12.75" customHeight="1">
      <c r="A217" s="906" t="s">
        <v>1562</v>
      </c>
      <c r="B217" s="911" t="s">
        <v>694</v>
      </c>
      <c r="C217" s="912">
        <v>1760</v>
      </c>
      <c r="D217" s="835">
        <v>0</v>
      </c>
    </row>
    <row r="218" spans="1:4" ht="12.75" customHeight="1">
      <c r="A218" s="906" t="s">
        <v>1563</v>
      </c>
      <c r="B218" s="911" t="s">
        <v>694</v>
      </c>
      <c r="C218" s="912">
        <v>1420</v>
      </c>
      <c r="D218" s="835">
        <v>284</v>
      </c>
    </row>
    <row r="219" spans="1:4" ht="12.75" customHeight="1">
      <c r="A219" s="908" t="s">
        <v>1564</v>
      </c>
      <c r="B219" s="911" t="s">
        <v>694</v>
      </c>
      <c r="C219" s="912">
        <v>1818</v>
      </c>
      <c r="D219" s="835">
        <v>0</v>
      </c>
    </row>
    <row r="220" spans="1:4" ht="12.75" customHeight="1">
      <c r="A220" s="908" t="s">
        <v>1565</v>
      </c>
      <c r="B220" s="911" t="s">
        <v>694</v>
      </c>
      <c r="C220" s="912">
        <v>1700</v>
      </c>
      <c r="D220" s="835">
        <v>0</v>
      </c>
    </row>
    <row r="221" spans="1:4" ht="12.75" customHeight="1">
      <c r="A221" s="906" t="s">
        <v>463</v>
      </c>
      <c r="B221" s="911" t="s">
        <v>694</v>
      </c>
      <c r="C221" s="912">
        <v>6000</v>
      </c>
      <c r="D221" s="835">
        <v>0</v>
      </c>
    </row>
    <row r="222" spans="1:4" ht="12.75" customHeight="1">
      <c r="A222" s="908" t="s">
        <v>1566</v>
      </c>
      <c r="B222" s="911" t="s">
        <v>694</v>
      </c>
      <c r="C222" s="912">
        <v>1500</v>
      </c>
      <c r="D222" s="835">
        <v>0</v>
      </c>
    </row>
    <row r="223" spans="1:4" ht="12.75" customHeight="1">
      <c r="A223" s="906" t="s">
        <v>1530</v>
      </c>
      <c r="B223" s="911" t="s">
        <v>694</v>
      </c>
      <c r="C223" s="912">
        <v>15240</v>
      </c>
      <c r="D223" s="835">
        <v>0</v>
      </c>
    </row>
    <row r="224" spans="1:4" ht="12.75" customHeight="1">
      <c r="A224" s="908" t="s">
        <v>1567</v>
      </c>
      <c r="B224" s="911" t="s">
        <v>694</v>
      </c>
      <c r="C224" s="912">
        <v>300</v>
      </c>
      <c r="D224" s="835">
        <v>0</v>
      </c>
    </row>
    <row r="225" spans="1:4" ht="12.75" customHeight="1">
      <c r="A225" s="888" t="s">
        <v>1568</v>
      </c>
      <c r="B225" s="905" t="s">
        <v>694</v>
      </c>
      <c r="C225" s="855">
        <v>31730</v>
      </c>
      <c r="D225" s="835">
        <v>20000</v>
      </c>
    </row>
    <row r="226" spans="1:4" ht="12.75" customHeight="1">
      <c r="A226" s="908" t="s">
        <v>1569</v>
      </c>
      <c r="B226" s="911" t="s">
        <v>694</v>
      </c>
      <c r="C226" s="912">
        <v>11185</v>
      </c>
      <c r="D226" s="835">
        <v>0</v>
      </c>
    </row>
    <row r="227" spans="1:4" ht="12.75" customHeight="1">
      <c r="A227" s="908" t="s">
        <v>1570</v>
      </c>
      <c r="B227" s="911" t="s">
        <v>694</v>
      </c>
      <c r="C227" s="912">
        <v>78173</v>
      </c>
      <c r="D227" s="835">
        <v>0</v>
      </c>
    </row>
    <row r="228" spans="1:4" ht="12.75" customHeight="1">
      <c r="A228" s="908" t="s">
        <v>1571</v>
      </c>
      <c r="B228" s="911" t="s">
        <v>694</v>
      </c>
      <c r="C228" s="912">
        <v>1000</v>
      </c>
      <c r="D228" s="835">
        <v>0</v>
      </c>
    </row>
    <row r="229" spans="1:4" ht="12.75" customHeight="1">
      <c r="A229" s="906" t="s">
        <v>1572</v>
      </c>
      <c r="B229" s="911" t="s">
        <v>694</v>
      </c>
      <c r="C229" s="912">
        <v>1400</v>
      </c>
      <c r="D229" s="835">
        <v>0</v>
      </c>
    </row>
    <row r="230" spans="1:4" ht="12.75" customHeight="1">
      <c r="A230" s="906" t="s">
        <v>496</v>
      </c>
      <c r="B230" s="911" t="s">
        <v>694</v>
      </c>
      <c r="C230" s="912">
        <v>9000</v>
      </c>
      <c r="D230" s="835">
        <v>0</v>
      </c>
    </row>
    <row r="231" spans="1:4" ht="12.75" customHeight="1">
      <c r="A231" s="908" t="s">
        <v>497</v>
      </c>
      <c r="B231" s="911" t="s">
        <v>694</v>
      </c>
      <c r="C231" s="912">
        <v>17630</v>
      </c>
      <c r="D231" s="835">
        <v>0</v>
      </c>
    </row>
    <row r="232" spans="1:4" ht="12.75" customHeight="1">
      <c r="A232" s="908" t="s">
        <v>1573</v>
      </c>
      <c r="B232" s="911" t="s">
        <v>694</v>
      </c>
      <c r="C232" s="912">
        <v>3064</v>
      </c>
      <c r="D232" s="835">
        <v>0</v>
      </c>
    </row>
    <row r="233" spans="1:4" ht="12.75" customHeight="1">
      <c r="A233" s="908" t="s">
        <v>1574</v>
      </c>
      <c r="B233" s="911" t="s">
        <v>694</v>
      </c>
      <c r="C233" s="912">
        <v>850</v>
      </c>
      <c r="D233" s="835">
        <v>0</v>
      </c>
    </row>
    <row r="234" spans="1:4" ht="12.75" customHeight="1">
      <c r="A234" s="906" t="s">
        <v>466</v>
      </c>
      <c r="B234" s="911" t="s">
        <v>694</v>
      </c>
      <c r="C234" s="912">
        <v>17345</v>
      </c>
      <c r="D234" s="835">
        <v>4345</v>
      </c>
    </row>
    <row r="235" spans="1:4" ht="12.75" customHeight="1">
      <c r="A235" s="908" t="s">
        <v>1575</v>
      </c>
      <c r="B235" s="911" t="s">
        <v>694</v>
      </c>
      <c r="C235" s="912">
        <v>700</v>
      </c>
      <c r="D235" s="835">
        <v>0</v>
      </c>
    </row>
    <row r="236" spans="1:4" ht="12.75" customHeight="1">
      <c r="A236" s="908" t="s">
        <v>1576</v>
      </c>
      <c r="B236" s="911" t="s">
        <v>694</v>
      </c>
      <c r="C236" s="912">
        <v>1250</v>
      </c>
      <c r="D236" s="835">
        <v>0</v>
      </c>
    </row>
    <row r="237" spans="1:4" ht="12.75" customHeight="1">
      <c r="A237" s="906" t="s">
        <v>1577</v>
      </c>
      <c r="B237" s="911" t="s">
        <v>694</v>
      </c>
      <c r="C237" s="912">
        <v>6270</v>
      </c>
      <c r="D237" s="835">
        <v>0</v>
      </c>
    </row>
    <row r="238" spans="1:4" ht="12.75" customHeight="1">
      <c r="A238" s="908" t="s">
        <v>498</v>
      </c>
      <c r="B238" s="911" t="s">
        <v>694</v>
      </c>
      <c r="C238" s="912">
        <v>4030</v>
      </c>
      <c r="D238" s="835">
        <v>4030</v>
      </c>
    </row>
    <row r="239" spans="1:4" ht="12.75" customHeight="1">
      <c r="A239" s="908" t="s">
        <v>1578</v>
      </c>
      <c r="B239" s="911" t="s">
        <v>694</v>
      </c>
      <c r="C239" s="912">
        <v>2139</v>
      </c>
      <c r="D239" s="835">
        <v>0</v>
      </c>
    </row>
    <row r="240" spans="1:4" ht="12.75" customHeight="1">
      <c r="A240" s="908" t="s">
        <v>1579</v>
      </c>
      <c r="B240" s="911" t="s">
        <v>694</v>
      </c>
      <c r="C240" s="912">
        <v>1250</v>
      </c>
      <c r="D240" s="835">
        <v>0</v>
      </c>
    </row>
    <row r="241" spans="1:4" ht="12.75" customHeight="1">
      <c r="A241" s="906" t="s">
        <v>1580</v>
      </c>
      <c r="B241" s="911" t="s">
        <v>694</v>
      </c>
      <c r="C241" s="912">
        <v>3750</v>
      </c>
      <c r="D241" s="835">
        <v>700</v>
      </c>
    </row>
    <row r="242" spans="1:4" ht="12.75" customHeight="1">
      <c r="A242" s="906" t="s">
        <v>1581</v>
      </c>
      <c r="B242" s="911" t="s">
        <v>694</v>
      </c>
      <c r="C242" s="912">
        <v>3190</v>
      </c>
      <c r="D242" s="835">
        <v>0</v>
      </c>
    </row>
    <row r="243" spans="1:4" ht="12.75" customHeight="1">
      <c r="A243" s="906" t="s">
        <v>1582</v>
      </c>
      <c r="B243" s="911" t="s">
        <v>694</v>
      </c>
      <c r="C243" s="912">
        <v>3430</v>
      </c>
      <c r="D243" s="835">
        <v>1208</v>
      </c>
    </row>
    <row r="244" spans="1:4" ht="12.75" customHeight="1">
      <c r="A244" s="906" t="s">
        <v>1583</v>
      </c>
      <c r="B244" s="911" t="s">
        <v>694</v>
      </c>
      <c r="C244" s="912">
        <v>1650</v>
      </c>
      <c r="D244" s="835">
        <v>0</v>
      </c>
    </row>
    <row r="245" spans="1:4" ht="12.75" customHeight="1">
      <c r="A245" s="908" t="s">
        <v>1584</v>
      </c>
      <c r="B245" s="911" t="s">
        <v>694</v>
      </c>
      <c r="C245" s="912">
        <v>5000</v>
      </c>
      <c r="D245" s="835">
        <v>0</v>
      </c>
    </row>
    <row r="246" spans="1:4" ht="12.75" customHeight="1">
      <c r="A246" s="908" t="s">
        <v>1585</v>
      </c>
      <c r="B246" s="911" t="s">
        <v>694</v>
      </c>
      <c r="C246" s="912">
        <v>1782</v>
      </c>
      <c r="D246" s="835">
        <v>0</v>
      </c>
    </row>
    <row r="247" spans="1:4" ht="12.75" customHeight="1">
      <c r="A247" s="908" t="s">
        <v>1586</v>
      </c>
      <c r="B247" s="911" t="s">
        <v>694</v>
      </c>
      <c r="C247" s="912">
        <v>4557</v>
      </c>
      <c r="D247" s="835">
        <v>0</v>
      </c>
    </row>
    <row r="248" spans="1:4" ht="12.75" customHeight="1">
      <c r="A248" s="908" t="s">
        <v>1587</v>
      </c>
      <c r="B248" s="911" t="s">
        <v>694</v>
      </c>
      <c r="C248" s="912">
        <v>850</v>
      </c>
      <c r="D248" s="835">
        <v>0</v>
      </c>
    </row>
    <row r="249" spans="1:4" ht="12.75" customHeight="1">
      <c r="A249" s="908" t="s">
        <v>1588</v>
      </c>
      <c r="B249" s="911" t="s">
        <v>694</v>
      </c>
      <c r="C249" s="912">
        <v>1000</v>
      </c>
      <c r="D249" s="835">
        <v>0</v>
      </c>
    </row>
    <row r="250" spans="1:4" ht="12.75" customHeight="1">
      <c r="A250" s="906" t="s">
        <v>1589</v>
      </c>
      <c r="B250" s="911" t="s">
        <v>694</v>
      </c>
      <c r="C250" s="912">
        <v>1635</v>
      </c>
      <c r="D250" s="835">
        <v>327</v>
      </c>
    </row>
    <row r="251" spans="1:4" ht="12.75" customHeight="1">
      <c r="A251" s="906" t="s">
        <v>1590</v>
      </c>
      <c r="B251" s="911" t="s">
        <v>694</v>
      </c>
      <c r="C251" s="912">
        <v>7000</v>
      </c>
      <c r="D251" s="835">
        <v>0</v>
      </c>
    </row>
    <row r="252" spans="1:4" ht="12.75" customHeight="1">
      <c r="A252" s="908" t="s">
        <v>1591</v>
      </c>
      <c r="B252" s="911" t="s">
        <v>694</v>
      </c>
      <c r="C252" s="912">
        <v>4500</v>
      </c>
      <c r="D252" s="835">
        <v>0</v>
      </c>
    </row>
    <row r="253" spans="1:4" ht="12.75" customHeight="1">
      <c r="A253" s="906" t="s">
        <v>1592</v>
      </c>
      <c r="B253" s="911" t="s">
        <v>694</v>
      </c>
      <c r="C253" s="912">
        <v>3790</v>
      </c>
      <c r="D253" s="835">
        <v>0</v>
      </c>
    </row>
    <row r="254" spans="1:4" ht="12.75" customHeight="1">
      <c r="A254" s="908" t="s">
        <v>500</v>
      </c>
      <c r="B254" s="911" t="s">
        <v>694</v>
      </c>
      <c r="C254" s="912">
        <v>1212</v>
      </c>
      <c r="D254" s="835">
        <v>0</v>
      </c>
    </row>
    <row r="255" spans="1:4" ht="12.75" customHeight="1">
      <c r="A255" s="906" t="s">
        <v>1593</v>
      </c>
      <c r="B255" s="911" t="s">
        <v>694</v>
      </c>
      <c r="C255" s="912">
        <v>109000</v>
      </c>
      <c r="D255" s="835">
        <v>0</v>
      </c>
    </row>
    <row r="256" spans="1:4" ht="12.75" customHeight="1">
      <c r="A256" s="908" t="s">
        <v>1594</v>
      </c>
      <c r="B256" s="911" t="s">
        <v>694</v>
      </c>
      <c r="C256" s="912">
        <v>7500</v>
      </c>
      <c r="D256" s="835">
        <v>3750</v>
      </c>
    </row>
    <row r="257" spans="1:4" ht="12.75" customHeight="1">
      <c r="A257" s="908" t="s">
        <v>501</v>
      </c>
      <c r="B257" s="911" t="s">
        <v>694</v>
      </c>
      <c r="C257" s="912">
        <v>35316</v>
      </c>
      <c r="D257" s="835">
        <v>0</v>
      </c>
    </row>
    <row r="258" spans="1:4" ht="12.75" customHeight="1">
      <c r="A258" s="906" t="s">
        <v>1595</v>
      </c>
      <c r="B258" s="911" t="s">
        <v>694</v>
      </c>
      <c r="C258" s="912">
        <v>800</v>
      </c>
      <c r="D258" s="835">
        <v>0</v>
      </c>
    </row>
    <row r="259" spans="1:4" ht="12.75" customHeight="1">
      <c r="A259" s="908" t="s">
        <v>1596</v>
      </c>
      <c r="B259" s="911" t="s">
        <v>694</v>
      </c>
      <c r="C259" s="912">
        <v>2500</v>
      </c>
      <c r="D259" s="835">
        <v>0</v>
      </c>
    </row>
    <row r="260" spans="1:4" ht="12.75" customHeight="1">
      <c r="A260" s="906" t="s">
        <v>467</v>
      </c>
      <c r="B260" s="911" t="s">
        <v>694</v>
      </c>
      <c r="C260" s="912">
        <v>7088</v>
      </c>
      <c r="D260" s="835">
        <v>0</v>
      </c>
    </row>
    <row r="261" spans="1:4" ht="12.75" customHeight="1">
      <c r="A261" s="906" t="s">
        <v>1597</v>
      </c>
      <c r="B261" s="911" t="s">
        <v>694</v>
      </c>
      <c r="C261" s="912">
        <v>2050</v>
      </c>
      <c r="D261" s="835">
        <v>0</v>
      </c>
    </row>
    <row r="262" spans="1:4" ht="12.75" customHeight="1">
      <c r="A262" s="908" t="s">
        <v>1598</v>
      </c>
      <c r="B262" s="911" t="s">
        <v>694</v>
      </c>
      <c r="C262" s="912">
        <v>5600</v>
      </c>
      <c r="D262" s="835">
        <v>2800</v>
      </c>
    </row>
    <row r="263" spans="1:4" ht="12.75" customHeight="1">
      <c r="A263" s="908" t="s">
        <v>1599</v>
      </c>
      <c r="B263" s="911" t="s">
        <v>694</v>
      </c>
      <c r="C263" s="912">
        <v>1500</v>
      </c>
      <c r="D263" s="835">
        <v>0</v>
      </c>
    </row>
    <row r="264" spans="1:4" ht="12.75" customHeight="1">
      <c r="A264" s="908" t="s">
        <v>1600</v>
      </c>
      <c r="B264" s="911" t="s">
        <v>694</v>
      </c>
      <c r="C264" s="912">
        <v>108728</v>
      </c>
      <c r="D264" s="835">
        <v>0</v>
      </c>
    </row>
    <row r="265" spans="1:4" ht="12.75" customHeight="1">
      <c r="A265" s="908" t="s">
        <v>1601</v>
      </c>
      <c r="B265" s="911" t="s">
        <v>694</v>
      </c>
      <c r="C265" s="912">
        <v>22000</v>
      </c>
      <c r="D265" s="835">
        <v>11000</v>
      </c>
    </row>
    <row r="266" spans="1:4" ht="12.75" customHeight="1">
      <c r="A266" s="908" t="s">
        <v>1602</v>
      </c>
      <c r="B266" s="911" t="s">
        <v>694</v>
      </c>
      <c r="C266" s="912">
        <v>1500</v>
      </c>
      <c r="D266" s="835">
        <v>0</v>
      </c>
    </row>
    <row r="267" spans="1:4" ht="12.75" customHeight="1">
      <c r="A267" s="906" t="s">
        <v>1603</v>
      </c>
      <c r="B267" s="911" t="s">
        <v>694</v>
      </c>
      <c r="C267" s="912">
        <v>3500</v>
      </c>
      <c r="D267" s="835">
        <v>0</v>
      </c>
    </row>
    <row r="268" spans="1:4" ht="12.75" customHeight="1">
      <c r="A268" s="906" t="s">
        <v>1604</v>
      </c>
      <c r="B268" s="911" t="s">
        <v>694</v>
      </c>
      <c r="C268" s="912">
        <v>1830</v>
      </c>
      <c r="D268" s="835">
        <v>0</v>
      </c>
    </row>
    <row r="269" spans="1:4" ht="12.75" customHeight="1">
      <c r="A269" s="906" t="s">
        <v>1605</v>
      </c>
      <c r="B269" s="911" t="s">
        <v>694</v>
      </c>
      <c r="C269" s="912">
        <v>650</v>
      </c>
      <c r="D269" s="835">
        <v>130</v>
      </c>
    </row>
    <row r="270" spans="1:4" ht="12.75" customHeight="1">
      <c r="A270" s="906" t="s">
        <v>1606</v>
      </c>
      <c r="B270" s="911" t="s">
        <v>694</v>
      </c>
      <c r="C270" s="912">
        <v>4170</v>
      </c>
      <c r="D270" s="835">
        <v>834</v>
      </c>
    </row>
    <row r="271" spans="1:4" ht="12.75" customHeight="1">
      <c r="A271" s="908" t="s">
        <v>1607</v>
      </c>
      <c r="B271" s="911" t="s">
        <v>694</v>
      </c>
      <c r="C271" s="912">
        <v>1250</v>
      </c>
      <c r="D271" s="835">
        <v>150</v>
      </c>
    </row>
    <row r="272" spans="1:4" ht="12.75" customHeight="1">
      <c r="A272" s="906" t="s">
        <v>469</v>
      </c>
      <c r="B272" s="911" t="s">
        <v>694</v>
      </c>
      <c r="C272" s="912">
        <v>3912</v>
      </c>
      <c r="D272" s="835">
        <v>0</v>
      </c>
    </row>
    <row r="273" spans="1:4" ht="12.75" customHeight="1">
      <c r="A273" s="908" t="s">
        <v>503</v>
      </c>
      <c r="B273" s="911" t="s">
        <v>694</v>
      </c>
      <c r="C273" s="912">
        <v>2110</v>
      </c>
      <c r="D273" s="835">
        <v>0</v>
      </c>
    </row>
    <row r="274" spans="1:4" ht="12.75" customHeight="1">
      <c r="A274" s="908" t="s">
        <v>1608</v>
      </c>
      <c r="B274" s="911" t="s">
        <v>694</v>
      </c>
      <c r="C274" s="912">
        <v>1669</v>
      </c>
      <c r="D274" s="835">
        <v>415</v>
      </c>
    </row>
    <row r="275" spans="1:4" ht="12.75" customHeight="1">
      <c r="A275" s="906" t="s">
        <v>1609</v>
      </c>
      <c r="B275" s="911" t="s">
        <v>694</v>
      </c>
      <c r="C275" s="912">
        <v>4600</v>
      </c>
      <c r="D275" s="835">
        <v>0</v>
      </c>
    </row>
    <row r="276" spans="1:4" ht="12.75" customHeight="1">
      <c r="A276" s="908" t="s">
        <v>1610</v>
      </c>
      <c r="B276" s="911" t="s">
        <v>694</v>
      </c>
      <c r="C276" s="912">
        <v>4717</v>
      </c>
      <c r="D276" s="835">
        <v>4717</v>
      </c>
    </row>
    <row r="277" spans="1:4" ht="12.75" customHeight="1">
      <c r="A277" s="908" t="s">
        <v>470</v>
      </c>
      <c r="B277" s="911" t="s">
        <v>694</v>
      </c>
      <c r="C277" s="912">
        <v>4362</v>
      </c>
      <c r="D277" s="835">
        <v>777</v>
      </c>
    </row>
    <row r="278" spans="1:4" ht="12.75" customHeight="1">
      <c r="A278" s="908" t="s">
        <v>471</v>
      </c>
      <c r="B278" s="911" t="s">
        <v>694</v>
      </c>
      <c r="C278" s="912">
        <v>850</v>
      </c>
      <c r="D278" s="835">
        <v>0</v>
      </c>
    </row>
    <row r="279" spans="1:4" ht="12.75" customHeight="1">
      <c r="A279" s="908" t="s">
        <v>1611</v>
      </c>
      <c r="B279" s="911" t="s">
        <v>694</v>
      </c>
      <c r="C279" s="912">
        <v>1840</v>
      </c>
      <c r="D279" s="835">
        <v>0</v>
      </c>
    </row>
    <row r="280" spans="1:4" ht="12.75" customHeight="1">
      <c r="A280" s="908" t="s">
        <v>1612</v>
      </c>
      <c r="B280" s="911" t="s">
        <v>694</v>
      </c>
      <c r="C280" s="912">
        <v>2840</v>
      </c>
      <c r="D280" s="835">
        <v>0</v>
      </c>
    </row>
    <row r="281" spans="1:4" ht="12.75" customHeight="1">
      <c r="A281" s="908" t="s">
        <v>1613</v>
      </c>
      <c r="B281" s="911" t="s">
        <v>694</v>
      </c>
      <c r="C281" s="912">
        <v>5090</v>
      </c>
      <c r="D281" s="835">
        <v>0</v>
      </c>
    </row>
    <row r="282" spans="1:4" ht="12.75" customHeight="1">
      <c r="A282" s="908" t="s">
        <v>1614</v>
      </c>
      <c r="B282" s="911" t="s">
        <v>694</v>
      </c>
      <c r="C282" s="912">
        <v>1300</v>
      </c>
      <c r="D282" s="835">
        <v>0</v>
      </c>
    </row>
    <row r="283" spans="1:4" ht="12.75" customHeight="1">
      <c r="A283" s="908" t="s">
        <v>1615</v>
      </c>
      <c r="B283" s="911" t="s">
        <v>694</v>
      </c>
      <c r="C283" s="912">
        <v>1400</v>
      </c>
      <c r="D283" s="835">
        <v>0</v>
      </c>
    </row>
    <row r="284" spans="1:4" ht="12.75" customHeight="1">
      <c r="A284" s="906" t="s">
        <v>1616</v>
      </c>
      <c r="B284" s="911" t="s">
        <v>694</v>
      </c>
      <c r="C284" s="912">
        <v>925</v>
      </c>
      <c r="D284" s="835">
        <v>105</v>
      </c>
    </row>
    <row r="285" spans="1:4" ht="12.75" customHeight="1">
      <c r="A285" s="908" t="s">
        <v>1617</v>
      </c>
      <c r="B285" s="911" t="s">
        <v>694</v>
      </c>
      <c r="C285" s="912">
        <v>1296</v>
      </c>
      <c r="D285" s="835">
        <v>648</v>
      </c>
    </row>
    <row r="286" spans="1:4" ht="12.75" customHeight="1">
      <c r="A286" s="908" t="s">
        <v>1618</v>
      </c>
      <c r="B286" s="911" t="s">
        <v>694</v>
      </c>
      <c r="C286" s="912">
        <v>4176</v>
      </c>
      <c r="D286" s="835">
        <v>0</v>
      </c>
    </row>
    <row r="287" spans="1:4" ht="12.75" customHeight="1">
      <c r="A287" s="908" t="s">
        <v>1531</v>
      </c>
      <c r="B287" s="911" t="s">
        <v>694</v>
      </c>
      <c r="C287" s="912">
        <v>1325</v>
      </c>
      <c r="D287" s="835">
        <v>0</v>
      </c>
    </row>
    <row r="288" spans="1:4" ht="12.75" customHeight="1">
      <c r="A288" s="908" t="s">
        <v>1619</v>
      </c>
      <c r="B288" s="911" t="s">
        <v>694</v>
      </c>
      <c r="C288" s="912">
        <v>538</v>
      </c>
      <c r="D288" s="835">
        <v>0</v>
      </c>
    </row>
    <row r="289" spans="1:4" ht="12.75" customHeight="1">
      <c r="A289" s="906" t="s">
        <v>1620</v>
      </c>
      <c r="B289" s="911" t="s">
        <v>694</v>
      </c>
      <c r="C289" s="912">
        <v>10767</v>
      </c>
      <c r="D289" s="835">
        <v>2087</v>
      </c>
    </row>
    <row r="290" spans="1:4" ht="12.75" customHeight="1">
      <c r="A290" s="908" t="s">
        <v>1621</v>
      </c>
      <c r="B290" s="911" t="s">
        <v>694</v>
      </c>
      <c r="C290" s="912">
        <v>600</v>
      </c>
      <c r="D290" s="835">
        <v>0</v>
      </c>
    </row>
    <row r="291" spans="1:4" ht="12.75" customHeight="1">
      <c r="A291" s="908" t="s">
        <v>1622</v>
      </c>
      <c r="B291" s="911" t="s">
        <v>694</v>
      </c>
      <c r="C291" s="912">
        <v>3680</v>
      </c>
      <c r="D291" s="835">
        <v>0</v>
      </c>
    </row>
    <row r="292" spans="1:4" ht="12.75" customHeight="1">
      <c r="A292" s="906" t="s">
        <v>504</v>
      </c>
      <c r="B292" s="911" t="s">
        <v>694</v>
      </c>
      <c r="C292" s="912">
        <v>1500</v>
      </c>
      <c r="D292" s="835">
        <v>0</v>
      </c>
    </row>
    <row r="293" spans="1:4" ht="12.75" customHeight="1">
      <c r="A293" s="908" t="s">
        <v>1623</v>
      </c>
      <c r="B293" s="911" t="s">
        <v>694</v>
      </c>
      <c r="C293" s="912">
        <v>43080</v>
      </c>
      <c r="D293" s="835">
        <v>28330</v>
      </c>
    </row>
    <row r="294" spans="1:4" ht="12.75" customHeight="1">
      <c r="A294" s="906" t="s">
        <v>1624</v>
      </c>
      <c r="B294" s="911" t="s">
        <v>694</v>
      </c>
      <c r="C294" s="912">
        <v>4750</v>
      </c>
      <c r="D294" s="835">
        <v>0</v>
      </c>
    </row>
    <row r="295" spans="1:4" ht="12.75" customHeight="1">
      <c r="A295" s="908" t="s">
        <v>1625</v>
      </c>
      <c r="B295" s="911" t="s">
        <v>694</v>
      </c>
      <c r="C295" s="912">
        <v>658</v>
      </c>
      <c r="D295" s="835">
        <v>0</v>
      </c>
    </row>
    <row r="296" spans="1:4" ht="12.75" customHeight="1">
      <c r="A296" s="908" t="s">
        <v>1626</v>
      </c>
      <c r="B296" s="911" t="s">
        <v>694</v>
      </c>
      <c r="C296" s="912">
        <v>15860</v>
      </c>
      <c r="D296" s="835">
        <v>0</v>
      </c>
    </row>
    <row r="297" spans="1:4" ht="12.75" customHeight="1">
      <c r="A297" s="908" t="s">
        <v>1627</v>
      </c>
      <c r="B297" s="911" t="s">
        <v>694</v>
      </c>
      <c r="C297" s="912">
        <v>2661</v>
      </c>
      <c r="D297" s="835">
        <v>0</v>
      </c>
    </row>
    <row r="298" spans="1:4" ht="12.75" customHeight="1">
      <c r="A298" s="908" t="s">
        <v>1628</v>
      </c>
      <c r="B298" s="911" t="s">
        <v>694</v>
      </c>
      <c r="C298" s="912">
        <v>5694</v>
      </c>
      <c r="D298" s="835">
        <v>3859</v>
      </c>
    </row>
    <row r="299" spans="1:4" ht="12.75" customHeight="1">
      <c r="A299" s="908" t="s">
        <v>472</v>
      </c>
      <c r="B299" s="911" t="s">
        <v>694</v>
      </c>
      <c r="C299" s="912">
        <v>130778</v>
      </c>
      <c r="D299" s="835">
        <v>0</v>
      </c>
    </row>
    <row r="300" spans="1:4" ht="12.75" customHeight="1">
      <c r="A300" s="906" t="s">
        <v>1629</v>
      </c>
      <c r="B300" s="911" t="s">
        <v>694</v>
      </c>
      <c r="C300" s="912">
        <v>400</v>
      </c>
      <c r="D300" s="835">
        <v>0</v>
      </c>
    </row>
    <row r="301" spans="1:4" ht="12.75" customHeight="1">
      <c r="A301" s="908" t="s">
        <v>1630</v>
      </c>
      <c r="B301" s="911" t="s">
        <v>694</v>
      </c>
      <c r="C301" s="912">
        <v>605</v>
      </c>
      <c r="D301" s="835">
        <v>0</v>
      </c>
    </row>
    <row r="302" spans="1:4" ht="12.75" customHeight="1">
      <c r="A302" s="908" t="s">
        <v>1631</v>
      </c>
      <c r="B302" s="911" t="s">
        <v>694</v>
      </c>
      <c r="C302" s="912">
        <v>18800</v>
      </c>
      <c r="D302" s="835">
        <v>9400</v>
      </c>
    </row>
    <row r="303" spans="1:4" ht="12.75" customHeight="1">
      <c r="A303" s="906" t="s">
        <v>1632</v>
      </c>
      <c r="B303" s="911" t="s">
        <v>694</v>
      </c>
      <c r="C303" s="912">
        <v>5000</v>
      </c>
      <c r="D303" s="835">
        <v>0</v>
      </c>
    </row>
    <row r="304" spans="1:4" ht="12.75" customHeight="1">
      <c r="A304" s="908" t="s">
        <v>1633</v>
      </c>
      <c r="B304" s="911" t="s">
        <v>694</v>
      </c>
      <c r="C304" s="912">
        <v>2000</v>
      </c>
      <c r="D304" s="835">
        <v>0</v>
      </c>
    </row>
    <row r="305" spans="1:4" ht="12.75" customHeight="1">
      <c r="A305" s="908" t="s">
        <v>1634</v>
      </c>
      <c r="B305" s="911" t="s">
        <v>694</v>
      </c>
      <c r="C305" s="912">
        <v>3700</v>
      </c>
      <c r="D305" s="835">
        <v>0</v>
      </c>
    </row>
    <row r="306" spans="1:4" ht="12.75" customHeight="1">
      <c r="A306" s="908" t="s">
        <v>473</v>
      </c>
      <c r="B306" s="911" t="s">
        <v>694</v>
      </c>
      <c r="C306" s="912">
        <v>2560</v>
      </c>
      <c r="D306" s="835">
        <v>0</v>
      </c>
    </row>
    <row r="307" spans="1:4" ht="12.75" customHeight="1">
      <c r="A307" s="908" t="s">
        <v>1635</v>
      </c>
      <c r="B307" s="911" t="s">
        <v>694</v>
      </c>
      <c r="C307" s="912">
        <v>540</v>
      </c>
      <c r="D307" s="835">
        <v>0</v>
      </c>
    </row>
    <row r="308" spans="1:4" ht="12.75" customHeight="1">
      <c r="A308" s="908" t="s">
        <v>1636</v>
      </c>
      <c r="B308" s="911" t="s">
        <v>694</v>
      </c>
      <c r="C308" s="912">
        <v>1395</v>
      </c>
      <c r="D308" s="835">
        <v>0</v>
      </c>
    </row>
    <row r="309" spans="1:4" ht="12.75" customHeight="1">
      <c r="A309" s="906" t="s">
        <v>1637</v>
      </c>
      <c r="B309" s="911" t="s">
        <v>694</v>
      </c>
      <c r="C309" s="912">
        <v>20788</v>
      </c>
      <c r="D309" s="835">
        <v>0</v>
      </c>
    </row>
    <row r="310" spans="1:4" ht="12.75" customHeight="1">
      <c r="A310" s="906" t="s">
        <v>1638</v>
      </c>
      <c r="B310" s="911" t="s">
        <v>694</v>
      </c>
      <c r="C310" s="912">
        <v>4500</v>
      </c>
      <c r="D310" s="835">
        <v>0</v>
      </c>
    </row>
    <row r="311" spans="1:4" ht="12.75" customHeight="1">
      <c r="A311" s="908" t="s">
        <v>474</v>
      </c>
      <c r="B311" s="911" t="s">
        <v>694</v>
      </c>
      <c r="C311" s="912">
        <v>3225</v>
      </c>
      <c r="D311" s="835">
        <v>0</v>
      </c>
    </row>
    <row r="312" spans="1:4" ht="12.75" customHeight="1">
      <c r="A312" s="908" t="s">
        <v>1639</v>
      </c>
      <c r="B312" s="911" t="s">
        <v>694</v>
      </c>
      <c r="C312" s="912">
        <v>200</v>
      </c>
      <c r="D312" s="835">
        <v>0</v>
      </c>
    </row>
    <row r="313" spans="1:4" ht="12.75" customHeight="1">
      <c r="A313" s="908" t="s">
        <v>1640</v>
      </c>
      <c r="B313" s="911" t="s">
        <v>694</v>
      </c>
      <c r="C313" s="912">
        <v>890</v>
      </c>
      <c r="D313" s="835">
        <v>0</v>
      </c>
    </row>
    <row r="314" spans="1:4" ht="12.75" customHeight="1">
      <c r="A314" s="908" t="s">
        <v>1641</v>
      </c>
      <c r="B314" s="911" t="s">
        <v>694</v>
      </c>
      <c r="C314" s="912">
        <v>2400</v>
      </c>
      <c r="D314" s="835">
        <v>2400</v>
      </c>
    </row>
    <row r="315" spans="1:4" ht="12.75" customHeight="1">
      <c r="A315" s="908" t="s">
        <v>1642</v>
      </c>
      <c r="B315" s="911" t="s">
        <v>694</v>
      </c>
      <c r="C315" s="912">
        <v>790</v>
      </c>
      <c r="D315" s="835">
        <v>0</v>
      </c>
    </row>
    <row r="316" spans="1:4" ht="12.75" customHeight="1">
      <c r="A316" s="906" t="s">
        <v>1643</v>
      </c>
      <c r="B316" s="911" t="s">
        <v>694</v>
      </c>
      <c r="C316" s="912">
        <v>13000</v>
      </c>
      <c r="D316" s="835">
        <v>0</v>
      </c>
    </row>
    <row r="317" spans="1:4" ht="12.75" customHeight="1">
      <c r="A317" s="906" t="s">
        <v>1644</v>
      </c>
      <c r="B317" s="911" t="s">
        <v>694</v>
      </c>
      <c r="C317" s="912">
        <v>940</v>
      </c>
      <c r="D317" s="835">
        <v>0</v>
      </c>
    </row>
    <row r="318" spans="1:4" ht="12.75" customHeight="1">
      <c r="A318" s="906" t="s">
        <v>1645</v>
      </c>
      <c r="B318" s="911" t="s">
        <v>694</v>
      </c>
      <c r="C318" s="912">
        <v>2600</v>
      </c>
      <c r="D318" s="835">
        <v>0</v>
      </c>
    </row>
    <row r="319" spans="1:4" ht="12.75" customHeight="1">
      <c r="A319" s="908" t="s">
        <v>1646</v>
      </c>
      <c r="B319" s="911" t="s">
        <v>694</v>
      </c>
      <c r="C319" s="912">
        <v>484</v>
      </c>
      <c r="D319" s="835">
        <v>0</v>
      </c>
    </row>
    <row r="320" spans="1:4" ht="12.75" customHeight="1">
      <c r="A320" s="908" t="s">
        <v>1647</v>
      </c>
      <c r="B320" s="911" t="s">
        <v>694</v>
      </c>
      <c r="C320" s="912">
        <v>955</v>
      </c>
      <c r="D320" s="835">
        <v>0</v>
      </c>
    </row>
    <row r="321" spans="1:4" ht="12.75" customHeight="1">
      <c r="A321" s="906" t="s">
        <v>1648</v>
      </c>
      <c r="B321" s="911" t="s">
        <v>694</v>
      </c>
      <c r="C321" s="912">
        <v>2600</v>
      </c>
      <c r="D321" s="835">
        <v>600</v>
      </c>
    </row>
    <row r="322" spans="1:4" ht="12.75" customHeight="1">
      <c r="A322" s="908" t="s">
        <v>1649</v>
      </c>
      <c r="B322" s="911" t="s">
        <v>694</v>
      </c>
      <c r="C322" s="912">
        <v>880</v>
      </c>
      <c r="D322" s="835">
        <v>0</v>
      </c>
    </row>
    <row r="323" spans="1:4" ht="12.75" customHeight="1">
      <c r="A323" s="906" t="s">
        <v>1650</v>
      </c>
      <c r="B323" s="911" t="s">
        <v>694</v>
      </c>
      <c r="C323" s="912">
        <v>18285</v>
      </c>
      <c r="D323" s="835">
        <v>3657</v>
      </c>
    </row>
    <row r="324" spans="1:4" ht="12.75" customHeight="1">
      <c r="A324" s="908" t="s">
        <v>1651</v>
      </c>
      <c r="B324" s="911" t="s">
        <v>694</v>
      </c>
      <c r="C324" s="912">
        <v>6704</v>
      </c>
      <c r="D324" s="835">
        <v>0</v>
      </c>
    </row>
    <row r="325" spans="1:4" ht="12.75" customHeight="1">
      <c r="A325" s="906" t="s">
        <v>1652</v>
      </c>
      <c r="B325" s="911" t="s">
        <v>694</v>
      </c>
      <c r="C325" s="912">
        <v>11350</v>
      </c>
      <c r="D325" s="835">
        <v>4050</v>
      </c>
    </row>
    <row r="326" spans="1:4" ht="12.75" customHeight="1">
      <c r="A326" s="908" t="s">
        <v>1653</v>
      </c>
      <c r="B326" s="911" t="s">
        <v>694</v>
      </c>
      <c r="C326" s="912">
        <v>2928</v>
      </c>
      <c r="D326" s="835">
        <v>0</v>
      </c>
    </row>
    <row r="327" spans="1:4" ht="12.75" customHeight="1">
      <c r="A327" s="906" t="s">
        <v>505</v>
      </c>
      <c r="B327" s="911" t="s">
        <v>694</v>
      </c>
      <c r="C327" s="912">
        <v>15500</v>
      </c>
      <c r="D327" s="835">
        <v>4500</v>
      </c>
    </row>
    <row r="328" spans="1:4" ht="12.75" customHeight="1">
      <c r="A328" s="906" t="s">
        <v>475</v>
      </c>
      <c r="B328" s="911" t="s">
        <v>694</v>
      </c>
      <c r="C328" s="912">
        <v>66680</v>
      </c>
      <c r="D328" s="835">
        <v>0</v>
      </c>
    </row>
    <row r="329" spans="1:4" ht="12.75" customHeight="1">
      <c r="A329" s="908" t="s">
        <v>1654</v>
      </c>
      <c r="B329" s="911" t="s">
        <v>694</v>
      </c>
      <c r="C329" s="912">
        <v>28393</v>
      </c>
      <c r="D329" s="835">
        <v>0</v>
      </c>
    </row>
    <row r="330" spans="1:4" ht="12.75" customHeight="1">
      <c r="A330" s="908" t="s">
        <v>1655</v>
      </c>
      <c r="B330" s="911" t="s">
        <v>694</v>
      </c>
      <c r="C330" s="912">
        <v>27500</v>
      </c>
      <c r="D330" s="835">
        <v>13750</v>
      </c>
    </row>
    <row r="331" spans="1:4" ht="12.75" customHeight="1">
      <c r="A331" s="906" t="s">
        <v>506</v>
      </c>
      <c r="B331" s="911" t="s">
        <v>694</v>
      </c>
      <c r="C331" s="912">
        <v>250342</v>
      </c>
      <c r="D331" s="835">
        <v>0</v>
      </c>
    </row>
    <row r="332" spans="1:4" ht="12.75" customHeight="1">
      <c r="A332" s="908" t="s">
        <v>1656</v>
      </c>
      <c r="B332" s="911" t="s">
        <v>694</v>
      </c>
      <c r="C332" s="912">
        <v>2767</v>
      </c>
      <c r="D332" s="835">
        <v>0</v>
      </c>
    </row>
    <row r="333" spans="1:4" ht="12.75" customHeight="1">
      <c r="A333" s="908" t="s">
        <v>1657</v>
      </c>
      <c r="B333" s="911" t="s">
        <v>694</v>
      </c>
      <c r="C333" s="912">
        <v>2400</v>
      </c>
      <c r="D333" s="835">
        <v>0</v>
      </c>
    </row>
    <row r="334" spans="1:4" ht="12.75" customHeight="1">
      <c r="A334" s="906" t="s">
        <v>1658</v>
      </c>
      <c r="B334" s="911" t="s">
        <v>694</v>
      </c>
      <c r="C334" s="912">
        <v>2500</v>
      </c>
      <c r="D334" s="835">
        <v>0</v>
      </c>
    </row>
    <row r="335" spans="1:4" ht="12.75" customHeight="1">
      <c r="A335" s="906" t="s">
        <v>1659</v>
      </c>
      <c r="B335" s="911" t="s">
        <v>694</v>
      </c>
      <c r="C335" s="912">
        <v>630</v>
      </c>
      <c r="D335" s="835">
        <v>0</v>
      </c>
    </row>
    <row r="336" spans="1:4" ht="12.75" customHeight="1">
      <c r="A336" s="906" t="s">
        <v>507</v>
      </c>
      <c r="B336" s="911" t="s">
        <v>694</v>
      </c>
      <c r="C336" s="912">
        <v>75000</v>
      </c>
      <c r="D336" s="835">
        <v>0</v>
      </c>
    </row>
    <row r="337" spans="1:4" ht="12.75" customHeight="1">
      <c r="A337" s="906" t="s">
        <v>1660</v>
      </c>
      <c r="B337" s="911" t="s">
        <v>694</v>
      </c>
      <c r="C337" s="912">
        <v>1128</v>
      </c>
      <c r="D337" s="835">
        <v>0</v>
      </c>
    </row>
    <row r="338" spans="1:4" ht="12.75" customHeight="1">
      <c r="A338" s="906" t="s">
        <v>1661</v>
      </c>
      <c r="B338" s="911" t="s">
        <v>694</v>
      </c>
      <c r="C338" s="912">
        <v>1000</v>
      </c>
      <c r="D338" s="835">
        <v>200</v>
      </c>
    </row>
    <row r="339" spans="1:4" ht="12.75" customHeight="1">
      <c r="A339" s="906" t="s">
        <v>1662</v>
      </c>
      <c r="B339" s="911" t="s">
        <v>694</v>
      </c>
      <c r="C339" s="912">
        <v>12250</v>
      </c>
      <c r="D339" s="835">
        <v>1070</v>
      </c>
    </row>
    <row r="340" spans="1:4" ht="12.75" customHeight="1">
      <c r="A340" s="906" t="s">
        <v>1535</v>
      </c>
      <c r="B340" s="911" t="s">
        <v>694</v>
      </c>
      <c r="C340" s="912">
        <v>1700</v>
      </c>
      <c r="D340" s="835">
        <v>600</v>
      </c>
    </row>
    <row r="341" spans="1:4" ht="12.75" customHeight="1">
      <c r="A341" s="908" t="s">
        <v>1663</v>
      </c>
      <c r="B341" s="911" t="s">
        <v>694</v>
      </c>
      <c r="C341" s="912">
        <v>1714</v>
      </c>
      <c r="D341" s="835">
        <v>0</v>
      </c>
    </row>
    <row r="342" spans="1:4" ht="12.75" customHeight="1">
      <c r="A342" s="908" t="s">
        <v>476</v>
      </c>
      <c r="B342" s="911" t="s">
        <v>694</v>
      </c>
      <c r="C342" s="912">
        <v>16375</v>
      </c>
      <c r="D342" s="835">
        <v>0</v>
      </c>
    </row>
    <row r="343" spans="1:4" ht="12.75" customHeight="1">
      <c r="A343" s="908" t="s">
        <v>1664</v>
      </c>
      <c r="B343" s="911" t="s">
        <v>694</v>
      </c>
      <c r="C343" s="912">
        <v>21589</v>
      </c>
      <c r="D343" s="835">
        <v>21589</v>
      </c>
    </row>
    <row r="344" spans="1:4" ht="12.75" customHeight="1">
      <c r="A344" s="906" t="s">
        <v>1665</v>
      </c>
      <c r="B344" s="911" t="s">
        <v>694</v>
      </c>
      <c r="C344" s="912">
        <v>850</v>
      </c>
      <c r="D344" s="835">
        <v>0</v>
      </c>
    </row>
    <row r="345" spans="1:4" ht="12.75" customHeight="1">
      <c r="A345" s="908" t="s">
        <v>1666</v>
      </c>
      <c r="B345" s="911" t="s">
        <v>694</v>
      </c>
      <c r="C345" s="912">
        <v>1300</v>
      </c>
      <c r="D345" s="835">
        <v>0</v>
      </c>
    </row>
    <row r="346" spans="1:4" ht="12.75" customHeight="1">
      <c r="A346" s="908" t="s">
        <v>1667</v>
      </c>
      <c r="B346" s="911" t="s">
        <v>694</v>
      </c>
      <c r="C346" s="912">
        <v>2150</v>
      </c>
      <c r="D346" s="835">
        <v>0</v>
      </c>
    </row>
    <row r="347" spans="1:4" ht="12.75" customHeight="1">
      <c r="A347" s="908" t="s">
        <v>572</v>
      </c>
      <c r="B347" s="911" t="s">
        <v>694</v>
      </c>
      <c r="C347" s="912">
        <v>1000</v>
      </c>
      <c r="D347" s="835">
        <v>0</v>
      </c>
    </row>
    <row r="348" spans="1:4" ht="12.75" customHeight="1">
      <c r="A348" s="908" t="s">
        <v>1668</v>
      </c>
      <c r="B348" s="911" t="s">
        <v>694</v>
      </c>
      <c r="C348" s="912">
        <v>1200</v>
      </c>
      <c r="D348" s="835">
        <v>1200</v>
      </c>
    </row>
    <row r="349" spans="1:4" ht="12.75" customHeight="1">
      <c r="A349" s="908" t="s">
        <v>1669</v>
      </c>
      <c r="B349" s="911" t="s">
        <v>694</v>
      </c>
      <c r="C349" s="912">
        <v>505</v>
      </c>
      <c r="D349" s="835">
        <v>0</v>
      </c>
    </row>
    <row r="350" spans="1:4" ht="12.75" customHeight="1">
      <c r="A350" s="906" t="s">
        <v>1670</v>
      </c>
      <c r="B350" s="911" t="s">
        <v>694</v>
      </c>
      <c r="C350" s="912">
        <v>21250</v>
      </c>
      <c r="D350" s="835">
        <v>11625</v>
      </c>
    </row>
    <row r="351" spans="1:4" ht="12.75" customHeight="1">
      <c r="A351" s="908" t="s">
        <v>509</v>
      </c>
      <c r="B351" s="911" t="s">
        <v>694</v>
      </c>
      <c r="C351" s="912">
        <v>13985</v>
      </c>
      <c r="D351" s="835">
        <v>12500</v>
      </c>
    </row>
    <row r="352" spans="1:4" ht="12.75" customHeight="1">
      <c r="A352" s="908" t="s">
        <v>510</v>
      </c>
      <c r="B352" s="911" t="s">
        <v>694</v>
      </c>
      <c r="C352" s="912">
        <v>29100</v>
      </c>
      <c r="D352" s="835">
        <v>12500</v>
      </c>
    </row>
    <row r="353" spans="1:4" ht="12.75" customHeight="1">
      <c r="A353" s="908" t="s">
        <v>1671</v>
      </c>
      <c r="B353" s="911" t="s">
        <v>694</v>
      </c>
      <c r="C353" s="912">
        <v>6500</v>
      </c>
      <c r="D353" s="835">
        <v>0</v>
      </c>
    </row>
    <row r="354" spans="1:4" ht="12.75" customHeight="1">
      <c r="A354" s="908" t="s">
        <v>1672</v>
      </c>
      <c r="B354" s="911" t="s">
        <v>694</v>
      </c>
      <c r="C354" s="912">
        <v>1975</v>
      </c>
      <c r="D354" s="835">
        <v>0</v>
      </c>
    </row>
    <row r="355" spans="1:4" ht="12.75" customHeight="1">
      <c r="A355" s="908" t="s">
        <v>1673</v>
      </c>
      <c r="B355" s="911" t="s">
        <v>694</v>
      </c>
      <c r="C355" s="912">
        <v>46356</v>
      </c>
      <c r="D355" s="835">
        <v>0</v>
      </c>
    </row>
    <row r="356" spans="1:4" ht="12.75" customHeight="1">
      <c r="A356" s="908" t="s">
        <v>1674</v>
      </c>
      <c r="B356" s="911" t="s">
        <v>694</v>
      </c>
      <c r="C356" s="912">
        <v>3500</v>
      </c>
      <c r="D356" s="835">
        <v>0</v>
      </c>
    </row>
    <row r="357" spans="1:4" ht="12.75" customHeight="1">
      <c r="A357" s="906" t="s">
        <v>1675</v>
      </c>
      <c r="B357" s="911" t="s">
        <v>694</v>
      </c>
      <c r="C357" s="912">
        <v>2400</v>
      </c>
      <c r="D357" s="835">
        <v>400</v>
      </c>
    </row>
    <row r="358" spans="1:4" ht="12.75" customHeight="1">
      <c r="A358" s="908" t="s">
        <v>1676</v>
      </c>
      <c r="B358" s="911" t="s">
        <v>694</v>
      </c>
      <c r="C358" s="912">
        <v>2000</v>
      </c>
      <c r="D358" s="835">
        <v>2000</v>
      </c>
    </row>
    <row r="359" spans="1:4" ht="12.75" customHeight="1">
      <c r="A359" s="908" t="s">
        <v>1677</v>
      </c>
      <c r="B359" s="911" t="s">
        <v>694</v>
      </c>
      <c r="C359" s="912">
        <v>10050</v>
      </c>
      <c r="D359" s="835">
        <v>5025</v>
      </c>
    </row>
    <row r="360" spans="1:4" ht="12.75" customHeight="1">
      <c r="A360" s="906" t="s">
        <v>1678</v>
      </c>
      <c r="B360" s="911" t="s">
        <v>694</v>
      </c>
      <c r="C360" s="912">
        <v>3955</v>
      </c>
      <c r="D360" s="835">
        <v>1000</v>
      </c>
    </row>
    <row r="361" spans="1:4" ht="12.75" customHeight="1">
      <c r="A361" s="906" t="s">
        <v>477</v>
      </c>
      <c r="B361" s="911" t="s">
        <v>694</v>
      </c>
      <c r="C361" s="912">
        <v>2000</v>
      </c>
      <c r="D361" s="835">
        <v>0</v>
      </c>
    </row>
    <row r="362" spans="1:4" ht="12.75" customHeight="1">
      <c r="A362" s="908" t="s">
        <v>1679</v>
      </c>
      <c r="B362" s="911" t="s">
        <v>694</v>
      </c>
      <c r="C362" s="912">
        <v>1350</v>
      </c>
      <c r="D362" s="835">
        <v>0</v>
      </c>
    </row>
    <row r="363" spans="1:4" ht="12.75" customHeight="1">
      <c r="A363" s="906" t="s">
        <v>512</v>
      </c>
      <c r="B363" s="911" t="s">
        <v>694</v>
      </c>
      <c r="C363" s="912">
        <v>7800</v>
      </c>
      <c r="D363" s="835">
        <v>560</v>
      </c>
    </row>
    <row r="364" spans="1:4" ht="12.75" customHeight="1">
      <c r="A364" s="908" t="s">
        <v>1680</v>
      </c>
      <c r="B364" s="911" t="s">
        <v>694</v>
      </c>
      <c r="C364" s="912">
        <v>2970</v>
      </c>
      <c r="D364" s="835">
        <v>0</v>
      </c>
    </row>
    <row r="365" spans="1:4" ht="12.75" customHeight="1">
      <c r="A365" s="908" t="s">
        <v>1681</v>
      </c>
      <c r="B365" s="911" t="s">
        <v>694</v>
      </c>
      <c r="C365" s="912">
        <v>455</v>
      </c>
      <c r="D365" s="835">
        <v>0</v>
      </c>
    </row>
    <row r="366" spans="1:4" ht="12.75" customHeight="1">
      <c r="A366" s="908" t="s">
        <v>1682</v>
      </c>
      <c r="B366" s="911" t="s">
        <v>694</v>
      </c>
      <c r="C366" s="912">
        <v>1000</v>
      </c>
      <c r="D366" s="835">
        <v>0</v>
      </c>
    </row>
    <row r="367" spans="1:4" ht="12.75" customHeight="1">
      <c r="A367" s="908" t="s">
        <v>1683</v>
      </c>
      <c r="B367" s="911" t="s">
        <v>694</v>
      </c>
      <c r="C367" s="912">
        <v>600</v>
      </c>
      <c r="D367" s="835">
        <v>0</v>
      </c>
    </row>
    <row r="368" spans="1:4" ht="12.75" customHeight="1">
      <c r="A368" s="908" t="s">
        <v>1684</v>
      </c>
      <c r="B368" s="911" t="s">
        <v>694</v>
      </c>
      <c r="C368" s="912">
        <v>2000</v>
      </c>
      <c r="D368" s="835">
        <v>2000</v>
      </c>
    </row>
    <row r="369" spans="1:4" ht="12.75" customHeight="1">
      <c r="A369" s="908" t="s">
        <v>1685</v>
      </c>
      <c r="B369" s="911" t="s">
        <v>694</v>
      </c>
      <c r="C369" s="912">
        <v>664</v>
      </c>
      <c r="D369" s="835">
        <v>664</v>
      </c>
    </row>
    <row r="370" spans="1:4" ht="12.75" customHeight="1">
      <c r="A370" s="906" t="s">
        <v>1686</v>
      </c>
      <c r="B370" s="911" t="s">
        <v>694</v>
      </c>
      <c r="C370" s="912">
        <v>6945</v>
      </c>
      <c r="D370" s="835">
        <v>3973</v>
      </c>
    </row>
    <row r="371" spans="1:4" ht="12.75" customHeight="1">
      <c r="A371" s="908" t="s">
        <v>1687</v>
      </c>
      <c r="B371" s="911" t="s">
        <v>694</v>
      </c>
      <c r="C371" s="912">
        <v>200</v>
      </c>
      <c r="D371" s="835">
        <v>0</v>
      </c>
    </row>
    <row r="372" spans="1:4" ht="12.75" customHeight="1">
      <c r="A372" s="906" t="s">
        <v>513</v>
      </c>
      <c r="B372" s="911" t="s">
        <v>694</v>
      </c>
      <c r="C372" s="912">
        <v>5800</v>
      </c>
      <c r="D372" s="835">
        <v>1500</v>
      </c>
    </row>
    <row r="373" spans="1:4" ht="12.75" customHeight="1">
      <c r="A373" s="908" t="s">
        <v>1688</v>
      </c>
      <c r="B373" s="911" t="s">
        <v>694</v>
      </c>
      <c r="C373" s="912">
        <v>6210</v>
      </c>
      <c r="D373" s="835">
        <v>900</v>
      </c>
    </row>
    <row r="374" spans="1:4" ht="12.75" customHeight="1">
      <c r="A374" s="906" t="s">
        <v>1689</v>
      </c>
      <c r="B374" s="911" t="s">
        <v>694</v>
      </c>
      <c r="C374" s="912">
        <v>27450</v>
      </c>
      <c r="D374" s="835">
        <v>1225</v>
      </c>
    </row>
    <row r="375" spans="1:4" ht="12.75" customHeight="1">
      <c r="A375" s="908" t="s">
        <v>1690</v>
      </c>
      <c r="B375" s="911" t="s">
        <v>694</v>
      </c>
      <c r="C375" s="912">
        <v>1500</v>
      </c>
      <c r="D375" s="835">
        <v>0</v>
      </c>
    </row>
    <row r="376" spans="1:4" ht="12.75" customHeight="1">
      <c r="A376" s="906" t="s">
        <v>1691</v>
      </c>
      <c r="B376" s="911" t="s">
        <v>694</v>
      </c>
      <c r="C376" s="912">
        <v>66487</v>
      </c>
      <c r="D376" s="835">
        <v>0</v>
      </c>
    </row>
    <row r="377" spans="1:4" ht="12.75" customHeight="1">
      <c r="A377" s="908" t="s">
        <v>514</v>
      </c>
      <c r="B377" s="911" t="s">
        <v>694</v>
      </c>
      <c r="C377" s="912">
        <v>212377</v>
      </c>
      <c r="D377" s="835">
        <v>33000</v>
      </c>
    </row>
    <row r="378" spans="1:4" ht="12.75" customHeight="1">
      <c r="A378" s="906" t="s">
        <v>1692</v>
      </c>
      <c r="B378" s="911" t="s">
        <v>694</v>
      </c>
      <c r="C378" s="912">
        <v>8000</v>
      </c>
      <c r="D378" s="835">
        <v>3950</v>
      </c>
    </row>
    <row r="379" spans="1:4" ht="12.75" customHeight="1">
      <c r="A379" s="906" t="s">
        <v>1693</v>
      </c>
      <c r="B379" s="911" t="s">
        <v>694</v>
      </c>
      <c r="C379" s="912">
        <v>1250</v>
      </c>
      <c r="D379" s="835">
        <v>250</v>
      </c>
    </row>
    <row r="380" spans="1:4" ht="12.75" customHeight="1">
      <c r="A380" s="906" t="s">
        <v>1694</v>
      </c>
      <c r="B380" s="911" t="s">
        <v>694</v>
      </c>
      <c r="C380" s="912">
        <v>9162</v>
      </c>
      <c r="D380" s="835">
        <v>0</v>
      </c>
    </row>
    <row r="381" spans="1:4" ht="12.75" customHeight="1">
      <c r="A381" s="906" t="s">
        <v>1695</v>
      </c>
      <c r="B381" s="911" t="s">
        <v>694</v>
      </c>
      <c r="C381" s="912">
        <v>7200</v>
      </c>
      <c r="D381" s="835">
        <v>0</v>
      </c>
    </row>
    <row r="382" spans="1:4" ht="12.75" customHeight="1">
      <c r="A382" s="906" t="s">
        <v>478</v>
      </c>
      <c r="B382" s="911" t="s">
        <v>694</v>
      </c>
      <c r="C382" s="912">
        <v>39575</v>
      </c>
      <c r="D382" s="835">
        <v>3680</v>
      </c>
    </row>
    <row r="383" spans="1:4" ht="12.75" customHeight="1">
      <c r="A383" s="908" t="s">
        <v>1696</v>
      </c>
      <c r="B383" s="911" t="s">
        <v>694</v>
      </c>
      <c r="C383" s="912">
        <v>8000</v>
      </c>
      <c r="D383" s="835">
        <v>0</v>
      </c>
    </row>
    <row r="384" spans="1:4" ht="12.75" customHeight="1">
      <c r="A384" s="908" t="s">
        <v>1536</v>
      </c>
      <c r="B384" s="911" t="s">
        <v>694</v>
      </c>
      <c r="C384" s="912">
        <v>300</v>
      </c>
      <c r="D384" s="835">
        <v>0</v>
      </c>
    </row>
    <row r="385" spans="1:4" ht="12.75" customHeight="1">
      <c r="A385" s="908" t="s">
        <v>515</v>
      </c>
      <c r="B385" s="911" t="s">
        <v>694</v>
      </c>
      <c r="C385" s="912">
        <v>4250</v>
      </c>
      <c r="D385" s="835">
        <v>3500</v>
      </c>
    </row>
    <row r="386" spans="1:4" ht="12.75" customHeight="1">
      <c r="A386" s="908" t="s">
        <v>1697</v>
      </c>
      <c r="B386" s="911" t="s">
        <v>694</v>
      </c>
      <c r="C386" s="912">
        <v>4211</v>
      </c>
      <c r="D386" s="835">
        <v>0</v>
      </c>
    </row>
    <row r="387" spans="1:4" ht="12.75" customHeight="1">
      <c r="A387" s="906" t="s">
        <v>516</v>
      </c>
      <c r="B387" s="911" t="s">
        <v>694</v>
      </c>
      <c r="C387" s="912">
        <v>7748</v>
      </c>
      <c r="D387" s="835">
        <v>0</v>
      </c>
    </row>
    <row r="388" spans="1:4" ht="12.75" customHeight="1">
      <c r="A388" s="906" t="s">
        <v>517</v>
      </c>
      <c r="B388" s="911" t="s">
        <v>694</v>
      </c>
      <c r="C388" s="912">
        <v>5640</v>
      </c>
      <c r="D388" s="835">
        <v>2820</v>
      </c>
    </row>
    <row r="389" spans="1:4" ht="12.75" customHeight="1">
      <c r="A389" s="906" t="s">
        <v>1698</v>
      </c>
      <c r="B389" s="911" t="s">
        <v>694</v>
      </c>
      <c r="C389" s="912">
        <v>1250</v>
      </c>
      <c r="D389" s="835">
        <v>300</v>
      </c>
    </row>
    <row r="390" spans="1:4" ht="12.75" customHeight="1">
      <c r="A390" s="908" t="s">
        <v>518</v>
      </c>
      <c r="B390" s="911" t="s">
        <v>694</v>
      </c>
      <c r="C390" s="912">
        <v>53000</v>
      </c>
      <c r="D390" s="835">
        <v>53000</v>
      </c>
    </row>
    <row r="391" spans="1:4" ht="12.75" customHeight="1">
      <c r="A391" s="908" t="s">
        <v>1699</v>
      </c>
      <c r="B391" s="911" t="s">
        <v>694</v>
      </c>
      <c r="C391" s="912">
        <v>7480</v>
      </c>
      <c r="D391" s="835">
        <v>7480</v>
      </c>
    </row>
    <row r="392" spans="1:4" ht="12.75" customHeight="1">
      <c r="A392" s="908" t="s">
        <v>1537</v>
      </c>
      <c r="B392" s="911" t="s">
        <v>694</v>
      </c>
      <c r="C392" s="912">
        <v>8580</v>
      </c>
      <c r="D392" s="835">
        <v>0</v>
      </c>
    </row>
    <row r="393" spans="1:4" ht="12.75" customHeight="1">
      <c r="A393" s="908" t="s">
        <v>1700</v>
      </c>
      <c r="B393" s="911" t="s">
        <v>694</v>
      </c>
      <c r="C393" s="912">
        <v>18600</v>
      </c>
      <c r="D393" s="835">
        <v>5600</v>
      </c>
    </row>
    <row r="394" spans="1:4" ht="12.75" customHeight="1">
      <c r="A394" s="906" t="s">
        <v>1701</v>
      </c>
      <c r="B394" s="911" t="s">
        <v>694</v>
      </c>
      <c r="C394" s="912">
        <v>10240</v>
      </c>
      <c r="D394" s="835">
        <v>0</v>
      </c>
    </row>
    <row r="395" spans="1:4" ht="12.75" customHeight="1">
      <c r="A395" s="908" t="s">
        <v>1702</v>
      </c>
      <c r="B395" s="911" t="s">
        <v>694</v>
      </c>
      <c r="C395" s="912">
        <v>500</v>
      </c>
      <c r="D395" s="835">
        <v>0</v>
      </c>
    </row>
    <row r="396" spans="1:4" ht="12.75" customHeight="1">
      <c r="A396" s="908" t="s">
        <v>1703</v>
      </c>
      <c r="B396" s="911" t="s">
        <v>694</v>
      </c>
      <c r="C396" s="912">
        <v>1350</v>
      </c>
      <c r="D396" s="835">
        <v>675</v>
      </c>
    </row>
    <row r="397" spans="1:4" ht="12.75" customHeight="1">
      <c r="A397" s="906" t="s">
        <v>1704</v>
      </c>
      <c r="B397" s="911" t="s">
        <v>694</v>
      </c>
      <c r="C397" s="912">
        <v>3800</v>
      </c>
      <c r="D397" s="835">
        <v>0</v>
      </c>
    </row>
    <row r="398" spans="1:4" ht="12.75" customHeight="1">
      <c r="A398" s="908" t="s">
        <v>479</v>
      </c>
      <c r="B398" s="911" t="s">
        <v>694</v>
      </c>
      <c r="C398" s="912">
        <v>12700</v>
      </c>
      <c r="D398" s="835">
        <v>0</v>
      </c>
    </row>
    <row r="399" spans="1:4" ht="12.75" customHeight="1">
      <c r="A399" s="906" t="s">
        <v>1705</v>
      </c>
      <c r="B399" s="911" t="s">
        <v>694</v>
      </c>
      <c r="C399" s="912">
        <v>7726</v>
      </c>
      <c r="D399" s="835">
        <v>0</v>
      </c>
    </row>
    <row r="400" spans="1:4" ht="12.75" customHeight="1">
      <c r="A400" s="906" t="s">
        <v>1706</v>
      </c>
      <c r="B400" s="911" t="s">
        <v>694</v>
      </c>
      <c r="C400" s="912">
        <v>27088</v>
      </c>
      <c r="D400" s="835">
        <v>0</v>
      </c>
    </row>
    <row r="401" spans="1:4" ht="12.75" customHeight="1">
      <c r="A401" s="908" t="s">
        <v>1707</v>
      </c>
      <c r="B401" s="911" t="s">
        <v>694</v>
      </c>
      <c r="C401" s="912">
        <v>265</v>
      </c>
      <c r="D401" s="835">
        <v>0</v>
      </c>
    </row>
    <row r="402" spans="1:4" ht="12.75" customHeight="1">
      <c r="A402" s="906" t="s">
        <v>1708</v>
      </c>
      <c r="B402" s="911" t="s">
        <v>694</v>
      </c>
      <c r="C402" s="912">
        <v>3000</v>
      </c>
      <c r="D402" s="835">
        <v>600</v>
      </c>
    </row>
    <row r="403" spans="1:4" ht="12.75" customHeight="1">
      <c r="A403" s="908" t="s">
        <v>1709</v>
      </c>
      <c r="B403" s="911" t="s">
        <v>694</v>
      </c>
      <c r="C403" s="912">
        <v>6300</v>
      </c>
      <c r="D403" s="835">
        <v>1250</v>
      </c>
    </row>
    <row r="404" spans="1:4" ht="12.75" customHeight="1">
      <c r="A404" s="906" t="s">
        <v>574</v>
      </c>
      <c r="B404" s="911" t="s">
        <v>694</v>
      </c>
      <c r="C404" s="912">
        <v>4200</v>
      </c>
      <c r="D404" s="835">
        <v>0</v>
      </c>
    </row>
    <row r="405" spans="1:4" ht="12.75" customHeight="1">
      <c r="A405" s="908" t="s">
        <v>1710</v>
      </c>
      <c r="B405" s="911" t="s">
        <v>694</v>
      </c>
      <c r="C405" s="912">
        <v>3645</v>
      </c>
      <c r="D405" s="835">
        <v>0</v>
      </c>
    </row>
    <row r="406" spans="1:4" ht="12.75" customHeight="1">
      <c r="A406" s="908" t="s">
        <v>573</v>
      </c>
      <c r="B406" s="911" t="s">
        <v>694</v>
      </c>
      <c r="C406" s="912">
        <v>1070</v>
      </c>
      <c r="D406" s="835">
        <v>1070</v>
      </c>
    </row>
    <row r="407" spans="1:4" ht="12.75" customHeight="1">
      <c r="A407" s="906" t="s">
        <v>1711</v>
      </c>
      <c r="B407" s="911" t="s">
        <v>694</v>
      </c>
      <c r="C407" s="912">
        <v>8000</v>
      </c>
      <c r="D407" s="835">
        <v>0</v>
      </c>
    </row>
    <row r="408" spans="1:4" ht="12.75" customHeight="1">
      <c r="A408" s="906" t="s">
        <v>1712</v>
      </c>
      <c r="B408" s="911" t="s">
        <v>694</v>
      </c>
      <c r="C408" s="912">
        <v>4175</v>
      </c>
      <c r="D408" s="835">
        <v>677</v>
      </c>
    </row>
    <row r="409" spans="1:4" ht="12.75" customHeight="1">
      <c r="A409" s="908" t="s">
        <v>1713</v>
      </c>
      <c r="B409" s="911" t="s">
        <v>694</v>
      </c>
      <c r="C409" s="912">
        <v>1500</v>
      </c>
      <c r="D409" s="835">
        <v>0</v>
      </c>
    </row>
    <row r="410" spans="1:4" ht="12.75" customHeight="1">
      <c r="A410" s="908" t="s">
        <v>1714</v>
      </c>
      <c r="B410" s="911" t="s">
        <v>694</v>
      </c>
      <c r="C410" s="912">
        <v>3000</v>
      </c>
      <c r="D410" s="835">
        <v>0</v>
      </c>
    </row>
    <row r="411" spans="1:4" ht="12.75" customHeight="1">
      <c r="A411" s="906" t="s">
        <v>1715</v>
      </c>
      <c r="B411" s="911" t="s">
        <v>694</v>
      </c>
      <c r="C411" s="912">
        <v>625</v>
      </c>
      <c r="D411" s="835">
        <v>125</v>
      </c>
    </row>
    <row r="412" spans="1:4" ht="12.75" customHeight="1">
      <c r="A412" s="908" t="s">
        <v>1716</v>
      </c>
      <c r="B412" s="911" t="s">
        <v>694</v>
      </c>
      <c r="C412" s="912">
        <v>1000</v>
      </c>
      <c r="D412" s="835">
        <v>0</v>
      </c>
    </row>
    <row r="413" spans="1:4" ht="12.75" customHeight="1">
      <c r="A413" s="906" t="s">
        <v>1717</v>
      </c>
      <c r="B413" s="911" t="s">
        <v>694</v>
      </c>
      <c r="C413" s="912">
        <v>6120</v>
      </c>
      <c r="D413" s="835">
        <v>0</v>
      </c>
    </row>
    <row r="414" spans="1:4" ht="12.75" customHeight="1">
      <c r="A414" s="908" t="s">
        <v>1718</v>
      </c>
      <c r="B414" s="911" t="s">
        <v>694</v>
      </c>
      <c r="C414" s="912">
        <v>61160</v>
      </c>
      <c r="D414" s="835">
        <v>23000</v>
      </c>
    </row>
    <row r="415" spans="1:4" ht="12.75" customHeight="1">
      <c r="A415" s="908" t="s">
        <v>1719</v>
      </c>
      <c r="B415" s="911" t="s">
        <v>694</v>
      </c>
      <c r="C415" s="912">
        <v>9400</v>
      </c>
      <c r="D415" s="835">
        <v>0</v>
      </c>
    </row>
    <row r="416" spans="1:4" ht="12.75" customHeight="1">
      <c r="A416" s="906" t="s">
        <v>1720</v>
      </c>
      <c r="B416" s="911" t="s">
        <v>694</v>
      </c>
      <c r="C416" s="912">
        <v>2355</v>
      </c>
      <c r="D416" s="835">
        <v>471</v>
      </c>
    </row>
    <row r="417" spans="1:4" ht="12.75" customHeight="1">
      <c r="A417" s="906" t="s">
        <v>1721</v>
      </c>
      <c r="B417" s="911" t="s">
        <v>694</v>
      </c>
      <c r="C417" s="912">
        <v>3740</v>
      </c>
      <c r="D417" s="835">
        <v>750</v>
      </c>
    </row>
    <row r="418" spans="1:4" ht="12.75" customHeight="1">
      <c r="A418" s="908" t="s">
        <v>1722</v>
      </c>
      <c r="B418" s="911" t="s">
        <v>694</v>
      </c>
      <c r="C418" s="912">
        <v>920</v>
      </c>
      <c r="D418" s="835">
        <v>460</v>
      </c>
    </row>
    <row r="419" spans="1:4" ht="12.75" customHeight="1">
      <c r="A419" s="908" t="s">
        <v>1723</v>
      </c>
      <c r="B419" s="911" t="s">
        <v>694</v>
      </c>
      <c r="C419" s="912">
        <v>1935</v>
      </c>
      <c r="D419" s="835">
        <v>0</v>
      </c>
    </row>
    <row r="420" spans="1:4" ht="12.75" customHeight="1">
      <c r="A420" s="908" t="s">
        <v>1724</v>
      </c>
      <c r="B420" s="911" t="s">
        <v>694</v>
      </c>
      <c r="C420" s="912">
        <v>500</v>
      </c>
      <c r="D420" s="835">
        <v>0</v>
      </c>
    </row>
    <row r="421" spans="1:4" ht="12.75" customHeight="1">
      <c r="A421" s="908" t="s">
        <v>1725</v>
      </c>
      <c r="B421" s="911" t="s">
        <v>694</v>
      </c>
      <c r="C421" s="912">
        <v>1038</v>
      </c>
      <c r="D421" s="835">
        <v>0</v>
      </c>
    </row>
    <row r="422" spans="1:4" ht="12.75" customHeight="1">
      <c r="A422" s="908" t="s">
        <v>480</v>
      </c>
      <c r="B422" s="911" t="s">
        <v>694</v>
      </c>
      <c r="C422" s="912">
        <v>5335</v>
      </c>
      <c r="D422" s="835">
        <v>5335</v>
      </c>
    </row>
    <row r="423" spans="1:4" ht="12.75" customHeight="1">
      <c r="A423" s="908" t="s">
        <v>1726</v>
      </c>
      <c r="B423" s="911" t="s">
        <v>694</v>
      </c>
      <c r="C423" s="912">
        <v>1900</v>
      </c>
      <c r="D423" s="835">
        <v>0</v>
      </c>
    </row>
    <row r="424" spans="1:4" ht="12.75" customHeight="1">
      <c r="A424" s="908" t="s">
        <v>1727</v>
      </c>
      <c r="B424" s="911" t="s">
        <v>694</v>
      </c>
      <c r="C424" s="912">
        <v>1125</v>
      </c>
      <c r="D424" s="835">
        <v>0</v>
      </c>
    </row>
    <row r="425" spans="1:4" ht="12.75" customHeight="1">
      <c r="A425" s="908" t="s">
        <v>1728</v>
      </c>
      <c r="B425" s="911" t="s">
        <v>694</v>
      </c>
      <c r="C425" s="912">
        <v>450</v>
      </c>
      <c r="D425" s="835">
        <v>0</v>
      </c>
    </row>
    <row r="426" spans="1:4" ht="12.75" customHeight="1">
      <c r="A426" s="908" t="s">
        <v>1729</v>
      </c>
      <c r="B426" s="911" t="s">
        <v>694</v>
      </c>
      <c r="C426" s="912">
        <v>1100</v>
      </c>
      <c r="D426" s="835">
        <v>0</v>
      </c>
    </row>
    <row r="427" spans="1:4" ht="12.75" customHeight="1">
      <c r="A427" s="906" t="s">
        <v>1730</v>
      </c>
      <c r="B427" s="911" t="s">
        <v>694</v>
      </c>
      <c r="C427" s="912">
        <v>11276</v>
      </c>
      <c r="D427" s="835">
        <v>0</v>
      </c>
    </row>
    <row r="428" spans="1:4" ht="12.75" customHeight="1">
      <c r="A428" s="908" t="s">
        <v>1731</v>
      </c>
      <c r="B428" s="911" t="s">
        <v>694</v>
      </c>
      <c r="C428" s="912">
        <v>6695</v>
      </c>
      <c r="D428" s="835">
        <v>2250</v>
      </c>
    </row>
    <row r="429" spans="1:4" ht="12.75" customHeight="1">
      <c r="A429" s="906" t="s">
        <v>1732</v>
      </c>
      <c r="B429" s="911" t="s">
        <v>694</v>
      </c>
      <c r="C429" s="912">
        <v>3600</v>
      </c>
      <c r="D429" s="835">
        <v>0</v>
      </c>
    </row>
    <row r="430" spans="1:4" ht="12.75" customHeight="1">
      <c r="A430" s="908" t="s">
        <v>1733</v>
      </c>
      <c r="B430" s="911" t="s">
        <v>694</v>
      </c>
      <c r="C430" s="912">
        <v>1600</v>
      </c>
      <c r="D430" s="835">
        <v>0</v>
      </c>
    </row>
    <row r="431" spans="1:4" ht="12.75" customHeight="1">
      <c r="A431" s="908" t="s">
        <v>1734</v>
      </c>
      <c r="B431" s="911" t="s">
        <v>694</v>
      </c>
      <c r="C431" s="912">
        <v>405</v>
      </c>
      <c r="D431" s="835">
        <v>0</v>
      </c>
    </row>
    <row r="432" spans="1:4" ht="12.75" customHeight="1">
      <c r="A432" s="906" t="s">
        <v>1735</v>
      </c>
      <c r="B432" s="911" t="s">
        <v>694</v>
      </c>
      <c r="C432" s="912">
        <v>2580</v>
      </c>
      <c r="D432" s="835">
        <v>0</v>
      </c>
    </row>
    <row r="433" spans="1:4" ht="12.75" customHeight="1">
      <c r="A433" s="908" t="s">
        <v>1736</v>
      </c>
      <c r="B433" s="911" t="s">
        <v>694</v>
      </c>
      <c r="C433" s="912">
        <v>992</v>
      </c>
      <c r="D433" s="835">
        <v>846</v>
      </c>
    </row>
    <row r="434" spans="1:4" ht="12.75" customHeight="1">
      <c r="A434" s="906" t="s">
        <v>1737</v>
      </c>
      <c r="B434" s="911" t="s">
        <v>694</v>
      </c>
      <c r="C434" s="912">
        <v>106540</v>
      </c>
      <c r="D434" s="835">
        <v>0</v>
      </c>
    </row>
    <row r="435" spans="1:4" ht="12.75" customHeight="1">
      <c r="A435" s="908" t="s">
        <v>1523</v>
      </c>
      <c r="B435" s="911" t="s">
        <v>694</v>
      </c>
      <c r="C435" s="912">
        <v>56470</v>
      </c>
      <c r="D435" s="835">
        <v>0</v>
      </c>
    </row>
    <row r="436" spans="1:4" ht="12.75" customHeight="1">
      <c r="A436" s="908" t="s">
        <v>1540</v>
      </c>
      <c r="B436" s="911" t="s">
        <v>694</v>
      </c>
      <c r="C436" s="912">
        <v>7331</v>
      </c>
      <c r="D436" s="835">
        <v>7331</v>
      </c>
    </row>
    <row r="437" spans="1:4" ht="12.75" customHeight="1">
      <c r="A437" s="906" t="s">
        <v>1738</v>
      </c>
      <c r="B437" s="911" t="s">
        <v>694</v>
      </c>
      <c r="C437" s="912">
        <v>2000</v>
      </c>
      <c r="D437" s="835">
        <v>0</v>
      </c>
    </row>
    <row r="438" spans="1:4" ht="12.75" customHeight="1">
      <c r="A438" s="906" t="s">
        <v>1739</v>
      </c>
      <c r="B438" s="911" t="s">
        <v>694</v>
      </c>
      <c r="C438" s="912">
        <v>1500</v>
      </c>
      <c r="D438" s="835">
        <v>0</v>
      </c>
    </row>
    <row r="439" spans="1:4" ht="12.75" customHeight="1">
      <c r="A439" s="906" t="s">
        <v>1740</v>
      </c>
      <c r="B439" s="911" t="s">
        <v>694</v>
      </c>
      <c r="C439" s="912">
        <v>3200</v>
      </c>
      <c r="D439" s="835">
        <v>400</v>
      </c>
    </row>
    <row r="440" spans="1:4" ht="12.75" customHeight="1">
      <c r="A440" s="906" t="s">
        <v>1504</v>
      </c>
      <c r="B440" s="911" t="s">
        <v>694</v>
      </c>
      <c r="C440" s="912">
        <v>13311</v>
      </c>
      <c r="D440" s="835">
        <v>0</v>
      </c>
    </row>
    <row r="441" spans="1:4" ht="12.75" customHeight="1">
      <c r="A441" s="908" t="s">
        <v>1741</v>
      </c>
      <c r="B441" s="911" t="s">
        <v>694</v>
      </c>
      <c r="C441" s="912">
        <v>750</v>
      </c>
      <c r="D441" s="835">
        <v>0</v>
      </c>
    </row>
    <row r="442" spans="1:4" ht="12.75" customHeight="1">
      <c r="A442" s="908" t="s">
        <v>1742</v>
      </c>
      <c r="B442" s="911" t="s">
        <v>694</v>
      </c>
      <c r="C442" s="912">
        <v>909</v>
      </c>
      <c r="D442" s="835">
        <v>0</v>
      </c>
    </row>
    <row r="443" spans="1:4" ht="12.75" customHeight="1">
      <c r="A443" s="906" t="s">
        <v>519</v>
      </c>
      <c r="B443" s="911" t="s">
        <v>694</v>
      </c>
      <c r="C443" s="912">
        <v>21816</v>
      </c>
      <c r="D443" s="835">
        <v>15294</v>
      </c>
    </row>
    <row r="444" spans="1:4" ht="12.75" customHeight="1">
      <c r="A444" s="908" t="s">
        <v>1743</v>
      </c>
      <c r="B444" s="911" t="s">
        <v>694</v>
      </c>
      <c r="C444" s="912">
        <v>647</v>
      </c>
      <c r="D444" s="835">
        <v>647</v>
      </c>
    </row>
    <row r="445" spans="1:4" ht="12.75" customHeight="1">
      <c r="A445" s="906" t="s">
        <v>1744</v>
      </c>
      <c r="B445" s="911" t="s">
        <v>694</v>
      </c>
      <c r="C445" s="912">
        <v>2390</v>
      </c>
      <c r="D445" s="835">
        <v>0</v>
      </c>
    </row>
    <row r="446" spans="1:4" ht="12.75" customHeight="1">
      <c r="A446" s="906" t="s">
        <v>1745</v>
      </c>
      <c r="B446" s="911" t="s">
        <v>694</v>
      </c>
      <c r="C446" s="912">
        <v>7460</v>
      </c>
      <c r="D446" s="835">
        <v>0</v>
      </c>
    </row>
    <row r="447" spans="1:4" ht="12.75" customHeight="1">
      <c r="A447" s="906" t="s">
        <v>1746</v>
      </c>
      <c r="B447" s="911" t="s">
        <v>694</v>
      </c>
      <c r="C447" s="912">
        <v>4198</v>
      </c>
      <c r="D447" s="835">
        <v>0</v>
      </c>
    </row>
    <row r="448" spans="1:4" ht="12.75" customHeight="1">
      <c r="A448" s="908" t="s">
        <v>1747</v>
      </c>
      <c r="B448" s="911" t="s">
        <v>694</v>
      </c>
      <c r="C448" s="912">
        <v>2750</v>
      </c>
      <c r="D448" s="835">
        <v>0</v>
      </c>
    </row>
    <row r="449" spans="1:4" ht="12.75" customHeight="1">
      <c r="A449" s="908" t="s">
        <v>1748</v>
      </c>
      <c r="B449" s="911" t="s">
        <v>694</v>
      </c>
      <c r="C449" s="912">
        <v>1285</v>
      </c>
      <c r="D449" s="835">
        <v>0</v>
      </c>
    </row>
    <row r="450" spans="1:4" ht="12.75" customHeight="1">
      <c r="A450" s="908" t="s">
        <v>1749</v>
      </c>
      <c r="B450" s="911" t="s">
        <v>694</v>
      </c>
      <c r="C450" s="912">
        <v>1000</v>
      </c>
      <c r="D450" s="835">
        <v>0</v>
      </c>
    </row>
    <row r="451" spans="1:4" ht="12.75" customHeight="1">
      <c r="A451" s="906" t="s">
        <v>1542</v>
      </c>
      <c r="B451" s="911" t="s">
        <v>694</v>
      </c>
      <c r="C451" s="912">
        <v>5400</v>
      </c>
      <c r="D451" s="835">
        <v>0</v>
      </c>
    </row>
    <row r="452" spans="1:4" ht="12.75" customHeight="1">
      <c r="A452" s="906" t="s">
        <v>1750</v>
      </c>
      <c r="B452" s="911" t="s">
        <v>694</v>
      </c>
      <c r="C452" s="912">
        <v>555</v>
      </c>
      <c r="D452" s="835">
        <v>111</v>
      </c>
    </row>
    <row r="453" spans="1:4" ht="12.75" customHeight="1">
      <c r="A453" s="908" t="s">
        <v>520</v>
      </c>
      <c r="B453" s="911" t="s">
        <v>694</v>
      </c>
      <c r="C453" s="912">
        <v>109080</v>
      </c>
      <c r="D453" s="835">
        <v>2700</v>
      </c>
    </row>
    <row r="454" spans="1:4" ht="12.75" customHeight="1">
      <c r="A454" s="908" t="s">
        <v>521</v>
      </c>
      <c r="B454" s="911" t="s">
        <v>694</v>
      </c>
      <c r="C454" s="912">
        <v>13440</v>
      </c>
      <c r="D454" s="835">
        <v>4350</v>
      </c>
    </row>
    <row r="455" spans="1:4" ht="12.75" customHeight="1">
      <c r="A455" s="908" t="s">
        <v>1751</v>
      </c>
      <c r="B455" s="911" t="s">
        <v>694</v>
      </c>
      <c r="C455" s="912">
        <v>636</v>
      </c>
      <c r="D455" s="835">
        <v>0</v>
      </c>
    </row>
    <row r="456" spans="1:4" ht="12.75" customHeight="1">
      <c r="A456" s="908" t="s">
        <v>1752</v>
      </c>
      <c r="B456" s="911" t="s">
        <v>694</v>
      </c>
      <c r="C456" s="912">
        <v>2950</v>
      </c>
      <c r="D456" s="835">
        <v>0</v>
      </c>
    </row>
    <row r="457" spans="1:4" ht="12.75" customHeight="1">
      <c r="A457" s="908" t="s">
        <v>1753</v>
      </c>
      <c r="B457" s="911" t="s">
        <v>694</v>
      </c>
      <c r="C457" s="912">
        <v>325</v>
      </c>
      <c r="D457" s="835">
        <v>0</v>
      </c>
    </row>
    <row r="458" spans="1:4" ht="12.75" customHeight="1">
      <c r="A458" s="906" t="s">
        <v>1754</v>
      </c>
      <c r="B458" s="911" t="s">
        <v>694</v>
      </c>
      <c r="C458" s="912">
        <v>1000</v>
      </c>
      <c r="D458" s="835">
        <v>0</v>
      </c>
    </row>
    <row r="459" spans="1:4" ht="12.75" customHeight="1">
      <c r="A459" s="906" t="s">
        <v>1543</v>
      </c>
      <c r="B459" s="911" t="s">
        <v>694</v>
      </c>
      <c r="C459" s="912">
        <v>1250</v>
      </c>
      <c r="D459" s="835">
        <v>250</v>
      </c>
    </row>
    <row r="460" spans="1:4" ht="12.75" customHeight="1">
      <c r="A460" s="906" t="s">
        <v>1755</v>
      </c>
      <c r="B460" s="911" t="s">
        <v>694</v>
      </c>
      <c r="C460" s="912">
        <v>5240</v>
      </c>
      <c r="D460" s="835">
        <v>0</v>
      </c>
    </row>
    <row r="461" spans="1:4" ht="12.75" customHeight="1">
      <c r="A461" s="906" t="s">
        <v>1756</v>
      </c>
      <c r="B461" s="911" t="s">
        <v>694</v>
      </c>
      <c r="C461" s="912">
        <v>7300</v>
      </c>
      <c r="D461" s="835">
        <v>0</v>
      </c>
    </row>
    <row r="462" spans="1:4" ht="12.75" customHeight="1">
      <c r="A462" s="908" t="s">
        <v>1506</v>
      </c>
      <c r="B462" s="911" t="s">
        <v>694</v>
      </c>
      <c r="C462" s="912">
        <v>2800</v>
      </c>
      <c r="D462" s="835">
        <v>0</v>
      </c>
    </row>
    <row r="463" spans="1:4" ht="12.75" customHeight="1">
      <c r="A463" s="908" t="s">
        <v>1757</v>
      </c>
      <c r="B463" s="911" t="s">
        <v>694</v>
      </c>
      <c r="C463" s="912">
        <v>3068</v>
      </c>
      <c r="D463" s="835">
        <v>0</v>
      </c>
    </row>
    <row r="464" spans="1:4" ht="12.75" customHeight="1">
      <c r="A464" s="908" t="s">
        <v>1758</v>
      </c>
      <c r="B464" s="911" t="s">
        <v>694</v>
      </c>
      <c r="C464" s="912">
        <v>12500</v>
      </c>
      <c r="D464" s="835">
        <v>0</v>
      </c>
    </row>
    <row r="465" spans="1:4" ht="12.75" customHeight="1">
      <c r="A465" s="906" t="s">
        <v>1759</v>
      </c>
      <c r="B465" s="911" t="s">
        <v>694</v>
      </c>
      <c r="C465" s="912">
        <v>7528</v>
      </c>
      <c r="D465" s="835">
        <v>285</v>
      </c>
    </row>
    <row r="466" spans="1:4" ht="12.75" customHeight="1">
      <c r="A466" s="908" t="s">
        <v>1760</v>
      </c>
      <c r="B466" s="911" t="s">
        <v>694</v>
      </c>
      <c r="C466" s="912">
        <v>840</v>
      </c>
      <c r="D466" s="835">
        <v>0</v>
      </c>
    </row>
    <row r="467" spans="1:4" ht="12.75" customHeight="1">
      <c r="A467" s="906" t="s">
        <v>1761</v>
      </c>
      <c r="B467" s="911" t="s">
        <v>694</v>
      </c>
      <c r="C467" s="912">
        <v>370000</v>
      </c>
      <c r="D467" s="835">
        <v>370000</v>
      </c>
    </row>
    <row r="468" spans="1:4" ht="12.75" customHeight="1">
      <c r="A468" s="906" t="s">
        <v>1762</v>
      </c>
      <c r="B468" s="911" t="s">
        <v>694</v>
      </c>
      <c r="C468" s="912">
        <v>25750</v>
      </c>
      <c r="D468" s="835">
        <v>4250</v>
      </c>
    </row>
    <row r="469" spans="1:4" ht="12.75" customHeight="1">
      <c r="A469" s="906" t="s">
        <v>1763</v>
      </c>
      <c r="B469" s="911" t="s">
        <v>694</v>
      </c>
      <c r="C469" s="912">
        <v>1790</v>
      </c>
      <c r="D469" s="835">
        <v>0</v>
      </c>
    </row>
    <row r="470" spans="1:4" ht="12.75" customHeight="1">
      <c r="A470" s="908" t="s">
        <v>1764</v>
      </c>
      <c r="B470" s="911" t="s">
        <v>694</v>
      </c>
      <c r="C470" s="912">
        <v>5200</v>
      </c>
      <c r="D470" s="835">
        <v>3200</v>
      </c>
    </row>
    <row r="471" spans="1:4" ht="12.75" customHeight="1">
      <c r="A471" s="906" t="s">
        <v>1765</v>
      </c>
      <c r="B471" s="911" t="s">
        <v>694</v>
      </c>
      <c r="C471" s="912">
        <v>10560</v>
      </c>
      <c r="D471" s="835">
        <v>0</v>
      </c>
    </row>
    <row r="472" spans="1:4" ht="12.75" customHeight="1">
      <c r="A472" s="908" t="s">
        <v>1766</v>
      </c>
      <c r="B472" s="911" t="s">
        <v>694</v>
      </c>
      <c r="C472" s="912">
        <v>600</v>
      </c>
      <c r="D472" s="835">
        <v>0</v>
      </c>
    </row>
    <row r="473" spans="1:4" ht="12.75" customHeight="1">
      <c r="A473" s="906" t="s">
        <v>1767</v>
      </c>
      <c r="B473" s="911" t="s">
        <v>694</v>
      </c>
      <c r="C473" s="912">
        <v>1020</v>
      </c>
      <c r="D473" s="835">
        <v>0</v>
      </c>
    </row>
    <row r="474" spans="1:4" ht="12.75" customHeight="1">
      <c r="A474" s="906" t="s">
        <v>1768</v>
      </c>
      <c r="B474" s="911" t="s">
        <v>694</v>
      </c>
      <c r="C474" s="912">
        <v>6000</v>
      </c>
      <c r="D474" s="835">
        <v>0</v>
      </c>
    </row>
    <row r="475" spans="1:4" ht="12.75" customHeight="1">
      <c r="A475" s="906" t="s">
        <v>1769</v>
      </c>
      <c r="B475" s="911" t="s">
        <v>694</v>
      </c>
      <c r="C475" s="912">
        <v>5460</v>
      </c>
      <c r="D475" s="835">
        <v>1092</v>
      </c>
    </row>
    <row r="476" spans="1:4" ht="12.75" customHeight="1">
      <c r="A476" s="908" t="s">
        <v>484</v>
      </c>
      <c r="B476" s="911" t="s">
        <v>694</v>
      </c>
      <c r="C476" s="912">
        <v>5437</v>
      </c>
      <c r="D476" s="835">
        <v>5437</v>
      </c>
    </row>
    <row r="477" spans="1:4" ht="12.75" customHeight="1">
      <c r="A477" s="906" t="s">
        <v>1770</v>
      </c>
      <c r="B477" s="911" t="s">
        <v>694</v>
      </c>
      <c r="C477" s="912">
        <v>12675</v>
      </c>
      <c r="D477" s="835">
        <v>2535</v>
      </c>
    </row>
    <row r="478" spans="1:4" ht="12.75" customHeight="1">
      <c r="A478" s="908" t="s">
        <v>1771</v>
      </c>
      <c r="B478" s="911" t="s">
        <v>694</v>
      </c>
      <c r="C478" s="912">
        <v>3730</v>
      </c>
      <c r="D478" s="835">
        <v>0</v>
      </c>
    </row>
    <row r="479" spans="1:4" ht="12.75" customHeight="1">
      <c r="A479" s="906" t="s">
        <v>1772</v>
      </c>
      <c r="B479" s="911" t="s">
        <v>694</v>
      </c>
      <c r="C479" s="912">
        <v>3780</v>
      </c>
      <c r="D479" s="835">
        <v>0</v>
      </c>
    </row>
    <row r="480" spans="1:4" ht="12.75" customHeight="1">
      <c r="A480" s="908" t="s">
        <v>486</v>
      </c>
      <c r="B480" s="911" t="s">
        <v>694</v>
      </c>
      <c r="C480" s="912">
        <v>43286</v>
      </c>
      <c r="D480" s="835">
        <v>20321</v>
      </c>
    </row>
    <row r="481" spans="1:4" ht="12.75" customHeight="1">
      <c r="A481" s="906" t="s">
        <v>1773</v>
      </c>
      <c r="B481" s="911" t="s">
        <v>694</v>
      </c>
      <c r="C481" s="912">
        <v>15900</v>
      </c>
      <c r="D481" s="835">
        <v>5300</v>
      </c>
    </row>
    <row r="482" spans="1:4" ht="12.75" customHeight="1">
      <c r="A482" s="906" t="s">
        <v>1774</v>
      </c>
      <c r="B482" s="911" t="s">
        <v>694</v>
      </c>
      <c r="C482" s="912">
        <v>9428</v>
      </c>
      <c r="D482" s="835">
        <v>0</v>
      </c>
    </row>
    <row r="483" spans="1:4" ht="12.75" customHeight="1">
      <c r="A483" s="908" t="s">
        <v>1775</v>
      </c>
      <c r="B483" s="911" t="s">
        <v>694</v>
      </c>
      <c r="C483" s="912">
        <v>4800</v>
      </c>
      <c r="D483" s="835">
        <v>0</v>
      </c>
    </row>
    <row r="484" spans="1:4" ht="12.75" customHeight="1">
      <c r="A484" s="906" t="s">
        <v>1776</v>
      </c>
      <c r="B484" s="911" t="s">
        <v>694</v>
      </c>
      <c r="C484" s="912">
        <v>8000</v>
      </c>
      <c r="D484" s="835">
        <v>2000</v>
      </c>
    </row>
    <row r="485" spans="1:4" ht="12.75" customHeight="1">
      <c r="A485" s="908" t="s">
        <v>1777</v>
      </c>
      <c r="B485" s="911" t="s">
        <v>694</v>
      </c>
      <c r="C485" s="912">
        <v>30550</v>
      </c>
      <c r="D485" s="835">
        <v>0</v>
      </c>
    </row>
    <row r="486" spans="1:4" ht="12.75" customHeight="1">
      <c r="A486" s="906" t="s">
        <v>1778</v>
      </c>
      <c r="B486" s="911" t="s">
        <v>694</v>
      </c>
      <c r="C486" s="912">
        <v>5000</v>
      </c>
      <c r="D486" s="835">
        <v>1000</v>
      </c>
    </row>
    <row r="487" spans="1:4" ht="12.75" customHeight="1">
      <c r="A487" s="906" t="s">
        <v>487</v>
      </c>
      <c r="B487" s="911" t="s">
        <v>694</v>
      </c>
      <c r="C487" s="912">
        <v>2300</v>
      </c>
      <c r="D487" s="835">
        <v>0</v>
      </c>
    </row>
    <row r="488" spans="1:4" ht="12.75" customHeight="1">
      <c r="A488" s="908" t="s">
        <v>1779</v>
      </c>
      <c r="B488" s="911" t="s">
        <v>694</v>
      </c>
      <c r="C488" s="912">
        <v>530</v>
      </c>
      <c r="D488" s="835">
        <v>0</v>
      </c>
    </row>
    <row r="489" spans="1:4" ht="12.75" customHeight="1">
      <c r="A489" s="906" t="s">
        <v>522</v>
      </c>
      <c r="B489" s="911" t="s">
        <v>694</v>
      </c>
      <c r="C489" s="912">
        <v>42286</v>
      </c>
      <c r="D489" s="835">
        <v>21143</v>
      </c>
    </row>
    <row r="490" spans="1:4" ht="12.75" customHeight="1">
      <c r="A490" s="906" t="s">
        <v>1780</v>
      </c>
      <c r="B490" s="911" t="s">
        <v>694</v>
      </c>
      <c r="C490" s="912">
        <v>3500</v>
      </c>
      <c r="D490" s="835">
        <v>0</v>
      </c>
    </row>
    <row r="491" spans="1:4" ht="12.75" customHeight="1">
      <c r="A491" s="908" t="s">
        <v>1544</v>
      </c>
      <c r="B491" s="911" t="s">
        <v>694</v>
      </c>
      <c r="C491" s="912">
        <v>2384</v>
      </c>
      <c r="D491" s="835">
        <v>267</v>
      </c>
    </row>
    <row r="492" spans="1:4" ht="12.75" customHeight="1">
      <c r="A492" s="906" t="s">
        <v>1781</v>
      </c>
      <c r="B492" s="911" t="s">
        <v>694</v>
      </c>
      <c r="C492" s="912">
        <v>20614</v>
      </c>
      <c r="D492" s="835">
        <v>0</v>
      </c>
    </row>
    <row r="493" spans="1:4" ht="12.75" customHeight="1">
      <c r="A493" s="908" t="s">
        <v>523</v>
      </c>
      <c r="B493" s="911" t="s">
        <v>694</v>
      </c>
      <c r="C493" s="912">
        <v>1178</v>
      </c>
      <c r="D493" s="835">
        <v>1178</v>
      </c>
    </row>
    <row r="494" spans="1:4" ht="12.75" customHeight="1">
      <c r="A494" s="908" t="s">
        <v>1782</v>
      </c>
      <c r="B494" s="911" t="s">
        <v>694</v>
      </c>
      <c r="C494" s="912">
        <v>2790</v>
      </c>
      <c r="D494" s="835">
        <v>0</v>
      </c>
    </row>
    <row r="495" spans="1:4" ht="12.75" customHeight="1">
      <c r="A495" s="906" t="s">
        <v>524</v>
      </c>
      <c r="B495" s="911" t="s">
        <v>694</v>
      </c>
      <c r="C495" s="912">
        <v>53584</v>
      </c>
      <c r="D495" s="835">
        <v>6534</v>
      </c>
    </row>
    <row r="496" spans="1:4" ht="12.75" customHeight="1">
      <c r="A496" s="906" t="s">
        <v>1783</v>
      </c>
      <c r="B496" s="911" t="s">
        <v>694</v>
      </c>
      <c r="C496" s="912">
        <v>3452</v>
      </c>
      <c r="D496" s="835">
        <v>0</v>
      </c>
    </row>
    <row r="497" spans="1:4" ht="12.75" customHeight="1">
      <c r="A497" s="906" t="s">
        <v>1784</v>
      </c>
      <c r="B497" s="911" t="s">
        <v>694</v>
      </c>
      <c r="C497" s="912">
        <v>1500</v>
      </c>
      <c r="D497" s="835">
        <v>0</v>
      </c>
    </row>
    <row r="498" spans="1:4" ht="12.75" customHeight="1">
      <c r="A498" s="908" t="s">
        <v>1785</v>
      </c>
      <c r="B498" s="911" t="s">
        <v>694</v>
      </c>
      <c r="C498" s="912">
        <v>774</v>
      </c>
      <c r="D498" s="835">
        <v>774</v>
      </c>
    </row>
    <row r="499" spans="1:4" ht="12.75" customHeight="1">
      <c r="A499" s="908" t="s">
        <v>525</v>
      </c>
      <c r="B499" s="911" t="s">
        <v>694</v>
      </c>
      <c r="C499" s="912">
        <v>9749</v>
      </c>
      <c r="D499" s="835">
        <v>0</v>
      </c>
    </row>
    <row r="500" spans="1:4" ht="12.75" customHeight="1">
      <c r="A500" s="908" t="s">
        <v>1786</v>
      </c>
      <c r="B500" s="911" t="s">
        <v>694</v>
      </c>
      <c r="C500" s="912">
        <v>527</v>
      </c>
      <c r="D500" s="835">
        <v>0</v>
      </c>
    </row>
    <row r="501" spans="1:4" ht="12.75" customHeight="1">
      <c r="A501" s="906" t="s">
        <v>1787</v>
      </c>
      <c r="B501" s="911" t="s">
        <v>694</v>
      </c>
      <c r="C501" s="912">
        <v>9825</v>
      </c>
      <c r="D501" s="835">
        <v>1770</v>
      </c>
    </row>
    <row r="502" spans="1:4" ht="12.75" customHeight="1">
      <c r="A502" s="906" t="s">
        <v>1788</v>
      </c>
      <c r="B502" s="911" t="s">
        <v>694</v>
      </c>
      <c r="C502" s="912">
        <v>1968</v>
      </c>
      <c r="D502" s="835">
        <v>0</v>
      </c>
    </row>
    <row r="503" spans="1:4" ht="12.75" customHeight="1">
      <c r="A503" s="908" t="s">
        <v>1789</v>
      </c>
      <c r="B503" s="911" t="s">
        <v>694</v>
      </c>
      <c r="C503" s="912">
        <v>1000</v>
      </c>
      <c r="D503" s="835">
        <v>0</v>
      </c>
    </row>
    <row r="504" spans="1:4" ht="12.75" customHeight="1">
      <c r="A504" s="908" t="s">
        <v>1790</v>
      </c>
      <c r="B504" s="911" t="s">
        <v>694</v>
      </c>
      <c r="C504" s="912">
        <v>11985</v>
      </c>
      <c r="D504" s="835">
        <v>0</v>
      </c>
    </row>
    <row r="505" spans="1:4" ht="12.75" customHeight="1">
      <c r="A505" s="908" t="s">
        <v>1791</v>
      </c>
      <c r="B505" s="911" t="s">
        <v>694</v>
      </c>
      <c r="C505" s="912">
        <v>17250</v>
      </c>
      <c r="D505" s="835">
        <v>0</v>
      </c>
    </row>
    <row r="506" spans="1:4" ht="12.75" customHeight="1">
      <c r="A506" s="908" t="s">
        <v>526</v>
      </c>
      <c r="B506" s="911" t="s">
        <v>694</v>
      </c>
      <c r="C506" s="912">
        <v>375</v>
      </c>
      <c r="D506" s="835">
        <v>0</v>
      </c>
    </row>
    <row r="507" spans="1:4" ht="12.75" customHeight="1">
      <c r="A507" s="908" t="s">
        <v>527</v>
      </c>
      <c r="B507" s="911" t="s">
        <v>694</v>
      </c>
      <c r="C507" s="912">
        <v>3000</v>
      </c>
      <c r="D507" s="835">
        <v>1000</v>
      </c>
    </row>
    <row r="508" spans="1:4" ht="12.75" customHeight="1">
      <c r="A508" s="908" t="s">
        <v>1510</v>
      </c>
      <c r="B508" s="911" t="s">
        <v>694</v>
      </c>
      <c r="C508" s="912">
        <v>250</v>
      </c>
      <c r="D508" s="835">
        <v>0</v>
      </c>
    </row>
    <row r="509" spans="1:4" ht="12.75" customHeight="1">
      <c r="A509" s="908" t="s">
        <v>1792</v>
      </c>
      <c r="B509" s="911" t="s">
        <v>694</v>
      </c>
      <c r="C509" s="912">
        <v>729</v>
      </c>
      <c r="D509" s="835">
        <v>0</v>
      </c>
    </row>
    <row r="510" spans="1:4" ht="12.75" customHeight="1">
      <c r="A510" s="906" t="s">
        <v>1793</v>
      </c>
      <c r="B510" s="911" t="s">
        <v>694</v>
      </c>
      <c r="C510" s="912">
        <v>2500</v>
      </c>
      <c r="D510" s="835">
        <v>0</v>
      </c>
    </row>
    <row r="511" spans="1:4" ht="12.75" customHeight="1">
      <c r="A511" s="906" t="s">
        <v>1794</v>
      </c>
      <c r="B511" s="911" t="s">
        <v>694</v>
      </c>
      <c r="C511" s="912">
        <v>4250</v>
      </c>
      <c r="D511" s="835">
        <v>850</v>
      </c>
    </row>
    <row r="512" spans="1:4" ht="12.75" customHeight="1">
      <c r="A512" s="908" t="s">
        <v>1795</v>
      </c>
      <c r="B512" s="911" t="s">
        <v>694</v>
      </c>
      <c r="C512" s="912">
        <v>10500</v>
      </c>
      <c r="D512" s="835">
        <v>0</v>
      </c>
    </row>
    <row r="513" spans="1:4" ht="12.75" customHeight="1">
      <c r="A513" s="908" t="s">
        <v>1796</v>
      </c>
      <c r="B513" s="911" t="s">
        <v>694</v>
      </c>
      <c r="C513" s="912">
        <v>972</v>
      </c>
      <c r="D513" s="835">
        <v>0</v>
      </c>
    </row>
    <row r="514" spans="1:4" ht="12.75" customHeight="1">
      <c r="A514" s="906" t="s">
        <v>1797</v>
      </c>
      <c r="B514" s="911" t="s">
        <v>694</v>
      </c>
      <c r="C514" s="912">
        <v>4730</v>
      </c>
      <c r="D514" s="835">
        <v>0</v>
      </c>
    </row>
    <row r="515" spans="1:4" ht="12.75" customHeight="1">
      <c r="A515" s="906" t="s">
        <v>1798</v>
      </c>
      <c r="B515" s="911" t="s">
        <v>694</v>
      </c>
      <c r="C515" s="912">
        <v>16770</v>
      </c>
      <c r="D515" s="835">
        <v>11790</v>
      </c>
    </row>
    <row r="516" spans="1:4" ht="12.75" customHeight="1">
      <c r="A516" s="906" t="s">
        <v>1799</v>
      </c>
      <c r="B516" s="911" t="s">
        <v>694</v>
      </c>
      <c r="C516" s="912">
        <v>2000</v>
      </c>
      <c r="D516" s="835">
        <v>0</v>
      </c>
    </row>
    <row r="517" spans="1:4" ht="12.75" customHeight="1">
      <c r="A517" s="908" t="s">
        <v>1800</v>
      </c>
      <c r="B517" s="911" t="s">
        <v>694</v>
      </c>
      <c r="C517" s="912">
        <v>830</v>
      </c>
      <c r="D517" s="835">
        <v>0</v>
      </c>
    </row>
    <row r="518" spans="1:4" ht="12.75" customHeight="1">
      <c r="A518" s="908" t="s">
        <v>1801</v>
      </c>
      <c r="B518" s="911" t="s">
        <v>694</v>
      </c>
      <c r="C518" s="912">
        <v>630</v>
      </c>
      <c r="D518" s="835">
        <v>0</v>
      </c>
    </row>
    <row r="519" spans="1:4" ht="12.75" customHeight="1">
      <c r="A519" s="906" t="s">
        <v>488</v>
      </c>
      <c r="B519" s="911" t="s">
        <v>694</v>
      </c>
      <c r="C519" s="912">
        <v>17075</v>
      </c>
      <c r="D519" s="835">
        <v>3015</v>
      </c>
    </row>
    <row r="520" spans="1:4" ht="12.75" customHeight="1">
      <c r="A520" s="908" t="s">
        <v>1802</v>
      </c>
      <c r="B520" s="911" t="s">
        <v>694</v>
      </c>
      <c r="C520" s="912">
        <v>1250</v>
      </c>
      <c r="D520" s="835">
        <v>0</v>
      </c>
    </row>
    <row r="521" spans="1:4" ht="12.75" customHeight="1">
      <c r="A521" s="908" t="s">
        <v>1803</v>
      </c>
      <c r="B521" s="911" t="s">
        <v>694</v>
      </c>
      <c r="C521" s="912">
        <v>750</v>
      </c>
      <c r="D521" s="835">
        <v>0</v>
      </c>
    </row>
    <row r="522" spans="1:4" ht="12.75" customHeight="1">
      <c r="A522" s="908" t="s">
        <v>1804</v>
      </c>
      <c r="B522" s="911" t="s">
        <v>694</v>
      </c>
      <c r="C522" s="912">
        <v>800</v>
      </c>
      <c r="D522" s="835">
        <v>0</v>
      </c>
    </row>
    <row r="523" spans="1:4" ht="12.75" customHeight="1">
      <c r="A523" s="908" t="s">
        <v>1805</v>
      </c>
      <c r="B523" s="911" t="s">
        <v>694</v>
      </c>
      <c r="C523" s="912">
        <v>1250</v>
      </c>
      <c r="D523" s="835">
        <v>0</v>
      </c>
    </row>
    <row r="524" spans="1:4" ht="12.75" customHeight="1">
      <c r="A524" s="908" t="s">
        <v>1806</v>
      </c>
      <c r="B524" s="911" t="s">
        <v>694</v>
      </c>
      <c r="C524" s="912">
        <v>1500</v>
      </c>
      <c r="D524" s="835">
        <v>0</v>
      </c>
    </row>
    <row r="525" spans="1:4" ht="12.75" customHeight="1">
      <c r="A525" s="906" t="s">
        <v>1807</v>
      </c>
      <c r="B525" s="911" t="s">
        <v>694</v>
      </c>
      <c r="C525" s="912">
        <v>18225</v>
      </c>
      <c r="D525" s="835">
        <v>3645</v>
      </c>
    </row>
    <row r="526" spans="1:4" ht="12.75" customHeight="1">
      <c r="A526" s="908" t="s">
        <v>1808</v>
      </c>
      <c r="B526" s="911" t="s">
        <v>694</v>
      </c>
      <c r="C526" s="912">
        <v>30681</v>
      </c>
      <c r="D526" s="835">
        <v>1978</v>
      </c>
    </row>
    <row r="527" spans="1:4" ht="12.75" customHeight="1">
      <c r="A527" s="908" t="s">
        <v>1809</v>
      </c>
      <c r="B527" s="911" t="s">
        <v>694</v>
      </c>
      <c r="C527" s="912">
        <v>10840</v>
      </c>
      <c r="D527" s="835">
        <v>0</v>
      </c>
    </row>
    <row r="528" spans="1:4" ht="12.75" customHeight="1">
      <c r="A528" s="906" t="s">
        <v>1810</v>
      </c>
      <c r="B528" s="911" t="s">
        <v>694</v>
      </c>
      <c r="C528" s="912">
        <v>3850</v>
      </c>
      <c r="D528" s="835">
        <v>0</v>
      </c>
    </row>
    <row r="529" spans="1:4" ht="12.75" customHeight="1">
      <c r="A529" s="908" t="s">
        <v>1811</v>
      </c>
      <c r="B529" s="911" t="s">
        <v>694</v>
      </c>
      <c r="C529" s="912">
        <v>972</v>
      </c>
      <c r="D529" s="835">
        <v>0</v>
      </c>
    </row>
    <row r="530" spans="1:4" ht="12.75" customHeight="1">
      <c r="A530" s="908" t="s">
        <v>1812</v>
      </c>
      <c r="B530" s="911" t="s">
        <v>694</v>
      </c>
      <c r="C530" s="912">
        <v>2705</v>
      </c>
      <c r="D530" s="835">
        <v>0</v>
      </c>
    </row>
    <row r="531" spans="1:4" ht="12.75" customHeight="1">
      <c r="A531" s="906" t="s">
        <v>528</v>
      </c>
      <c r="B531" s="911" t="s">
        <v>694</v>
      </c>
      <c r="C531" s="912">
        <v>3250</v>
      </c>
      <c r="D531" s="835">
        <v>2500</v>
      </c>
    </row>
    <row r="532" spans="1:4" ht="12.75" customHeight="1">
      <c r="A532" s="908" t="s">
        <v>1813</v>
      </c>
      <c r="B532" s="911" t="s">
        <v>694</v>
      </c>
      <c r="C532" s="912">
        <v>2000</v>
      </c>
      <c r="D532" s="835">
        <v>0</v>
      </c>
    </row>
    <row r="533" spans="1:4" ht="12.75" customHeight="1">
      <c r="A533" s="908" t="s">
        <v>490</v>
      </c>
      <c r="B533" s="911" t="s">
        <v>694</v>
      </c>
      <c r="C533" s="912">
        <v>31125</v>
      </c>
      <c r="D533" s="835">
        <v>0</v>
      </c>
    </row>
    <row r="534" spans="1:4" ht="12.75" customHeight="1">
      <c r="A534" s="908" t="s">
        <v>1814</v>
      </c>
      <c r="B534" s="911" t="s">
        <v>694</v>
      </c>
      <c r="C534" s="912">
        <v>5224</v>
      </c>
      <c r="D534" s="835">
        <v>0</v>
      </c>
    </row>
    <row r="535" spans="1:4" ht="12.75" customHeight="1">
      <c r="A535" s="906" t="s">
        <v>1815</v>
      </c>
      <c r="B535" s="911" t="s">
        <v>694</v>
      </c>
      <c r="C535" s="912">
        <v>16085</v>
      </c>
      <c r="D535" s="835">
        <v>3217</v>
      </c>
    </row>
    <row r="536" spans="1:4" ht="12.75" customHeight="1">
      <c r="A536" s="908" t="s">
        <v>1816</v>
      </c>
      <c r="B536" s="911" t="s">
        <v>694</v>
      </c>
      <c r="C536" s="912">
        <v>1125</v>
      </c>
      <c r="D536" s="835">
        <v>0</v>
      </c>
    </row>
    <row r="537" spans="1:4" ht="12.75" customHeight="1">
      <c r="A537" s="906" t="s">
        <v>1817</v>
      </c>
      <c r="B537" s="911" t="s">
        <v>694</v>
      </c>
      <c r="C537" s="912">
        <v>2025</v>
      </c>
      <c r="D537" s="835">
        <v>0</v>
      </c>
    </row>
    <row r="538" spans="1:4" ht="12.75" customHeight="1">
      <c r="A538" s="906" t="s">
        <v>1818</v>
      </c>
      <c r="B538" s="911" t="s">
        <v>694</v>
      </c>
      <c r="C538" s="912">
        <v>2000</v>
      </c>
      <c r="D538" s="835">
        <v>400</v>
      </c>
    </row>
    <row r="539" spans="1:4" ht="12.75" customHeight="1">
      <c r="A539" s="908" t="s">
        <v>1819</v>
      </c>
      <c r="B539" s="911" t="s">
        <v>694</v>
      </c>
      <c r="C539" s="912">
        <v>1827</v>
      </c>
      <c r="D539" s="835">
        <v>500</v>
      </c>
    </row>
    <row r="540" spans="1:4" ht="12.75" customHeight="1">
      <c r="A540" s="906" t="s">
        <v>1820</v>
      </c>
      <c r="B540" s="911" t="s">
        <v>694</v>
      </c>
      <c r="C540" s="912">
        <v>6400</v>
      </c>
      <c r="D540" s="835">
        <v>3200</v>
      </c>
    </row>
    <row r="541" spans="1:4" ht="12.75" customHeight="1">
      <c r="A541" s="908" t="s">
        <v>1821</v>
      </c>
      <c r="B541" s="911" t="s">
        <v>694</v>
      </c>
      <c r="C541" s="912">
        <v>342</v>
      </c>
      <c r="D541" s="835">
        <v>171</v>
      </c>
    </row>
    <row r="542" spans="1:4" ht="12.75" customHeight="1">
      <c r="A542" s="906" t="s">
        <v>1822</v>
      </c>
      <c r="B542" s="911" t="s">
        <v>694</v>
      </c>
      <c r="C542" s="912">
        <v>14548</v>
      </c>
      <c r="D542" s="835">
        <v>2908</v>
      </c>
    </row>
    <row r="543" spans="1:4" ht="12.75" customHeight="1">
      <c r="A543" s="906" t="s">
        <v>1823</v>
      </c>
      <c r="B543" s="911" t="s">
        <v>694</v>
      </c>
      <c r="C543" s="912">
        <v>6764</v>
      </c>
      <c r="D543" s="835">
        <v>1000</v>
      </c>
    </row>
    <row r="544" spans="1:4" ht="12.75" customHeight="1">
      <c r="A544" s="908" t="s">
        <v>1824</v>
      </c>
      <c r="B544" s="911" t="s">
        <v>694</v>
      </c>
      <c r="C544" s="912">
        <v>6000</v>
      </c>
      <c r="D544" s="835">
        <v>0</v>
      </c>
    </row>
    <row r="545" spans="1:4" ht="12.75" customHeight="1">
      <c r="A545" s="908" t="s">
        <v>1825</v>
      </c>
      <c r="B545" s="911" t="s">
        <v>694</v>
      </c>
      <c r="C545" s="912">
        <v>561</v>
      </c>
      <c r="D545" s="835">
        <v>0</v>
      </c>
    </row>
    <row r="546" spans="1:4" ht="12.75" customHeight="1">
      <c r="A546" s="908" t="s">
        <v>491</v>
      </c>
      <c r="B546" s="911" t="s">
        <v>694</v>
      </c>
      <c r="C546" s="912">
        <v>66243</v>
      </c>
      <c r="D546" s="835">
        <v>60613</v>
      </c>
    </row>
    <row r="547" spans="1:4" ht="12.75" customHeight="1">
      <c r="A547" s="908" t="s">
        <v>530</v>
      </c>
      <c r="B547" s="911" t="s">
        <v>694</v>
      </c>
      <c r="C547" s="912">
        <v>5000</v>
      </c>
      <c r="D547" s="835">
        <v>0</v>
      </c>
    </row>
    <row r="548" spans="1:4" ht="12.75" customHeight="1">
      <c r="A548" s="908" t="s">
        <v>1826</v>
      </c>
      <c r="B548" s="911" t="s">
        <v>694</v>
      </c>
      <c r="C548" s="912">
        <v>76775</v>
      </c>
      <c r="D548" s="835">
        <v>0</v>
      </c>
    </row>
    <row r="549" spans="1:4" ht="12.75" customHeight="1">
      <c r="A549" s="906" t="s">
        <v>1827</v>
      </c>
      <c r="B549" s="911" t="s">
        <v>694</v>
      </c>
      <c r="C549" s="912">
        <v>3500</v>
      </c>
      <c r="D549" s="835">
        <v>500</v>
      </c>
    </row>
    <row r="550" spans="1:4" ht="12.75" customHeight="1">
      <c r="A550" s="906" t="s">
        <v>1828</v>
      </c>
      <c r="B550" s="911" t="s">
        <v>694</v>
      </c>
      <c r="C550" s="912">
        <v>2840</v>
      </c>
      <c r="D550" s="835">
        <v>0</v>
      </c>
    </row>
    <row r="551" spans="1:4" ht="12.75" customHeight="1">
      <c r="A551" s="908" t="s">
        <v>1829</v>
      </c>
      <c r="B551" s="911" t="s">
        <v>694</v>
      </c>
      <c r="C551" s="912">
        <v>2290</v>
      </c>
      <c r="D551" s="835">
        <v>0</v>
      </c>
    </row>
    <row r="552" spans="1:4" ht="12.75" customHeight="1">
      <c r="A552" s="908" t="s">
        <v>1830</v>
      </c>
      <c r="B552" s="911" t="s">
        <v>694</v>
      </c>
      <c r="C552" s="912">
        <v>660</v>
      </c>
      <c r="D552" s="835">
        <v>0</v>
      </c>
    </row>
    <row r="553" spans="1:4" ht="12.75" customHeight="1">
      <c r="A553" s="906" t="s">
        <v>1831</v>
      </c>
      <c r="B553" s="911" t="s">
        <v>694</v>
      </c>
      <c r="C553" s="912">
        <v>3335</v>
      </c>
      <c r="D553" s="835">
        <v>667</v>
      </c>
    </row>
    <row r="554" spans="1:4" ht="12.75" customHeight="1">
      <c r="A554" s="908" t="s">
        <v>1832</v>
      </c>
      <c r="B554" s="911" t="s">
        <v>694</v>
      </c>
      <c r="C554" s="912">
        <v>640</v>
      </c>
      <c r="D554" s="835">
        <v>0</v>
      </c>
    </row>
    <row r="555" spans="1:4" ht="12.75" customHeight="1">
      <c r="A555" s="906" t="s">
        <v>1833</v>
      </c>
      <c r="B555" s="911" t="s">
        <v>694</v>
      </c>
      <c r="C555" s="912">
        <v>5640</v>
      </c>
      <c r="D555" s="835">
        <v>0</v>
      </c>
    </row>
    <row r="556" spans="1:4" ht="12.75" customHeight="1">
      <c r="A556" s="908" t="s">
        <v>1834</v>
      </c>
      <c r="B556" s="911" t="s">
        <v>694</v>
      </c>
      <c r="C556" s="912">
        <v>3230</v>
      </c>
      <c r="D556" s="835">
        <v>0</v>
      </c>
    </row>
    <row r="557" spans="1:4" ht="12.75" customHeight="1">
      <c r="A557" s="908" t="s">
        <v>1835</v>
      </c>
      <c r="B557" s="911" t="s">
        <v>694</v>
      </c>
      <c r="C557" s="912">
        <v>625</v>
      </c>
      <c r="D557" s="835">
        <v>0</v>
      </c>
    </row>
    <row r="558" spans="1:4" ht="12.75" customHeight="1">
      <c r="A558" s="908" t="s">
        <v>532</v>
      </c>
      <c r="B558" s="911" t="s">
        <v>694</v>
      </c>
      <c r="C558" s="912">
        <v>12500</v>
      </c>
      <c r="D558" s="835">
        <v>10250</v>
      </c>
    </row>
    <row r="559" spans="1:4" ht="12.75" customHeight="1">
      <c r="A559" s="908" t="s">
        <v>1836</v>
      </c>
      <c r="B559" s="911" t="s">
        <v>694</v>
      </c>
      <c r="C559" s="912">
        <v>1100</v>
      </c>
      <c r="D559" s="835">
        <v>600</v>
      </c>
    </row>
    <row r="560" spans="1:4" ht="12.75" customHeight="1">
      <c r="A560" s="908" t="s">
        <v>1837</v>
      </c>
      <c r="B560" s="911" t="s">
        <v>694</v>
      </c>
      <c r="C560" s="912">
        <v>1500</v>
      </c>
      <c r="D560" s="835">
        <v>0</v>
      </c>
    </row>
    <row r="561" spans="1:4" ht="12.75" customHeight="1">
      <c r="A561" s="906" t="s">
        <v>1838</v>
      </c>
      <c r="B561" s="911" t="s">
        <v>694</v>
      </c>
      <c r="C561" s="912">
        <v>2000</v>
      </c>
      <c r="D561" s="835">
        <v>0</v>
      </c>
    </row>
    <row r="562" spans="1:4" ht="12.75" customHeight="1">
      <c r="A562" s="908" t="s">
        <v>1839</v>
      </c>
      <c r="B562" s="911" t="s">
        <v>694</v>
      </c>
      <c r="C562" s="912">
        <v>1500</v>
      </c>
      <c r="D562" s="835">
        <v>0</v>
      </c>
    </row>
    <row r="563" spans="1:4" ht="12.75" customHeight="1">
      <c r="A563" s="908" t="s">
        <v>1548</v>
      </c>
      <c r="B563" s="911" t="s">
        <v>694</v>
      </c>
      <c r="C563" s="912">
        <v>2000</v>
      </c>
      <c r="D563" s="835">
        <v>1000</v>
      </c>
    </row>
    <row r="564" spans="1:4" ht="12.75" customHeight="1">
      <c r="A564" s="906" t="s">
        <v>535</v>
      </c>
      <c r="B564" s="911" t="s">
        <v>694</v>
      </c>
      <c r="C564" s="912">
        <v>1990</v>
      </c>
      <c r="D564" s="835">
        <v>0</v>
      </c>
    </row>
    <row r="565" spans="1:4" ht="12.75" customHeight="1">
      <c r="A565" s="906" t="s">
        <v>1840</v>
      </c>
      <c r="B565" s="911" t="s">
        <v>694</v>
      </c>
      <c r="C565" s="912">
        <v>1500</v>
      </c>
      <c r="D565" s="835">
        <v>250</v>
      </c>
    </row>
    <row r="566" spans="1:4" ht="12.75" customHeight="1">
      <c r="A566" s="908" t="s">
        <v>1841</v>
      </c>
      <c r="B566" s="911" t="s">
        <v>694</v>
      </c>
      <c r="C566" s="912">
        <v>9504</v>
      </c>
      <c r="D566" s="835">
        <v>3166</v>
      </c>
    </row>
    <row r="567" spans="1:4" ht="12.75" customHeight="1">
      <c r="A567" s="906" t="s">
        <v>763</v>
      </c>
      <c r="B567" s="911" t="s">
        <v>694</v>
      </c>
      <c r="C567" s="912">
        <v>3900</v>
      </c>
      <c r="D567" s="835">
        <v>860</v>
      </c>
    </row>
    <row r="568" spans="1:4" ht="12.75" customHeight="1">
      <c r="A568" s="908" t="s">
        <v>764</v>
      </c>
      <c r="B568" s="911" t="s">
        <v>694</v>
      </c>
      <c r="C568" s="912">
        <v>1465</v>
      </c>
      <c r="D568" s="835">
        <v>0</v>
      </c>
    </row>
    <row r="569" spans="1:4" ht="12.75" customHeight="1">
      <c r="A569" s="908" t="s">
        <v>536</v>
      </c>
      <c r="B569" s="911" t="s">
        <v>694</v>
      </c>
      <c r="C569" s="912">
        <v>2250</v>
      </c>
      <c r="D569" s="835">
        <v>0</v>
      </c>
    </row>
    <row r="570" spans="1:4" ht="12.75" customHeight="1">
      <c r="A570" s="908" t="s">
        <v>765</v>
      </c>
      <c r="B570" s="911" t="s">
        <v>694</v>
      </c>
      <c r="C570" s="912">
        <v>3355</v>
      </c>
      <c r="D570" s="835">
        <v>0</v>
      </c>
    </row>
    <row r="571" spans="1:4" ht="12.75" customHeight="1">
      <c r="A571" s="906" t="s">
        <v>537</v>
      </c>
      <c r="B571" s="911" t="s">
        <v>694</v>
      </c>
      <c r="C571" s="912">
        <v>29665</v>
      </c>
      <c r="D571" s="835">
        <v>9100</v>
      </c>
    </row>
    <row r="572" spans="1:4" ht="12.75" customHeight="1">
      <c r="A572" s="908" t="s">
        <v>766</v>
      </c>
      <c r="B572" s="911" t="s">
        <v>694</v>
      </c>
      <c r="C572" s="912">
        <v>4780</v>
      </c>
      <c r="D572" s="835">
        <v>2390</v>
      </c>
    </row>
    <row r="573" spans="1:4" ht="12.75" customHeight="1">
      <c r="A573" s="906" t="s">
        <v>767</v>
      </c>
      <c r="B573" s="911" t="s">
        <v>694</v>
      </c>
      <c r="C573" s="912">
        <v>2000</v>
      </c>
      <c r="D573" s="835">
        <v>400</v>
      </c>
    </row>
    <row r="574" spans="1:4" ht="12.75" customHeight="1">
      <c r="A574" s="908" t="s">
        <v>768</v>
      </c>
      <c r="B574" s="911" t="s">
        <v>694</v>
      </c>
      <c r="C574" s="912">
        <v>3483</v>
      </c>
      <c r="D574" s="835">
        <v>0</v>
      </c>
    </row>
    <row r="575" spans="1:4" ht="12.75" customHeight="1">
      <c r="A575" s="908" t="s">
        <v>769</v>
      </c>
      <c r="B575" s="911" t="s">
        <v>694</v>
      </c>
      <c r="C575" s="912">
        <v>3000</v>
      </c>
      <c r="D575" s="835">
        <v>0</v>
      </c>
    </row>
    <row r="576" spans="1:4" ht="12.75" customHeight="1">
      <c r="A576" s="908" t="s">
        <v>770</v>
      </c>
      <c r="B576" s="911" t="s">
        <v>694</v>
      </c>
      <c r="C576" s="912">
        <v>3431</v>
      </c>
      <c r="D576" s="835">
        <v>2341</v>
      </c>
    </row>
    <row r="577" spans="1:4" ht="12.75" customHeight="1">
      <c r="A577" s="906" t="s">
        <v>771</v>
      </c>
      <c r="B577" s="911" t="s">
        <v>694</v>
      </c>
      <c r="C577" s="912">
        <v>10990</v>
      </c>
      <c r="D577" s="835">
        <v>2050</v>
      </c>
    </row>
    <row r="578" spans="1:4" ht="12.75" customHeight="1">
      <c r="A578" s="906" t="s">
        <v>772</v>
      </c>
      <c r="B578" s="911" t="s">
        <v>694</v>
      </c>
      <c r="C578" s="912">
        <v>5800</v>
      </c>
      <c r="D578" s="835">
        <v>0</v>
      </c>
    </row>
    <row r="579" spans="1:4" ht="12.75" customHeight="1">
      <c r="A579" s="906" t="s">
        <v>773</v>
      </c>
      <c r="B579" s="911" t="s">
        <v>694</v>
      </c>
      <c r="C579" s="912">
        <v>2634</v>
      </c>
      <c r="D579" s="835">
        <v>1317</v>
      </c>
    </row>
    <row r="580" spans="1:4" ht="12.75" customHeight="1">
      <c r="A580" s="908" t="s">
        <v>774</v>
      </c>
      <c r="B580" s="911" t="s">
        <v>694</v>
      </c>
      <c r="C580" s="912">
        <v>9000</v>
      </c>
      <c r="D580" s="835">
        <v>4500</v>
      </c>
    </row>
    <row r="581" spans="1:4" ht="12.75" customHeight="1">
      <c r="A581" s="908" t="s">
        <v>775</v>
      </c>
      <c r="B581" s="911" t="s">
        <v>694</v>
      </c>
      <c r="C581" s="912">
        <v>2770</v>
      </c>
      <c r="D581" s="835">
        <v>0</v>
      </c>
    </row>
    <row r="582" spans="1:4" ht="12.75" customHeight="1">
      <c r="A582" s="908" t="s">
        <v>776</v>
      </c>
      <c r="B582" s="911" t="s">
        <v>694</v>
      </c>
      <c r="C582" s="912">
        <v>631</v>
      </c>
      <c r="D582" s="835">
        <v>0</v>
      </c>
    </row>
    <row r="583" spans="1:4" ht="12.75" customHeight="1">
      <c r="A583" s="908" t="s">
        <v>777</v>
      </c>
      <c r="B583" s="911" t="s">
        <v>694</v>
      </c>
      <c r="C583" s="912">
        <v>590</v>
      </c>
      <c r="D583" s="835">
        <v>0</v>
      </c>
    </row>
    <row r="584" spans="1:4" ht="12.75" customHeight="1">
      <c r="A584" s="908" t="s">
        <v>778</v>
      </c>
      <c r="B584" s="911" t="s">
        <v>694</v>
      </c>
      <c r="C584" s="912">
        <v>1250</v>
      </c>
      <c r="D584" s="835">
        <v>0</v>
      </c>
    </row>
    <row r="585" spans="1:4" ht="12.75" customHeight="1">
      <c r="A585" s="908" t="s">
        <v>779</v>
      </c>
      <c r="B585" s="911" t="s">
        <v>694</v>
      </c>
      <c r="C585" s="912">
        <v>2750</v>
      </c>
      <c r="D585" s="835">
        <v>0</v>
      </c>
    </row>
    <row r="586" spans="1:4" ht="12.75" customHeight="1">
      <c r="A586" s="908" t="s">
        <v>780</v>
      </c>
      <c r="B586" s="911" t="s">
        <v>694</v>
      </c>
      <c r="C586" s="912">
        <v>900</v>
      </c>
      <c r="D586" s="835">
        <v>0</v>
      </c>
    </row>
    <row r="587" spans="1:4" ht="12.75" customHeight="1">
      <c r="A587" s="908" t="s">
        <v>781</v>
      </c>
      <c r="B587" s="911" t="s">
        <v>694</v>
      </c>
      <c r="C587" s="912">
        <v>1979</v>
      </c>
      <c r="D587" s="835">
        <v>0</v>
      </c>
    </row>
    <row r="588" spans="1:4" ht="12.75" customHeight="1">
      <c r="A588" s="908" t="s">
        <v>538</v>
      </c>
      <c r="B588" s="911" t="s">
        <v>694</v>
      </c>
      <c r="C588" s="912">
        <v>6005</v>
      </c>
      <c r="D588" s="835">
        <v>0</v>
      </c>
    </row>
    <row r="589" spans="1:4" ht="12.75" customHeight="1">
      <c r="A589" s="908" t="s">
        <v>782</v>
      </c>
      <c r="B589" s="911" t="s">
        <v>694</v>
      </c>
      <c r="C589" s="912">
        <v>3640</v>
      </c>
      <c r="D589" s="835">
        <v>0</v>
      </c>
    </row>
    <row r="590" spans="1:4" ht="12.75" customHeight="1">
      <c r="A590" s="908" t="s">
        <v>783</v>
      </c>
      <c r="B590" s="911" t="s">
        <v>694</v>
      </c>
      <c r="C590" s="912">
        <v>1025</v>
      </c>
      <c r="D590" s="835">
        <v>0</v>
      </c>
    </row>
    <row r="591" spans="1:4" ht="12.75" customHeight="1">
      <c r="A591" s="908" t="s">
        <v>784</v>
      </c>
      <c r="B591" s="911" t="s">
        <v>694</v>
      </c>
      <c r="C591" s="912">
        <v>400</v>
      </c>
      <c r="D591" s="835">
        <v>0</v>
      </c>
    </row>
    <row r="592" spans="1:4" ht="12.75" customHeight="1">
      <c r="A592" s="908" t="s">
        <v>785</v>
      </c>
      <c r="B592" s="911" t="s">
        <v>694</v>
      </c>
      <c r="C592" s="912">
        <v>200</v>
      </c>
      <c r="D592" s="835">
        <v>0</v>
      </c>
    </row>
    <row r="593" spans="1:4" ht="12.75" customHeight="1">
      <c r="A593" s="906" t="s">
        <v>786</v>
      </c>
      <c r="B593" s="911" t="s">
        <v>694</v>
      </c>
      <c r="C593" s="912">
        <v>1000</v>
      </c>
      <c r="D593" s="835">
        <v>0</v>
      </c>
    </row>
    <row r="594" spans="1:4" ht="12.75" customHeight="1">
      <c r="A594" s="913" t="s">
        <v>787</v>
      </c>
      <c r="B594" s="911" t="s">
        <v>694</v>
      </c>
      <c r="C594" s="914">
        <v>1698</v>
      </c>
      <c r="D594" s="838">
        <v>849</v>
      </c>
    </row>
    <row r="595" spans="1:4" ht="12.75" customHeight="1">
      <c r="A595" s="915" t="s">
        <v>788</v>
      </c>
      <c r="B595" s="843">
        <v>308416</v>
      </c>
      <c r="C595" s="844">
        <v>466278</v>
      </c>
      <c r="D595" s="844">
        <v>35596</v>
      </c>
    </row>
    <row r="596" spans="1:4" ht="12.75" customHeight="1">
      <c r="A596" s="916" t="s">
        <v>1517</v>
      </c>
      <c r="B596" s="833">
        <v>70888</v>
      </c>
      <c r="C596" s="834">
        <v>112980</v>
      </c>
      <c r="D596" s="835">
        <v>35596</v>
      </c>
    </row>
    <row r="597" spans="1:4" ht="12.75" customHeight="1">
      <c r="A597" s="888" t="s">
        <v>789</v>
      </c>
      <c r="B597" s="901" t="s">
        <v>694</v>
      </c>
      <c r="C597" s="834">
        <v>65000</v>
      </c>
      <c r="D597" s="835">
        <v>10000</v>
      </c>
    </row>
    <row r="598" spans="1:4" ht="12.75" customHeight="1">
      <c r="A598" s="888" t="s">
        <v>790</v>
      </c>
      <c r="B598" s="901" t="s">
        <v>694</v>
      </c>
      <c r="C598" s="834">
        <v>20000</v>
      </c>
      <c r="D598" s="835">
        <v>20000</v>
      </c>
    </row>
    <row r="599" spans="1:4" ht="12.75" customHeight="1">
      <c r="A599" s="888" t="s">
        <v>791</v>
      </c>
      <c r="B599" s="901" t="s">
        <v>694</v>
      </c>
      <c r="C599" s="834">
        <v>23710</v>
      </c>
      <c r="D599" s="835">
        <v>4742</v>
      </c>
    </row>
    <row r="600" spans="1:4" ht="12.75" customHeight="1">
      <c r="A600" s="855" t="s">
        <v>792</v>
      </c>
      <c r="B600" s="901" t="s">
        <v>694</v>
      </c>
      <c r="C600" s="834">
        <v>3020</v>
      </c>
      <c r="D600" s="835">
        <v>604</v>
      </c>
    </row>
    <row r="601" spans="1:4" ht="12.75" customHeight="1">
      <c r="A601" s="855" t="s">
        <v>793</v>
      </c>
      <c r="B601" s="901" t="s">
        <v>694</v>
      </c>
      <c r="C601" s="834">
        <v>1250</v>
      </c>
      <c r="D601" s="835">
        <v>250</v>
      </c>
    </row>
    <row r="602" spans="1:4" ht="12" customHeight="1">
      <c r="A602" s="888" t="s">
        <v>794</v>
      </c>
      <c r="B602" s="883">
        <v>60000</v>
      </c>
      <c r="C602" s="854">
        <v>0</v>
      </c>
      <c r="D602" s="835">
        <v>0</v>
      </c>
    </row>
    <row r="603" spans="1:4" ht="12" customHeight="1">
      <c r="A603" s="888" t="s">
        <v>795</v>
      </c>
      <c r="B603" s="889">
        <v>177528</v>
      </c>
      <c r="C603" s="854">
        <v>88758</v>
      </c>
      <c r="D603" s="835">
        <v>0</v>
      </c>
    </row>
    <row r="604" spans="1:4" ht="12" customHeight="1">
      <c r="A604" s="917" t="s">
        <v>796</v>
      </c>
      <c r="B604" s="853" t="s">
        <v>694</v>
      </c>
      <c r="C604" s="834">
        <v>34894</v>
      </c>
      <c r="D604" s="835">
        <v>0</v>
      </c>
    </row>
    <row r="605" spans="1:4" ht="12" customHeight="1">
      <c r="A605" s="917" t="s">
        <v>797</v>
      </c>
      <c r="B605" s="853" t="s">
        <v>694</v>
      </c>
      <c r="C605" s="854">
        <v>2456</v>
      </c>
      <c r="D605" s="835">
        <v>0</v>
      </c>
    </row>
    <row r="606" spans="1:4" ht="12" customHeight="1">
      <c r="A606" s="917" t="s">
        <v>798</v>
      </c>
      <c r="B606" s="853" t="s">
        <v>694</v>
      </c>
      <c r="C606" s="854">
        <v>49134</v>
      </c>
      <c r="D606" s="835">
        <v>0</v>
      </c>
    </row>
    <row r="607" spans="1:4" ht="12" customHeight="1">
      <c r="A607" s="918" t="s">
        <v>799</v>
      </c>
      <c r="B607" s="853" t="s">
        <v>694</v>
      </c>
      <c r="C607" s="856">
        <v>21887</v>
      </c>
      <c r="D607" s="835">
        <v>0</v>
      </c>
    </row>
    <row r="608" spans="1:4" ht="12" customHeight="1">
      <c r="A608" s="918" t="s">
        <v>800</v>
      </c>
      <c r="B608" s="853" t="s">
        <v>694</v>
      </c>
      <c r="C608" s="856">
        <v>142494</v>
      </c>
      <c r="D608" s="835">
        <v>0</v>
      </c>
    </row>
    <row r="609" spans="1:4" ht="12" customHeight="1">
      <c r="A609" s="918" t="s">
        <v>801</v>
      </c>
      <c r="B609" s="853" t="s">
        <v>694</v>
      </c>
      <c r="C609" s="856">
        <v>13675</v>
      </c>
      <c r="D609" s="838">
        <v>0</v>
      </c>
    </row>
    <row r="610" spans="1:4" s="302" customFormat="1" ht="12.75" customHeight="1">
      <c r="A610" s="878" t="s">
        <v>802</v>
      </c>
      <c r="B610" s="879">
        <v>1663728</v>
      </c>
      <c r="C610" s="880">
        <v>2832290</v>
      </c>
      <c r="D610" s="880">
        <v>1270257</v>
      </c>
    </row>
    <row r="611" spans="1:4" ht="12.75" customHeight="1">
      <c r="A611" s="916" t="s">
        <v>803</v>
      </c>
      <c r="B611" s="833">
        <v>280000</v>
      </c>
      <c r="C611" s="834">
        <v>70000</v>
      </c>
      <c r="D611" s="835">
        <v>0</v>
      </c>
    </row>
    <row r="612" spans="1:4" ht="12.75" customHeight="1">
      <c r="A612" s="888" t="s">
        <v>804</v>
      </c>
      <c r="B612" s="833">
        <v>101646</v>
      </c>
      <c r="C612" s="854">
        <v>54341</v>
      </c>
      <c r="D612" s="835">
        <v>0</v>
      </c>
    </row>
    <row r="613" spans="1:4" ht="12.75" customHeight="1">
      <c r="A613" s="888" t="s">
        <v>805</v>
      </c>
      <c r="B613" s="833">
        <v>31487</v>
      </c>
      <c r="C613" s="854">
        <v>0</v>
      </c>
      <c r="D613" s="835">
        <v>0</v>
      </c>
    </row>
    <row r="614" spans="1:4" ht="25.5" customHeight="1">
      <c r="A614" s="888" t="s">
        <v>806</v>
      </c>
      <c r="B614" s="883">
        <v>96371</v>
      </c>
      <c r="C614" s="854">
        <v>96166</v>
      </c>
      <c r="D614" s="835">
        <v>0</v>
      </c>
    </row>
    <row r="615" spans="1:4" ht="12.75" customHeight="1">
      <c r="A615" s="888" t="s">
        <v>807</v>
      </c>
      <c r="B615" s="833">
        <v>32838</v>
      </c>
      <c r="C615" s="854">
        <v>0</v>
      </c>
      <c r="D615" s="835">
        <v>0</v>
      </c>
    </row>
    <row r="616" spans="1:4" ht="12.75" customHeight="1">
      <c r="A616" s="888" t="s">
        <v>808</v>
      </c>
      <c r="B616" s="883">
        <v>670432</v>
      </c>
      <c r="C616" s="854">
        <v>287257</v>
      </c>
      <c r="D616" s="835">
        <v>46570</v>
      </c>
    </row>
    <row r="617" spans="1:4" ht="12.75" customHeight="1">
      <c r="A617" s="888" t="s">
        <v>809</v>
      </c>
      <c r="B617" s="853" t="s">
        <v>694</v>
      </c>
      <c r="C617" s="856">
        <v>30000</v>
      </c>
      <c r="D617" s="835">
        <v>30000</v>
      </c>
    </row>
    <row r="618" spans="1:4" ht="12.75" customHeight="1">
      <c r="A618" s="888" t="s">
        <v>810</v>
      </c>
      <c r="B618" s="853" t="s">
        <v>694</v>
      </c>
      <c r="C618" s="856">
        <v>1600</v>
      </c>
      <c r="D618" s="835">
        <v>1600</v>
      </c>
    </row>
    <row r="619" spans="1:4" ht="12.75" customHeight="1">
      <c r="A619" s="888" t="s">
        <v>811</v>
      </c>
      <c r="B619" s="853" t="s">
        <v>694</v>
      </c>
      <c r="C619" s="856">
        <v>4970</v>
      </c>
      <c r="D619" s="835">
        <v>4970</v>
      </c>
    </row>
    <row r="620" spans="1:4" ht="12.75" customHeight="1">
      <c r="A620" s="888" t="s">
        <v>812</v>
      </c>
      <c r="B620" s="853" t="s">
        <v>694</v>
      </c>
      <c r="C620" s="856">
        <v>20000</v>
      </c>
      <c r="D620" s="835">
        <v>0</v>
      </c>
    </row>
    <row r="621" spans="1:4" ht="12.75" customHeight="1">
      <c r="A621" s="888" t="s">
        <v>813</v>
      </c>
      <c r="B621" s="853" t="s">
        <v>694</v>
      </c>
      <c r="C621" s="856">
        <v>190000</v>
      </c>
      <c r="D621" s="835">
        <v>0</v>
      </c>
    </row>
    <row r="622" spans="1:4" ht="12.75" customHeight="1">
      <c r="A622" s="919" t="s">
        <v>814</v>
      </c>
      <c r="B622" s="853" t="s">
        <v>694</v>
      </c>
      <c r="C622" s="856">
        <v>40000</v>
      </c>
      <c r="D622" s="835">
        <v>10000</v>
      </c>
    </row>
    <row r="623" spans="1:4" ht="12.75" customHeight="1">
      <c r="A623" s="919" t="s">
        <v>815</v>
      </c>
      <c r="B623" s="853" t="s">
        <v>694</v>
      </c>
      <c r="C623" s="856">
        <v>687</v>
      </c>
      <c r="D623" s="835">
        <v>0</v>
      </c>
    </row>
    <row r="624" spans="1:4" ht="12.75" customHeight="1">
      <c r="A624" s="888" t="s">
        <v>816</v>
      </c>
      <c r="B624" s="883">
        <v>450954</v>
      </c>
      <c r="C624" s="856">
        <v>223547</v>
      </c>
      <c r="D624" s="835">
        <v>223547</v>
      </c>
    </row>
    <row r="625" spans="1:4" ht="12.75" customHeight="1">
      <c r="A625" s="888" t="s">
        <v>817</v>
      </c>
      <c r="B625" s="905" t="s">
        <v>694</v>
      </c>
      <c r="C625" s="856">
        <v>26668</v>
      </c>
      <c r="D625" s="835">
        <v>26668</v>
      </c>
    </row>
    <row r="626" spans="1:4" ht="12.75" customHeight="1">
      <c r="A626" s="888" t="s">
        <v>818</v>
      </c>
      <c r="B626" s="905" t="s">
        <v>694</v>
      </c>
      <c r="C626" s="856">
        <v>136763</v>
      </c>
      <c r="D626" s="835">
        <v>136763</v>
      </c>
    </row>
    <row r="627" spans="1:4" ht="12.75" customHeight="1">
      <c r="A627" s="888" t="s">
        <v>819</v>
      </c>
      <c r="B627" s="905" t="s">
        <v>694</v>
      </c>
      <c r="C627" s="856">
        <v>60116</v>
      </c>
      <c r="D627" s="835">
        <v>60116</v>
      </c>
    </row>
    <row r="628" spans="1:4" ht="12.75" customHeight="1">
      <c r="A628" s="919" t="s">
        <v>820</v>
      </c>
      <c r="B628" s="853" t="s">
        <v>694</v>
      </c>
      <c r="C628" s="854">
        <v>2100000</v>
      </c>
      <c r="D628" s="835">
        <v>1000000</v>
      </c>
    </row>
    <row r="629" spans="1:4" ht="12.75" customHeight="1">
      <c r="A629" s="888" t="s">
        <v>821</v>
      </c>
      <c r="B629" s="853" t="s">
        <v>694</v>
      </c>
      <c r="C629" s="854">
        <v>979</v>
      </c>
      <c r="D629" s="835">
        <v>140</v>
      </c>
    </row>
    <row r="630" spans="1:4" ht="12.75" customHeight="1">
      <c r="A630" s="920"/>
      <c r="B630" s="921"/>
      <c r="C630" s="921"/>
      <c r="D630" s="922"/>
    </row>
    <row r="631" spans="1:4" ht="12.75" customHeight="1">
      <c r="A631" s="923" t="s">
        <v>822</v>
      </c>
      <c r="B631" s="921"/>
      <c r="C631" s="921"/>
      <c r="D631" s="922"/>
    </row>
    <row r="632" spans="1:4" ht="12.75" customHeight="1">
      <c r="A632" s="920"/>
      <c r="B632" s="921"/>
      <c r="C632" s="921"/>
      <c r="D632" s="922"/>
    </row>
    <row r="633" spans="1:4" ht="12.75">
      <c r="A633" s="1072" t="s">
        <v>1059</v>
      </c>
      <c r="B633" s="1072"/>
      <c r="C633" s="236"/>
      <c r="D633" s="260" t="s">
        <v>732</v>
      </c>
    </row>
    <row r="634" spans="1:4" ht="12.75">
      <c r="A634" s="256"/>
      <c r="B634" s="753"/>
      <c r="C634" s="236"/>
      <c r="D634" s="234"/>
    </row>
    <row r="635" spans="1:4" ht="15.75" customHeight="1">
      <c r="A635" s="236"/>
      <c r="B635" s="236"/>
      <c r="C635" s="236"/>
      <c r="D635" s="236"/>
    </row>
    <row r="636" spans="1:4" s="348" customFormat="1" ht="12.75">
      <c r="A636" s="236" t="s">
        <v>823</v>
      </c>
      <c r="B636" s="236"/>
      <c r="C636" s="236"/>
      <c r="D636" s="236"/>
    </row>
    <row r="637" spans="1:4" s="348" customFormat="1" ht="12.75">
      <c r="A637" s="236"/>
      <c r="B637" s="236"/>
      <c r="C637" s="236"/>
      <c r="D637" s="236"/>
    </row>
    <row r="638" spans="1:4" ht="9.75" customHeight="1">
      <c r="A638" s="236"/>
      <c r="B638" s="236"/>
      <c r="C638" s="236"/>
      <c r="D638" s="236"/>
    </row>
    <row r="639" spans="1:4" ht="9.75" customHeight="1">
      <c r="A639" s="236"/>
      <c r="B639" s="236"/>
      <c r="C639" s="236"/>
      <c r="D639" s="236"/>
    </row>
    <row r="640" spans="1:4" ht="9.75" customHeight="1">
      <c r="A640" s="236"/>
      <c r="B640" s="236"/>
      <c r="C640" s="236"/>
      <c r="D640" s="236"/>
    </row>
    <row r="641" spans="1:4" ht="9.75" customHeight="1">
      <c r="A641" s="236"/>
      <c r="B641" s="236"/>
      <c r="C641" s="236"/>
      <c r="D641" s="236"/>
    </row>
    <row r="642" spans="1:4" ht="9.75" customHeight="1">
      <c r="A642" s="236"/>
      <c r="B642" s="236"/>
      <c r="C642" s="236"/>
      <c r="D642" s="236"/>
    </row>
    <row r="643" spans="1:4" ht="9.75" customHeight="1">
      <c r="A643" s="236"/>
      <c r="B643" s="236"/>
      <c r="C643" s="236"/>
      <c r="D643" s="236"/>
    </row>
    <row r="644" spans="1:4" ht="9.75" customHeight="1">
      <c r="A644" s="236"/>
      <c r="B644" s="236"/>
      <c r="C644" s="236"/>
      <c r="D644" s="236"/>
    </row>
    <row r="645" spans="1:4" ht="9.75" customHeight="1">
      <c r="A645" s="236"/>
      <c r="B645" s="236"/>
      <c r="C645" s="236"/>
      <c r="D645" s="236"/>
    </row>
    <row r="646" spans="1:4" ht="9.75" customHeight="1">
      <c r="A646" s="236"/>
      <c r="B646" s="236"/>
      <c r="C646" s="236"/>
      <c r="D646" s="236"/>
    </row>
    <row r="647" spans="1:4" ht="9.75" customHeight="1">
      <c r="A647" s="236"/>
      <c r="B647" s="236"/>
      <c r="C647" s="236"/>
      <c r="D647" s="236"/>
    </row>
    <row r="648" spans="1:4" ht="9.75" customHeight="1">
      <c r="A648" s="236"/>
      <c r="B648" s="236"/>
      <c r="C648" s="236"/>
      <c r="D648" s="236"/>
    </row>
    <row r="649" spans="1:4" ht="9.75" customHeight="1">
      <c r="A649" s="236"/>
      <c r="B649" s="236"/>
      <c r="C649" s="236"/>
      <c r="D649" s="236"/>
    </row>
    <row r="650" spans="1:4" ht="9.75" customHeight="1">
      <c r="A650" s="236"/>
      <c r="B650" s="236"/>
      <c r="C650" s="236"/>
      <c r="D650" s="236"/>
    </row>
    <row r="651" spans="1:4" ht="9.75" customHeight="1">
      <c r="A651" s="236"/>
      <c r="B651" s="236"/>
      <c r="C651" s="236"/>
      <c r="D651" s="236"/>
    </row>
    <row r="652" spans="1:4" ht="9.75" customHeight="1">
      <c r="A652" s="236"/>
      <c r="B652" s="236"/>
      <c r="C652" s="236"/>
      <c r="D652" s="236"/>
    </row>
    <row r="653" spans="1:4" ht="9.75" customHeight="1">
      <c r="A653" s="236"/>
      <c r="B653" s="236"/>
      <c r="C653" s="236"/>
      <c r="D653" s="236"/>
    </row>
    <row r="654" spans="1:4" ht="9.75" customHeight="1">
      <c r="A654" s="236"/>
      <c r="B654" s="236"/>
      <c r="C654" s="236"/>
      <c r="D654" s="236"/>
    </row>
    <row r="655" spans="1:4" ht="9.75" customHeight="1">
      <c r="A655" s="236"/>
      <c r="B655" s="236"/>
      <c r="C655" s="236"/>
      <c r="D655" s="236"/>
    </row>
    <row r="656" spans="1:4" ht="9.75" customHeight="1">
      <c r="A656" s="236"/>
      <c r="B656" s="236"/>
      <c r="C656" s="236"/>
      <c r="D656" s="236"/>
    </row>
    <row r="657" spans="1:4" ht="9.75" customHeight="1">
      <c r="A657" s="236"/>
      <c r="B657" s="236"/>
      <c r="C657" s="236"/>
      <c r="D657" s="236"/>
    </row>
    <row r="658" spans="1:4" ht="9.75" customHeight="1">
      <c r="A658" s="236"/>
      <c r="B658" s="236"/>
      <c r="C658" s="236"/>
      <c r="D658" s="236"/>
    </row>
    <row r="659" spans="1:4" ht="9.75" customHeight="1">
      <c r="A659" s="236"/>
      <c r="B659" s="236"/>
      <c r="C659" s="236"/>
      <c r="D659" s="236"/>
    </row>
    <row r="660" spans="1:4" ht="9.75" customHeight="1">
      <c r="A660" s="236"/>
      <c r="B660" s="236"/>
      <c r="C660" s="236"/>
      <c r="D660" s="236"/>
    </row>
    <row r="661" spans="1:4" ht="9.75" customHeight="1">
      <c r="A661" s="236"/>
      <c r="B661" s="236"/>
      <c r="C661" s="236"/>
      <c r="D661" s="236"/>
    </row>
    <row r="662" spans="1:4" ht="9.75" customHeight="1">
      <c r="A662" s="236"/>
      <c r="B662" s="236"/>
      <c r="C662" s="236"/>
      <c r="D662" s="236"/>
    </row>
    <row r="663" spans="1:4" ht="9.75" customHeight="1">
      <c r="A663" s="236"/>
      <c r="B663" s="236"/>
      <c r="C663" s="236"/>
      <c r="D663" s="236"/>
    </row>
    <row r="664" spans="1:4" ht="9.75" customHeight="1">
      <c r="A664" s="236"/>
      <c r="B664" s="236"/>
      <c r="C664" s="236"/>
      <c r="D664" s="236"/>
    </row>
    <row r="665" spans="1:4" ht="9.75" customHeight="1">
      <c r="A665" s="236"/>
      <c r="B665" s="236"/>
      <c r="C665" s="236"/>
      <c r="D665" s="236"/>
    </row>
    <row r="666" spans="1:4" ht="9.75" customHeight="1">
      <c r="A666" s="236"/>
      <c r="B666" s="236"/>
      <c r="C666" s="236"/>
      <c r="D666" s="236"/>
    </row>
    <row r="667" spans="1:4" ht="9.75" customHeight="1">
      <c r="A667" s="236"/>
      <c r="B667" s="236"/>
      <c r="C667" s="236"/>
      <c r="D667" s="236"/>
    </row>
    <row r="668" spans="1:4" ht="9.75" customHeight="1">
      <c r="A668" s="236"/>
      <c r="B668" s="236"/>
      <c r="C668" s="236"/>
      <c r="D668" s="236"/>
    </row>
    <row r="669" spans="1:4" ht="9.75" customHeight="1">
      <c r="A669" s="236"/>
      <c r="B669" s="236"/>
      <c r="C669" s="236"/>
      <c r="D669" s="236"/>
    </row>
    <row r="670" spans="1:4" ht="9.75" customHeight="1">
      <c r="A670" s="236"/>
      <c r="B670" s="236"/>
      <c r="C670" s="236"/>
      <c r="D670" s="236"/>
    </row>
    <row r="671" spans="1:4" ht="9.75" customHeight="1">
      <c r="A671" s="236"/>
      <c r="B671" s="236"/>
      <c r="C671" s="236"/>
      <c r="D671" s="236"/>
    </row>
    <row r="672" spans="1:4" ht="9.75" customHeight="1">
      <c r="A672" s="236"/>
      <c r="B672" s="236"/>
      <c r="C672" s="236"/>
      <c r="D672" s="236"/>
    </row>
    <row r="673" spans="1:4" ht="9.75" customHeight="1">
      <c r="A673" s="236"/>
      <c r="B673" s="236"/>
      <c r="C673" s="236"/>
      <c r="D673" s="236"/>
    </row>
    <row r="674" spans="1:4" ht="9.75" customHeight="1">
      <c r="A674" s="236"/>
      <c r="B674" s="236"/>
      <c r="C674" s="236"/>
      <c r="D674" s="236"/>
    </row>
    <row r="675" spans="1:4" ht="9.75" customHeight="1">
      <c r="A675" s="236"/>
      <c r="B675" s="236"/>
      <c r="C675" s="236"/>
      <c r="D675" s="236"/>
    </row>
    <row r="676" spans="1:4" ht="9.75" customHeight="1">
      <c r="A676" s="236"/>
      <c r="B676" s="236"/>
      <c r="C676" s="236"/>
      <c r="D676" s="236"/>
    </row>
    <row r="677" spans="1:4" ht="9.75" customHeight="1">
      <c r="A677" s="236"/>
      <c r="B677" s="236"/>
      <c r="C677" s="236"/>
      <c r="D677" s="236"/>
    </row>
    <row r="678" spans="1:4" ht="9.75" customHeight="1">
      <c r="A678" s="236"/>
      <c r="B678" s="236"/>
      <c r="C678" s="236"/>
      <c r="D678" s="236"/>
    </row>
    <row r="679" spans="1:4" ht="9.75" customHeight="1">
      <c r="A679" s="236"/>
      <c r="B679" s="236"/>
      <c r="C679" s="236"/>
      <c r="D679" s="236"/>
    </row>
    <row r="680" spans="1:4" ht="9.75" customHeight="1">
      <c r="A680" s="236"/>
      <c r="B680" s="236"/>
      <c r="C680" s="236"/>
      <c r="D680" s="236"/>
    </row>
    <row r="681" spans="1:4" ht="9.75" customHeight="1">
      <c r="A681" s="236"/>
      <c r="B681" s="236"/>
      <c r="C681" s="236"/>
      <c r="D681" s="236"/>
    </row>
    <row r="682" spans="1:4" ht="9.75" customHeight="1">
      <c r="A682" s="236"/>
      <c r="B682" s="236"/>
      <c r="C682" s="236"/>
      <c r="D682" s="236"/>
    </row>
    <row r="683" spans="1:4" ht="9.75" customHeight="1">
      <c r="A683" s="236"/>
      <c r="B683" s="236"/>
      <c r="C683" s="236"/>
      <c r="D683" s="236"/>
    </row>
    <row r="684" spans="1:4" ht="9.75" customHeight="1">
      <c r="A684" s="236"/>
      <c r="B684" s="236"/>
      <c r="C684" s="236"/>
      <c r="D684" s="236"/>
    </row>
    <row r="685" spans="1:4" ht="9.75" customHeight="1">
      <c r="A685" s="236"/>
      <c r="B685" s="236"/>
      <c r="C685" s="236"/>
      <c r="D685" s="236"/>
    </row>
    <row r="686" spans="1:4" ht="9.75" customHeight="1">
      <c r="A686" s="236"/>
      <c r="B686" s="236"/>
      <c r="C686" s="236"/>
      <c r="D686" s="236"/>
    </row>
    <row r="687" spans="1:4" ht="9.75" customHeight="1">
      <c r="A687" s="236"/>
      <c r="B687" s="236"/>
      <c r="C687" s="236"/>
      <c r="D687" s="236"/>
    </row>
    <row r="688" spans="1:4" ht="9.75" customHeight="1">
      <c r="A688" s="236"/>
      <c r="B688" s="236"/>
      <c r="C688" s="236"/>
      <c r="D688" s="236"/>
    </row>
    <row r="689" spans="1:4" ht="9.75" customHeight="1">
      <c r="A689" s="236"/>
      <c r="B689" s="236"/>
      <c r="C689" s="236"/>
      <c r="D689" s="236"/>
    </row>
    <row r="690" spans="1:4" ht="9.75" customHeight="1">
      <c r="A690" s="236"/>
      <c r="B690" s="236"/>
      <c r="C690" s="236"/>
      <c r="D690" s="236"/>
    </row>
    <row r="691" spans="1:4" ht="9.75" customHeight="1">
      <c r="A691" s="236"/>
      <c r="B691" s="236"/>
      <c r="C691" s="236"/>
      <c r="D691" s="236"/>
    </row>
    <row r="692" spans="1:4" ht="9.75" customHeight="1">
      <c r="A692" s="236"/>
      <c r="B692" s="236"/>
      <c r="C692" s="236"/>
      <c r="D692" s="236"/>
    </row>
    <row r="693" spans="1:4" ht="9.75" customHeight="1">
      <c r="A693" s="236"/>
      <c r="B693" s="236"/>
      <c r="C693" s="236"/>
      <c r="D693" s="236"/>
    </row>
    <row r="694" spans="1:4" ht="9.75" customHeight="1">
      <c r="A694" s="236"/>
      <c r="B694" s="236"/>
      <c r="C694" s="236"/>
      <c r="D694" s="236"/>
    </row>
    <row r="695" spans="1:4" ht="9.75" customHeight="1">
      <c r="A695" s="236"/>
      <c r="B695" s="236"/>
      <c r="C695" s="236"/>
      <c r="D695" s="236"/>
    </row>
    <row r="696" spans="1:4" ht="9.75" customHeight="1">
      <c r="A696" s="236"/>
      <c r="B696" s="236"/>
      <c r="C696" s="236"/>
      <c r="D696" s="236"/>
    </row>
    <row r="697" spans="1:4" ht="9.75" customHeight="1">
      <c r="A697" s="236"/>
      <c r="B697" s="236"/>
      <c r="C697" s="236"/>
      <c r="D697" s="236"/>
    </row>
    <row r="698" spans="1:4" ht="9.75" customHeight="1">
      <c r="A698" s="236"/>
      <c r="B698" s="236"/>
      <c r="C698" s="236"/>
      <c r="D698" s="236"/>
    </row>
    <row r="699" spans="1:4" ht="9.75" customHeight="1">
      <c r="A699" s="236"/>
      <c r="B699" s="236"/>
      <c r="C699" s="236"/>
      <c r="D699" s="236"/>
    </row>
    <row r="700" spans="1:4" ht="9.75" customHeight="1">
      <c r="A700" s="236"/>
      <c r="B700" s="236"/>
      <c r="C700" s="236"/>
      <c r="D700" s="236"/>
    </row>
    <row r="701" spans="1:4" ht="9.75" customHeight="1">
      <c r="A701" s="236"/>
      <c r="B701" s="236"/>
      <c r="C701" s="236"/>
      <c r="D701" s="236"/>
    </row>
    <row r="702" spans="1:4" ht="9.75" customHeight="1">
      <c r="A702" s="236"/>
      <c r="B702" s="236"/>
      <c r="C702" s="236"/>
      <c r="D702" s="236"/>
    </row>
    <row r="703" spans="1:4" ht="9.75" customHeight="1">
      <c r="A703" s="236"/>
      <c r="B703" s="236"/>
      <c r="C703" s="236"/>
      <c r="D703" s="236"/>
    </row>
    <row r="704" spans="1:4" ht="9.75" customHeight="1">
      <c r="A704" s="236"/>
      <c r="B704" s="236"/>
      <c r="C704" s="236"/>
      <c r="D704" s="236"/>
    </row>
    <row r="705" spans="1:4" ht="9.75" customHeight="1">
      <c r="A705" s="236"/>
      <c r="B705" s="236"/>
      <c r="C705" s="236"/>
      <c r="D705" s="236"/>
    </row>
    <row r="706" spans="1:4" ht="9.75" customHeight="1">
      <c r="A706" s="236"/>
      <c r="B706" s="236"/>
      <c r="C706" s="236"/>
      <c r="D706" s="236"/>
    </row>
    <row r="707" spans="1:4" ht="9.75" customHeight="1">
      <c r="A707" s="236"/>
      <c r="B707" s="236"/>
      <c r="C707" s="236"/>
      <c r="D707" s="236"/>
    </row>
    <row r="708" spans="1:4" ht="9.75" customHeight="1">
      <c r="A708" s="236"/>
      <c r="B708" s="236"/>
      <c r="C708" s="236"/>
      <c r="D708" s="236"/>
    </row>
    <row r="709" spans="1:4" ht="9.75" customHeight="1">
      <c r="A709" s="236"/>
      <c r="B709" s="236"/>
      <c r="C709" s="236"/>
      <c r="D709" s="236"/>
    </row>
    <row r="710" spans="1:4" ht="9.75" customHeight="1">
      <c r="A710" s="236"/>
      <c r="B710" s="236"/>
      <c r="C710" s="236"/>
      <c r="D710" s="236"/>
    </row>
    <row r="711" spans="1:4" ht="9.75" customHeight="1">
      <c r="A711" s="236"/>
      <c r="B711" s="236"/>
      <c r="C711" s="236"/>
      <c r="D711" s="236"/>
    </row>
    <row r="712" spans="1:4" ht="9.75" customHeight="1">
      <c r="A712" s="236"/>
      <c r="B712" s="236"/>
      <c r="C712" s="236"/>
      <c r="D712" s="236"/>
    </row>
    <row r="713" spans="1:4" ht="9.75" customHeight="1">
      <c r="A713" s="236"/>
      <c r="B713" s="236"/>
      <c r="C713" s="236"/>
      <c r="D713" s="236"/>
    </row>
    <row r="714" spans="1:4" ht="9.75" customHeight="1">
      <c r="A714" s="236"/>
      <c r="B714" s="236"/>
      <c r="C714" s="236"/>
      <c r="D714" s="236"/>
    </row>
    <row r="715" spans="1:4" ht="9.75" customHeight="1">
      <c r="A715" s="236"/>
      <c r="B715" s="236"/>
      <c r="C715" s="236"/>
      <c r="D715" s="236"/>
    </row>
    <row r="716" spans="1:4" ht="9.75" customHeight="1">
      <c r="A716" s="236"/>
      <c r="B716" s="236"/>
      <c r="C716" s="236"/>
      <c r="D716" s="236"/>
    </row>
    <row r="717" spans="1:4" ht="9.75" customHeight="1">
      <c r="A717" s="236"/>
      <c r="B717" s="236"/>
      <c r="C717" s="236"/>
      <c r="D717" s="236"/>
    </row>
    <row r="718" spans="1:4" ht="9.75" customHeight="1">
      <c r="A718" s="236"/>
      <c r="B718" s="236"/>
      <c r="C718" s="236"/>
      <c r="D718" s="236"/>
    </row>
    <row r="719" spans="1:4" ht="9.75" customHeight="1">
      <c r="A719" s="236"/>
      <c r="B719" s="236"/>
      <c r="C719" s="236"/>
      <c r="D719" s="236"/>
    </row>
    <row r="720" spans="1:4" ht="9.75" customHeight="1">
      <c r="A720" s="236"/>
      <c r="B720" s="236"/>
      <c r="C720" s="236"/>
      <c r="D720" s="236"/>
    </row>
    <row r="721" spans="1:4" ht="9.75" customHeight="1">
      <c r="A721" s="236"/>
      <c r="B721" s="236"/>
      <c r="C721" s="236"/>
      <c r="D721" s="236"/>
    </row>
    <row r="722" spans="1:4" ht="9.75" customHeight="1">
      <c r="A722" s="236"/>
      <c r="B722" s="236"/>
      <c r="C722" s="236"/>
      <c r="D722" s="236"/>
    </row>
    <row r="723" spans="1:4" ht="9.75" customHeight="1">
      <c r="A723" s="236"/>
      <c r="B723" s="236"/>
      <c r="C723" s="236"/>
      <c r="D723" s="236"/>
    </row>
    <row r="724" spans="1:4" ht="9.75" customHeight="1">
      <c r="A724" s="236"/>
      <c r="B724" s="236"/>
      <c r="C724" s="236"/>
      <c r="D724" s="236"/>
    </row>
    <row r="725" spans="1:4" ht="9.75" customHeight="1">
      <c r="A725" s="236"/>
      <c r="B725" s="236"/>
      <c r="C725" s="236"/>
      <c r="D725" s="236"/>
    </row>
    <row r="726" spans="1:4" ht="9.75" customHeight="1">
      <c r="A726" s="236"/>
      <c r="B726" s="236"/>
      <c r="C726" s="236"/>
      <c r="D726" s="236"/>
    </row>
    <row r="727" spans="1:4" ht="9.75" customHeight="1">
      <c r="A727" s="236"/>
      <c r="B727" s="236"/>
      <c r="C727" s="236"/>
      <c r="D727" s="236"/>
    </row>
    <row r="728" spans="1:4" ht="9.75" customHeight="1">
      <c r="A728" s="236"/>
      <c r="B728" s="236"/>
      <c r="C728" s="236"/>
      <c r="D728" s="236"/>
    </row>
    <row r="729" spans="1:4" ht="9.75" customHeight="1">
      <c r="A729" s="236"/>
      <c r="B729" s="236"/>
      <c r="C729" s="236"/>
      <c r="D729" s="236"/>
    </row>
    <row r="730" spans="1:4" ht="9.75" customHeight="1">
      <c r="A730" s="236"/>
      <c r="B730" s="236"/>
      <c r="C730" s="236"/>
      <c r="D730" s="236"/>
    </row>
    <row r="731" spans="1:4" ht="9.75" customHeight="1">
      <c r="A731" s="236"/>
      <c r="B731" s="236"/>
      <c r="C731" s="236"/>
      <c r="D731" s="236"/>
    </row>
    <row r="732" spans="1:4" ht="9.75" customHeight="1">
      <c r="A732" s="236"/>
      <c r="B732" s="236"/>
      <c r="C732" s="236"/>
      <c r="D732" s="236"/>
    </row>
    <row r="733" spans="1:4" ht="9.75" customHeight="1">
      <c r="A733" s="236"/>
      <c r="B733" s="236"/>
      <c r="C733" s="236"/>
      <c r="D733" s="236"/>
    </row>
    <row r="734" spans="1:4" ht="9.75" customHeight="1">
      <c r="A734" s="236"/>
      <c r="B734" s="236"/>
      <c r="C734" s="236"/>
      <c r="D734" s="236"/>
    </row>
    <row r="735" spans="1:4" ht="9.75" customHeight="1">
      <c r="A735" s="236"/>
      <c r="B735" s="236"/>
      <c r="C735" s="236"/>
      <c r="D735" s="236"/>
    </row>
    <row r="736" spans="1:4" ht="9.75" customHeight="1">
      <c r="A736" s="236"/>
      <c r="B736" s="236"/>
      <c r="C736" s="236"/>
      <c r="D736" s="236"/>
    </row>
    <row r="737" spans="1:4" ht="9.75" customHeight="1">
      <c r="A737" s="236"/>
      <c r="B737" s="236"/>
      <c r="C737" s="236"/>
      <c r="D737" s="236"/>
    </row>
    <row r="738" spans="1:4" ht="9.75" customHeight="1">
      <c r="A738" s="236"/>
      <c r="B738" s="236"/>
      <c r="C738" s="236"/>
      <c r="D738" s="236"/>
    </row>
    <row r="739" spans="1:4" ht="9.75" customHeight="1">
      <c r="A739" s="236"/>
      <c r="B739" s="236"/>
      <c r="C739" s="236"/>
      <c r="D739" s="236"/>
    </row>
  </sheetData>
  <mergeCells count="8">
    <mergeCell ref="A633:B633"/>
    <mergeCell ref="A1:D1"/>
    <mergeCell ref="A2:D2"/>
    <mergeCell ref="A4:D4"/>
    <mergeCell ref="A9:D9"/>
    <mergeCell ref="A6:D6"/>
    <mergeCell ref="A7:D7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firstPageNumber="53" useFirstPageNumber="1" horizontalDpi="600" verticalDpi="600" orientation="portrait" paperSize="9" scale="88" r:id="rId1"/>
  <headerFooter alignWithMargins="0">
    <oddFooter>&amp;C&amp;8&amp;P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36"/>
  <dimension ref="A1:BD49"/>
  <sheetViews>
    <sheetView zoomScaleSheetLayoutView="100" workbookViewId="0" topLeftCell="A7">
      <selection activeCell="K17" sqref="K17"/>
    </sheetView>
  </sheetViews>
  <sheetFormatPr defaultColWidth="9.140625" defaultRowHeight="12.75"/>
  <cols>
    <col min="1" max="1" width="33.28125" style="236" customWidth="1"/>
    <col min="2" max="2" width="14.28125" style="236" customWidth="1"/>
    <col min="3" max="3" width="14.421875" style="236" customWidth="1"/>
    <col min="4" max="4" width="13.140625" style="236" customWidth="1"/>
    <col min="5" max="5" width="32.7109375" style="236" hidden="1" customWidth="1"/>
    <col min="6" max="6" width="15.8515625" style="236" hidden="1" customWidth="1"/>
    <col min="7" max="7" width="16.28125" style="236" hidden="1" customWidth="1"/>
    <col min="8" max="8" width="13.28125" style="236" hidden="1" customWidth="1"/>
    <col min="9" max="9" width="9.140625" style="236" customWidth="1"/>
    <col min="10" max="10" width="10.00390625" style="236" customWidth="1"/>
    <col min="11" max="11" width="10.00390625" style="236" bestFit="1" customWidth="1"/>
    <col min="12" max="12" width="10.421875" style="236" customWidth="1"/>
    <col min="13" max="14" width="9.140625" style="236" customWidth="1"/>
    <col min="15" max="15" width="10.140625" style="236" customWidth="1"/>
    <col min="16" max="16" width="9.7109375" style="236" customWidth="1"/>
    <col min="17" max="17" width="10.140625" style="236" customWidth="1"/>
    <col min="18" max="16384" width="9.140625" style="236" customWidth="1"/>
  </cols>
  <sheetData>
    <row r="1" spans="1:55" ht="12.75">
      <c r="A1" s="1100" t="s">
        <v>677</v>
      </c>
      <c r="B1" s="1100"/>
      <c r="C1" s="1100"/>
      <c r="D1" s="1100"/>
      <c r="E1" s="1100"/>
      <c r="F1" s="110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01" t="s">
        <v>678</v>
      </c>
      <c r="B2" s="1101"/>
      <c r="C2" s="1101"/>
      <c r="D2" s="1101"/>
      <c r="E2" s="1101"/>
      <c r="F2" s="1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02" t="s">
        <v>679</v>
      </c>
      <c r="B4" s="1102"/>
      <c r="C4" s="1102"/>
      <c r="D4" s="1102"/>
      <c r="E4" s="1102"/>
      <c r="F4" s="110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03" t="s">
        <v>680</v>
      </c>
      <c r="B6" s="1103"/>
      <c r="C6" s="1103"/>
      <c r="D6" s="1103"/>
      <c r="E6" s="1103"/>
      <c r="F6" s="110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096" t="s">
        <v>824</v>
      </c>
      <c r="B7" s="1096"/>
      <c r="C7" s="1096"/>
      <c r="D7" s="1096"/>
      <c r="E7" s="1096"/>
      <c r="F7" s="109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097" t="s">
        <v>825</v>
      </c>
      <c r="B8" s="1097"/>
      <c r="C8" s="1097"/>
      <c r="D8" s="1097"/>
      <c r="E8" s="1097"/>
      <c r="F8" s="109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098" t="s">
        <v>683</v>
      </c>
      <c r="B9" s="1098"/>
      <c r="C9" s="1098"/>
      <c r="D9" s="1098"/>
      <c r="E9" s="1098"/>
      <c r="F9" s="1098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684</v>
      </c>
      <c r="B10" s="24"/>
      <c r="C10" s="20"/>
      <c r="D10" s="21" t="s">
        <v>826</v>
      </c>
      <c r="F10" s="24"/>
      <c r="G10" s="20"/>
      <c r="H10" s="21"/>
      <c r="I10" s="21"/>
      <c r="J10" s="22"/>
      <c r="K10" s="20"/>
      <c r="N10" s="5"/>
      <c r="O10" s="61"/>
    </row>
    <row r="11" spans="2:4" ht="12.75">
      <c r="B11" s="926"/>
      <c r="D11" s="260" t="s">
        <v>827</v>
      </c>
    </row>
    <row r="12" spans="4:8" ht="12.75">
      <c r="D12" s="260" t="s">
        <v>736</v>
      </c>
      <c r="H12" s="279" t="s">
        <v>828</v>
      </c>
    </row>
    <row r="13" spans="1:8" s="928" customFormat="1" ht="57" customHeight="1">
      <c r="A13" s="927" t="s">
        <v>687</v>
      </c>
      <c r="B13" s="280" t="s">
        <v>829</v>
      </c>
      <c r="C13" s="280" t="s">
        <v>830</v>
      </c>
      <c r="D13" s="280" t="s">
        <v>831</v>
      </c>
      <c r="E13" s="927" t="s">
        <v>687</v>
      </c>
      <c r="F13" s="280" t="s">
        <v>832</v>
      </c>
      <c r="G13" s="280" t="s">
        <v>830</v>
      </c>
      <c r="H13" s="280" t="s">
        <v>831</v>
      </c>
    </row>
    <row r="14" spans="1:8" s="930" customFormat="1" ht="11.25" customHeight="1">
      <c r="A14" s="929">
        <v>1</v>
      </c>
      <c r="B14" s="929">
        <v>2</v>
      </c>
      <c r="C14" s="571">
        <v>3</v>
      </c>
      <c r="D14" s="571">
        <v>4</v>
      </c>
      <c r="E14" s="929">
        <v>1</v>
      </c>
      <c r="F14" s="929">
        <v>2</v>
      </c>
      <c r="G14" s="571">
        <v>3</v>
      </c>
      <c r="H14" s="571">
        <v>4</v>
      </c>
    </row>
    <row r="15" spans="1:8" s="295" customFormat="1" ht="12.75">
      <c r="A15" s="931" t="s">
        <v>833</v>
      </c>
      <c r="B15" s="932">
        <v>82929528</v>
      </c>
      <c r="C15" s="932">
        <v>299621622</v>
      </c>
      <c r="D15" s="932">
        <v>216692094</v>
      </c>
      <c r="E15" s="931" t="s">
        <v>833</v>
      </c>
      <c r="F15" s="932" t="e">
        <f>F16+F37</f>
        <v>#REF!</v>
      </c>
      <c r="G15" s="932" t="e">
        <f>G16+G37</f>
        <v>#REF!</v>
      </c>
      <c r="H15" s="932" t="e">
        <f>G15-F15</f>
        <v>#REF!</v>
      </c>
    </row>
    <row r="16" spans="1:8" s="295" customFormat="1" ht="12.75">
      <c r="A16" s="318" t="s">
        <v>834</v>
      </c>
      <c r="B16" s="244">
        <v>82929528</v>
      </c>
      <c r="C16" s="244">
        <v>299621622</v>
      </c>
      <c r="D16" s="244">
        <v>216692094</v>
      </c>
      <c r="E16" s="318" t="s">
        <v>834</v>
      </c>
      <c r="F16" s="244">
        <f>F17+F26</f>
        <v>82932</v>
      </c>
      <c r="G16" s="244">
        <f>G17+G26</f>
        <v>152005</v>
      </c>
      <c r="H16" s="244">
        <f>G16-F16</f>
        <v>69073</v>
      </c>
    </row>
    <row r="17" spans="1:8" s="295" customFormat="1" ht="12.75" customHeight="1">
      <c r="A17" s="315" t="s">
        <v>835</v>
      </c>
      <c r="B17" s="244">
        <v>54743437</v>
      </c>
      <c r="C17" s="244">
        <v>34863246</v>
      </c>
      <c r="D17" s="244">
        <v>-19880191</v>
      </c>
      <c r="E17" s="315" t="s">
        <v>835</v>
      </c>
      <c r="F17" s="244">
        <f>SUM(F18:F24)</f>
        <v>54746</v>
      </c>
      <c r="G17" s="244">
        <f>SUM(G18:G24)</f>
        <v>34863</v>
      </c>
      <c r="H17" s="244">
        <f>G17-F17</f>
        <v>-19883</v>
      </c>
    </row>
    <row r="18" spans="1:14" ht="12.75" customHeight="1">
      <c r="A18" s="306" t="s">
        <v>836</v>
      </c>
      <c r="B18" s="249">
        <v>53461773</v>
      </c>
      <c r="C18" s="249">
        <v>33400342</v>
      </c>
      <c r="D18" s="249">
        <v>-20061431</v>
      </c>
      <c r="E18" s="306" t="s">
        <v>837</v>
      </c>
      <c r="F18" s="249">
        <f>ROUND(B18/1000,0)</f>
        <v>53462</v>
      </c>
      <c r="G18" s="249">
        <f>ROUND(C18/1000,0)</f>
        <v>33400</v>
      </c>
      <c r="H18" s="249">
        <f>G18-F18</f>
        <v>-20062</v>
      </c>
      <c r="J18" s="295"/>
      <c r="K18" s="295"/>
      <c r="L18" s="295"/>
      <c r="M18" s="295"/>
      <c r="N18" s="295"/>
    </row>
    <row r="19" spans="1:14" ht="12.75" customHeight="1">
      <c r="A19" s="306" t="s">
        <v>838</v>
      </c>
      <c r="B19" s="249">
        <v>1281664</v>
      </c>
      <c r="C19" s="249">
        <v>1462904</v>
      </c>
      <c r="D19" s="249">
        <v>181240</v>
      </c>
      <c r="E19" s="306"/>
      <c r="F19" s="249"/>
      <c r="G19" s="249"/>
      <c r="H19" s="249"/>
      <c r="J19" s="295"/>
      <c r="K19" s="295"/>
      <c r="L19" s="295"/>
      <c r="M19" s="295"/>
      <c r="N19" s="295"/>
    </row>
    <row r="20" spans="1:14" ht="12.75" customHeight="1" hidden="1">
      <c r="A20" s="306" t="s">
        <v>839</v>
      </c>
      <c r="B20" s="249">
        <v>1231579</v>
      </c>
      <c r="C20" s="249">
        <v>1400922</v>
      </c>
      <c r="D20" s="249">
        <v>169343</v>
      </c>
      <c r="E20" s="306" t="s">
        <v>840</v>
      </c>
      <c r="F20" s="249">
        <f>ROUND(B20/1000,0)+1</f>
        <v>1233</v>
      </c>
      <c r="G20" s="249">
        <f>ROUND(C20/1000,0)</f>
        <v>1401</v>
      </c>
      <c r="H20" s="249">
        <f>G20-F20</f>
        <v>168</v>
      </c>
      <c r="J20" s="295"/>
      <c r="K20" s="295"/>
      <c r="L20" s="295"/>
      <c r="M20" s="295"/>
      <c r="N20" s="295"/>
    </row>
    <row r="21" spans="1:14" ht="12.75" customHeight="1" hidden="1">
      <c r="A21" s="306" t="s">
        <v>841</v>
      </c>
      <c r="B21" s="249">
        <v>90</v>
      </c>
      <c r="C21" s="249">
        <v>90</v>
      </c>
      <c r="D21" s="249">
        <v>0</v>
      </c>
      <c r="E21" s="306"/>
      <c r="F21" s="249">
        <f>ROUND(B21/1000,0)</f>
        <v>0</v>
      </c>
      <c r="G21" s="249"/>
      <c r="H21" s="249"/>
      <c r="K21" s="295"/>
      <c r="L21" s="295"/>
      <c r="M21" s="295"/>
      <c r="N21" s="295"/>
    </row>
    <row r="22" spans="1:14" ht="12.75" customHeight="1" hidden="1">
      <c r="A22" s="306" t="s">
        <v>842</v>
      </c>
      <c r="B22" s="249">
        <v>7558</v>
      </c>
      <c r="C22" s="249">
        <v>5175</v>
      </c>
      <c r="D22" s="249">
        <v>-2383</v>
      </c>
      <c r="E22" s="306" t="s">
        <v>843</v>
      </c>
      <c r="F22" s="249">
        <f>ROUND(B22/1000,0)</f>
        <v>8</v>
      </c>
      <c r="G22" s="249">
        <f>ROUND(C22/1000,0)</f>
        <v>5</v>
      </c>
      <c r="H22" s="249">
        <f>G22-F22</f>
        <v>-3</v>
      </c>
      <c r="J22" s="295"/>
      <c r="K22" s="295"/>
      <c r="L22" s="295"/>
      <c r="M22" s="295"/>
      <c r="N22" s="295"/>
    </row>
    <row r="23" spans="1:14" ht="12.75" customHeight="1" hidden="1">
      <c r="A23" s="306" t="s">
        <v>844</v>
      </c>
      <c r="B23" s="249">
        <v>40638</v>
      </c>
      <c r="C23" s="249">
        <v>56717</v>
      </c>
      <c r="D23" s="249">
        <v>16079</v>
      </c>
      <c r="E23" s="306" t="s">
        <v>845</v>
      </c>
      <c r="F23" s="249">
        <f>ROUND(B23/1000,0)</f>
        <v>41</v>
      </c>
      <c r="G23" s="249">
        <f>ROUND(C23/1000,0)</f>
        <v>57</v>
      </c>
      <c r="H23" s="249">
        <f>G23-F23</f>
        <v>16</v>
      </c>
      <c r="J23" s="295"/>
      <c r="K23" s="295"/>
      <c r="L23" s="295"/>
      <c r="M23" s="295"/>
      <c r="N23" s="295"/>
    </row>
    <row r="24" spans="1:14" ht="12.75" customHeight="1" hidden="1">
      <c r="A24" s="306" t="s">
        <v>846</v>
      </c>
      <c r="B24" s="249">
        <v>1799</v>
      </c>
      <c r="C24" s="249">
        <v>0</v>
      </c>
      <c r="D24" s="249">
        <v>-1799</v>
      </c>
      <c r="E24" s="306" t="s">
        <v>847</v>
      </c>
      <c r="F24" s="249">
        <f>ROUND(B24/1000,0)</f>
        <v>2</v>
      </c>
      <c r="G24" s="249">
        <f>ROUND(C24/1000,0)</f>
        <v>0</v>
      </c>
      <c r="H24" s="249">
        <f>G24-F24</f>
        <v>-2</v>
      </c>
      <c r="J24" s="295"/>
      <c r="K24" s="295"/>
      <c r="L24" s="295"/>
      <c r="M24" s="295"/>
      <c r="N24" s="295"/>
    </row>
    <row r="25" spans="1:14" ht="12.75" customHeight="1">
      <c r="A25" s="306"/>
      <c r="B25" s="249"/>
      <c r="C25" s="249"/>
      <c r="D25" s="249"/>
      <c r="E25" s="306"/>
      <c r="F25" s="249"/>
      <c r="G25" s="249"/>
      <c r="H25" s="249"/>
      <c r="K25" s="295"/>
      <c r="L25" s="295"/>
      <c r="M25" s="295"/>
      <c r="N25" s="295"/>
    </row>
    <row r="26" spans="1:8" s="295" customFormat="1" ht="12.75" customHeight="1">
      <c r="A26" s="315" t="s">
        <v>848</v>
      </c>
      <c r="B26" s="244">
        <v>28186091</v>
      </c>
      <c r="C26" s="244">
        <v>264758376</v>
      </c>
      <c r="D26" s="244">
        <v>236572285</v>
      </c>
      <c r="E26" s="315" t="s">
        <v>848</v>
      </c>
      <c r="F26" s="244">
        <f>SUM(F27:F34)</f>
        <v>28186</v>
      </c>
      <c r="G26" s="244">
        <f>SUM(G27:G34)</f>
        <v>117142</v>
      </c>
      <c r="H26" s="244">
        <f>G26-F26</f>
        <v>88956</v>
      </c>
    </row>
    <row r="27" spans="1:14" ht="12.75" customHeight="1">
      <c r="A27" s="306" t="s">
        <v>836</v>
      </c>
      <c r="B27" s="249">
        <v>14886091</v>
      </c>
      <c r="C27" s="249">
        <v>78341000</v>
      </c>
      <c r="D27" s="249">
        <v>63454909</v>
      </c>
      <c r="E27" s="306" t="s">
        <v>837</v>
      </c>
      <c r="F27" s="249">
        <f>ROUND(B27/1000,0)</f>
        <v>14886</v>
      </c>
      <c r="G27" s="249">
        <f>ROUND(C27/1000,0)</f>
        <v>78341</v>
      </c>
      <c r="H27" s="249">
        <f>G27-F27</f>
        <v>63455</v>
      </c>
      <c r="K27" s="295"/>
      <c r="L27" s="295"/>
      <c r="M27" s="295"/>
      <c r="N27" s="295"/>
    </row>
    <row r="28" spans="1:14" ht="12.75" customHeight="1">
      <c r="A28" s="306" t="s">
        <v>838</v>
      </c>
      <c r="B28" s="249">
        <v>13300000</v>
      </c>
      <c r="C28" s="249">
        <v>186417376</v>
      </c>
      <c r="D28" s="249">
        <v>173117376</v>
      </c>
      <c r="E28" s="306"/>
      <c r="F28" s="249"/>
      <c r="G28" s="249"/>
      <c r="H28" s="249"/>
      <c r="K28" s="295"/>
      <c r="L28" s="295"/>
      <c r="M28" s="295"/>
      <c r="N28" s="295"/>
    </row>
    <row r="29" spans="1:14" ht="12.75" customHeight="1" hidden="1">
      <c r="A29" s="306" t="s">
        <v>839</v>
      </c>
      <c r="B29" s="249">
        <v>0</v>
      </c>
      <c r="C29" s="249">
        <v>15600000</v>
      </c>
      <c r="D29" s="249">
        <v>15600000</v>
      </c>
      <c r="E29" s="306"/>
      <c r="F29" s="249"/>
      <c r="G29" s="249"/>
      <c r="H29" s="249"/>
      <c r="K29" s="295"/>
      <c r="L29" s="295"/>
      <c r="M29" s="295"/>
      <c r="N29" s="295"/>
    </row>
    <row r="30" spans="1:14" ht="12.75" customHeight="1" hidden="1">
      <c r="A30" s="306" t="s">
        <v>841</v>
      </c>
      <c r="B30" s="249">
        <v>0</v>
      </c>
      <c r="C30" s="249">
        <v>39100000</v>
      </c>
      <c r="D30" s="249">
        <v>39100000</v>
      </c>
      <c r="E30" s="306"/>
      <c r="F30" s="249"/>
      <c r="G30" s="249"/>
      <c r="H30" s="249"/>
      <c r="K30" s="295"/>
      <c r="L30" s="295"/>
      <c r="M30" s="295"/>
      <c r="N30" s="295"/>
    </row>
    <row r="31" spans="1:14" ht="12.75" customHeight="1" hidden="1">
      <c r="A31" s="306" t="s">
        <v>849</v>
      </c>
      <c r="B31" s="249">
        <v>0</v>
      </c>
      <c r="C31" s="249">
        <v>25700000</v>
      </c>
      <c r="D31" s="249">
        <v>25700000</v>
      </c>
      <c r="E31" s="306"/>
      <c r="F31" s="249"/>
      <c r="G31" s="249"/>
      <c r="H31" s="249"/>
      <c r="K31" s="295"/>
      <c r="L31" s="295"/>
      <c r="M31" s="295"/>
      <c r="N31" s="295"/>
    </row>
    <row r="32" spans="1:14" ht="12.75" customHeight="1" hidden="1">
      <c r="A32" s="306" t="s">
        <v>850</v>
      </c>
      <c r="B32" s="249">
        <v>0</v>
      </c>
      <c r="C32" s="249">
        <v>8499236</v>
      </c>
      <c r="D32" s="249">
        <v>8499236</v>
      </c>
      <c r="E32" s="306"/>
      <c r="F32" s="249"/>
      <c r="G32" s="249"/>
      <c r="H32" s="249"/>
      <c r="K32" s="295"/>
      <c r="L32" s="295"/>
      <c r="M32" s="295"/>
      <c r="N32" s="295"/>
    </row>
    <row r="33" spans="1:14" ht="12.75" customHeight="1" hidden="1">
      <c r="A33" s="306" t="s">
        <v>844</v>
      </c>
      <c r="B33" s="249">
        <v>0</v>
      </c>
      <c r="C33" s="249">
        <v>27614020</v>
      </c>
      <c r="D33" s="249">
        <v>27614020</v>
      </c>
      <c r="E33" s="306"/>
      <c r="F33" s="249"/>
      <c r="G33" s="249"/>
      <c r="H33" s="249"/>
      <c r="K33" s="295"/>
      <c r="L33" s="295"/>
      <c r="M33" s="295"/>
      <c r="N33" s="295"/>
    </row>
    <row r="34" spans="1:14" ht="12.75" customHeight="1" hidden="1">
      <c r="A34" s="306" t="s">
        <v>846</v>
      </c>
      <c r="B34" s="249">
        <v>13300000</v>
      </c>
      <c r="C34" s="249">
        <v>38801316</v>
      </c>
      <c r="D34" s="249">
        <v>25501316</v>
      </c>
      <c r="E34" s="306" t="s">
        <v>847</v>
      </c>
      <c r="F34" s="249">
        <f>ROUND(B34/1000,0)</f>
        <v>13300</v>
      </c>
      <c r="G34" s="249">
        <f>ROUND(C34/1000,0)</f>
        <v>38801</v>
      </c>
      <c r="H34" s="249">
        <f>G34-F34</f>
        <v>25501</v>
      </c>
      <c r="K34" s="295"/>
      <c r="L34" s="295"/>
      <c r="M34" s="295"/>
      <c r="N34" s="295"/>
    </row>
    <row r="35" spans="1:14" ht="12.75" customHeight="1" hidden="1">
      <c r="A35" s="306" t="s">
        <v>851</v>
      </c>
      <c r="B35" s="249">
        <v>0</v>
      </c>
      <c r="C35" s="249">
        <v>31102804</v>
      </c>
      <c r="D35" s="249">
        <v>31102804</v>
      </c>
      <c r="E35" s="306"/>
      <c r="F35" s="249"/>
      <c r="G35" s="249"/>
      <c r="H35" s="249"/>
      <c r="K35" s="295"/>
      <c r="L35" s="295"/>
      <c r="M35" s="295"/>
      <c r="N35" s="295"/>
    </row>
    <row r="36" spans="1:14" ht="12.75" customHeight="1">
      <c r="A36" s="306"/>
      <c r="B36" s="249"/>
      <c r="C36" s="249"/>
      <c r="D36" s="249"/>
      <c r="E36" s="306"/>
      <c r="F36" s="249"/>
      <c r="G36" s="249"/>
      <c r="H36" s="249"/>
      <c r="K36" s="295"/>
      <c r="L36" s="295"/>
      <c r="M36" s="295"/>
      <c r="N36" s="295"/>
    </row>
    <row r="37" spans="1:8" s="295" customFormat="1" ht="12.75">
      <c r="A37" s="318" t="s">
        <v>852</v>
      </c>
      <c r="B37" s="244">
        <v>0</v>
      </c>
      <c r="C37" s="244">
        <v>0</v>
      </c>
      <c r="D37" s="244">
        <v>0</v>
      </c>
      <c r="E37" s="318" t="s">
        <v>852</v>
      </c>
      <c r="F37" s="244" t="e">
        <f>F38</f>
        <v>#REF!</v>
      </c>
      <c r="G37" s="244" t="e">
        <f>G38</f>
        <v>#REF!</v>
      </c>
      <c r="H37" s="244" t="e">
        <f>G37-F37</f>
        <v>#REF!</v>
      </c>
    </row>
    <row r="38" spans="1:8" s="295" customFormat="1" ht="12.75" customHeight="1">
      <c r="A38" s="315" t="s">
        <v>853</v>
      </c>
      <c r="B38" s="244">
        <v>0</v>
      </c>
      <c r="C38" s="244">
        <v>0</v>
      </c>
      <c r="D38" s="244">
        <v>0</v>
      </c>
      <c r="E38" s="315" t="s">
        <v>853</v>
      </c>
      <c r="F38" s="244" t="e">
        <f>SUM(#REF!)</f>
        <v>#REF!</v>
      </c>
      <c r="G38" s="244" t="e">
        <f>SUM(#REF!)</f>
        <v>#REF!</v>
      </c>
      <c r="H38" s="244" t="e">
        <f>G38-F38</f>
        <v>#REF!</v>
      </c>
    </row>
    <row r="39" spans="1:8" ht="12.75">
      <c r="A39" s="262"/>
      <c r="B39" s="289"/>
      <c r="C39" s="289"/>
      <c r="D39" s="289"/>
      <c r="E39" s="262"/>
      <c r="F39" s="289"/>
      <c r="G39" s="289"/>
      <c r="H39" s="289"/>
    </row>
    <row r="40" spans="1:8" ht="12.75">
      <c r="A40" s="262"/>
      <c r="B40" s="289"/>
      <c r="C40" s="262"/>
      <c r="D40" s="289"/>
      <c r="E40" s="262"/>
      <c r="F40" s="289"/>
      <c r="G40" s="289"/>
      <c r="H40" s="289"/>
    </row>
    <row r="42" spans="1:56" s="933" customFormat="1" ht="12.75" customHeight="1">
      <c r="A42" s="392" t="s">
        <v>1059</v>
      </c>
      <c r="B42" s="691"/>
      <c r="C42" s="1075" t="s">
        <v>732</v>
      </c>
      <c r="D42" s="1075"/>
      <c r="K42" s="930"/>
      <c r="L42" s="930"/>
      <c r="M42" s="930"/>
      <c r="N42" s="930"/>
      <c r="O42" s="930"/>
      <c r="P42" s="930"/>
      <c r="Q42" s="930"/>
      <c r="R42" s="930"/>
      <c r="S42" s="930"/>
      <c r="T42" s="930"/>
      <c r="U42" s="930"/>
      <c r="V42" s="930"/>
      <c r="W42" s="930"/>
      <c r="X42" s="930"/>
      <c r="Y42" s="930"/>
      <c r="Z42" s="930"/>
      <c r="AA42" s="930"/>
      <c r="AB42" s="930"/>
      <c r="AC42" s="930"/>
      <c r="AD42" s="930"/>
      <c r="AE42" s="930"/>
      <c r="AF42" s="930"/>
      <c r="AG42" s="930"/>
      <c r="AH42" s="930"/>
      <c r="AI42" s="930"/>
      <c r="AJ42" s="930"/>
      <c r="AK42" s="930"/>
      <c r="AL42" s="930"/>
      <c r="AM42" s="930"/>
      <c r="AN42" s="930"/>
      <c r="AO42" s="930"/>
      <c r="AP42" s="930"/>
      <c r="AQ42" s="930"/>
      <c r="AR42" s="930"/>
      <c r="AS42" s="930"/>
      <c r="AT42" s="930"/>
      <c r="AU42" s="930"/>
      <c r="AV42" s="930"/>
      <c r="AW42" s="930"/>
      <c r="AX42" s="930"/>
      <c r="AY42" s="930"/>
      <c r="AZ42" s="930"/>
      <c r="BA42" s="930"/>
      <c r="BB42" s="930"/>
      <c r="BC42" s="930"/>
      <c r="BD42" s="930"/>
    </row>
    <row r="43" spans="1:55" s="266" customFormat="1" ht="12.75" customHeight="1">
      <c r="A43" s="392"/>
      <c r="C43" s="956"/>
      <c r="D43" s="956"/>
      <c r="K43" s="236"/>
      <c r="L43" s="259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</row>
    <row r="44" spans="5:8" ht="12.75">
      <c r="E44" s="236" t="s">
        <v>854</v>
      </c>
      <c r="G44" s="1074" t="s">
        <v>855</v>
      </c>
      <c r="H44" s="1074"/>
    </row>
    <row r="45" ht="12.75" hidden="1"/>
    <row r="46" ht="12.75" hidden="1"/>
    <row r="49" ht="12.75">
      <c r="A49" s="236" t="s">
        <v>856</v>
      </c>
    </row>
  </sheetData>
  <mergeCells count="10">
    <mergeCell ref="G44:H44"/>
    <mergeCell ref="C42:D42"/>
    <mergeCell ref="A1:F1"/>
    <mergeCell ref="A2:F2"/>
    <mergeCell ref="A4:F4"/>
    <mergeCell ref="A6:F6"/>
    <mergeCell ref="A7:F7"/>
    <mergeCell ref="A8:F8"/>
    <mergeCell ref="A9:F9"/>
    <mergeCell ref="C43:D43"/>
  </mergeCells>
  <printOptions horizontalCentered="1"/>
  <pageMargins left="1.1811023622047245" right="0.7874015748031497" top="0.7874015748031497" bottom="0.7874015748031497" header="0.5118110236220472" footer="0.5118110236220472"/>
  <pageSetup firstPageNumber="64" useFirstPageNumber="1" horizontalDpi="600" verticalDpi="600" orientation="portrait" paperSize="9" r:id="rId1"/>
  <headerFooter alignWithMargins="0">
    <oddFooter>&amp;C&amp;8&amp;P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47"/>
  <dimension ref="A1:AE1458"/>
  <sheetViews>
    <sheetView zoomScaleSheetLayoutView="100" workbookViewId="0" topLeftCell="A1">
      <selection activeCell="A28" sqref="A28"/>
    </sheetView>
  </sheetViews>
  <sheetFormatPr defaultColWidth="9.140625" defaultRowHeight="17.25" customHeight="1"/>
  <cols>
    <col min="1" max="1" width="48.28125" style="389" customWidth="1"/>
    <col min="2" max="2" width="11.8515625" style="950" customWidth="1"/>
    <col min="3" max="3" width="11.28125" style="950" customWidth="1"/>
    <col min="4" max="4" width="11.57421875" style="950" customWidth="1"/>
    <col min="5" max="5" width="12.140625" style="951" customWidth="1"/>
    <col min="6" max="6" width="10.8515625" style="950" customWidth="1"/>
    <col min="7" max="15" width="11.421875" style="225" customWidth="1"/>
    <col min="16" max="16384" width="11.421875" style="389" customWidth="1"/>
  </cols>
  <sheetData>
    <row r="1" spans="2:6" ht="13.5" customHeight="1">
      <c r="B1" s="259" t="s">
        <v>677</v>
      </c>
      <c r="C1" s="259"/>
      <c r="D1" s="259"/>
      <c r="E1" s="259"/>
      <c r="F1" s="259"/>
    </row>
    <row r="2" spans="2:6" ht="12.75" customHeight="1">
      <c r="B2" s="754" t="s">
        <v>678</v>
      </c>
      <c r="C2" s="754"/>
      <c r="D2" s="754"/>
      <c r="E2" s="754"/>
      <c r="F2" s="754"/>
    </row>
    <row r="3" spans="1:6" ht="4.5" customHeight="1">
      <c r="A3" s="264"/>
      <c r="B3" s="8"/>
      <c r="C3" s="8"/>
      <c r="D3" s="8"/>
      <c r="E3" s="264"/>
      <c r="F3" s="264"/>
    </row>
    <row r="4" spans="2:6" ht="17.25" customHeight="1">
      <c r="B4" s="265" t="s">
        <v>679</v>
      </c>
      <c r="C4" s="265"/>
      <c r="D4" s="265"/>
      <c r="E4" s="265"/>
      <c r="F4" s="265"/>
    </row>
    <row r="5" spans="1:6" ht="17.25" customHeight="1">
      <c r="A5" s="262"/>
      <c r="B5" s="232"/>
      <c r="C5" s="232"/>
      <c r="D5" s="232"/>
      <c r="E5" s="232"/>
      <c r="F5" s="232"/>
    </row>
    <row r="6" spans="2:6" ht="17.25" customHeight="1">
      <c r="B6" s="226" t="s">
        <v>680</v>
      </c>
      <c r="C6" s="226"/>
      <c r="D6" s="226"/>
      <c r="E6" s="226"/>
      <c r="F6" s="226"/>
    </row>
    <row r="7" spans="1:6" ht="17.25" customHeight="1">
      <c r="A7" s="946"/>
      <c r="B7" s="947" t="s">
        <v>873</v>
      </c>
      <c r="C7" s="388"/>
      <c r="D7" s="388"/>
      <c r="E7" s="948"/>
      <c r="F7" s="388"/>
    </row>
    <row r="8" spans="2:6" ht="17.25" customHeight="1">
      <c r="B8" s="277" t="s">
        <v>33</v>
      </c>
      <c r="C8" s="277"/>
      <c r="D8" s="277"/>
      <c r="E8" s="277"/>
      <c r="F8" s="277"/>
    </row>
    <row r="9" spans="2:6" ht="17.25" customHeight="1">
      <c r="B9" s="235" t="s">
        <v>683</v>
      </c>
      <c r="C9" s="235"/>
      <c r="D9" s="235"/>
      <c r="E9" s="235"/>
      <c r="F9" s="235"/>
    </row>
    <row r="10" spans="1:6" ht="17.25" customHeight="1">
      <c r="A10" s="274" t="s">
        <v>684</v>
      </c>
      <c r="B10" s="54"/>
      <c r="C10" s="233"/>
      <c r="D10" s="235"/>
      <c r="E10" s="345"/>
      <c r="F10" s="276" t="s">
        <v>284</v>
      </c>
    </row>
    <row r="11" spans="2:6" ht="12.75">
      <c r="B11" s="949"/>
      <c r="F11" s="234" t="s">
        <v>874</v>
      </c>
    </row>
    <row r="12" spans="1:6" ht="15.75" customHeight="1">
      <c r="A12" s="952"/>
      <c r="B12" s="953"/>
      <c r="C12" s="953"/>
      <c r="D12" s="953"/>
      <c r="E12" s="954"/>
      <c r="F12" s="955" t="s">
        <v>736</v>
      </c>
    </row>
    <row r="13" spans="1:6" ht="58.5" customHeight="1">
      <c r="A13" s="957" t="s">
        <v>687</v>
      </c>
      <c r="B13" s="312" t="s">
        <v>738</v>
      </c>
      <c r="C13" s="312" t="s">
        <v>875</v>
      </c>
      <c r="D13" s="312" t="s">
        <v>739</v>
      </c>
      <c r="E13" s="435" t="s">
        <v>876</v>
      </c>
      <c r="F13" s="312" t="s">
        <v>741</v>
      </c>
    </row>
    <row r="14" spans="1:6" s="236" customFormat="1" ht="12.75">
      <c r="A14" s="958">
        <v>1</v>
      </c>
      <c r="B14" s="959">
        <v>2</v>
      </c>
      <c r="C14" s="959">
        <v>3</v>
      </c>
      <c r="D14" s="959">
        <v>4</v>
      </c>
      <c r="E14" s="959">
        <v>5</v>
      </c>
      <c r="F14" s="515">
        <v>6</v>
      </c>
    </row>
    <row r="15" spans="1:6" s="236" customFormat="1" ht="14.25">
      <c r="A15" s="960" t="s">
        <v>877</v>
      </c>
      <c r="B15" s="515"/>
      <c r="C15" s="515"/>
      <c r="D15" s="515"/>
      <c r="E15" s="961"/>
      <c r="F15" s="515"/>
    </row>
    <row r="16" spans="1:6" s="236" customFormat="1" ht="12.75">
      <c r="A16" s="962" t="s">
        <v>878</v>
      </c>
      <c r="B16" s="287">
        <v>847127698</v>
      </c>
      <c r="C16" s="287">
        <v>258663801</v>
      </c>
      <c r="D16" s="287">
        <v>230301625</v>
      </c>
      <c r="E16" s="441">
        <v>27.186175772994265</v>
      </c>
      <c r="F16" s="287">
        <v>32103270</v>
      </c>
    </row>
    <row r="17" spans="1:6" s="236" customFormat="1" ht="12.75">
      <c r="A17" s="963" t="s">
        <v>879</v>
      </c>
      <c r="B17" s="287">
        <v>606364163</v>
      </c>
      <c r="C17" s="287">
        <v>152947208</v>
      </c>
      <c r="D17" s="287">
        <v>152944708</v>
      </c>
      <c r="E17" s="441">
        <v>25.22324328062244</v>
      </c>
      <c r="F17" s="287">
        <v>24035828</v>
      </c>
    </row>
    <row r="18" spans="1:6" s="236" customFormat="1" ht="12.75" hidden="1">
      <c r="A18" s="964" t="s">
        <v>880</v>
      </c>
      <c r="B18" s="965">
        <v>562071</v>
      </c>
      <c r="C18" s="965">
        <v>271553</v>
      </c>
      <c r="D18" s="965">
        <v>162233</v>
      </c>
      <c r="E18" s="966">
        <v>28.863435402289035</v>
      </c>
      <c r="F18" s="965">
        <v>22802</v>
      </c>
    </row>
    <row r="19" spans="1:6" s="236" customFormat="1" ht="12.75">
      <c r="A19" s="963" t="s">
        <v>1404</v>
      </c>
      <c r="B19" s="287">
        <v>2031894</v>
      </c>
      <c r="C19" s="287">
        <v>942149</v>
      </c>
      <c r="D19" s="287">
        <v>817161</v>
      </c>
      <c r="E19" s="441">
        <v>40.21671406087128</v>
      </c>
      <c r="F19" s="287">
        <v>482880</v>
      </c>
    </row>
    <row r="20" spans="1:6" s="236" customFormat="1" ht="12.75">
      <c r="A20" s="963" t="s">
        <v>1405</v>
      </c>
      <c r="B20" s="287">
        <v>238731641</v>
      </c>
      <c r="C20" s="287">
        <v>104774444</v>
      </c>
      <c r="D20" s="287">
        <v>76539756</v>
      </c>
      <c r="E20" s="441">
        <v>32.06100191804906</v>
      </c>
      <c r="F20" s="287">
        <v>7584562</v>
      </c>
    </row>
    <row r="21" spans="1:6" s="236" customFormat="1" ht="12.75" hidden="1">
      <c r="A21" s="964" t="s">
        <v>881</v>
      </c>
      <c r="B21" s="965">
        <v>2224351</v>
      </c>
      <c r="C21" s="965">
        <v>1150470</v>
      </c>
      <c r="D21" s="965">
        <v>630348</v>
      </c>
      <c r="E21" s="441">
        <v>28.338513121355398</v>
      </c>
      <c r="F21" s="965">
        <v>433938</v>
      </c>
    </row>
    <row r="22" spans="1:6" s="236" customFormat="1" ht="12.75">
      <c r="A22" s="313" t="s">
        <v>882</v>
      </c>
      <c r="B22" s="287">
        <v>859903188</v>
      </c>
      <c r="C22" s="287">
        <v>240754919</v>
      </c>
      <c r="D22" s="287">
        <v>123990151</v>
      </c>
      <c r="E22" s="441">
        <v>14.419082604912962</v>
      </c>
      <c r="F22" s="287">
        <v>25629312</v>
      </c>
    </row>
    <row r="23" spans="1:6" s="236" customFormat="1" ht="12.75">
      <c r="A23" s="967" t="s">
        <v>179</v>
      </c>
      <c r="B23" s="287">
        <v>550417729</v>
      </c>
      <c r="C23" s="287">
        <v>140577089</v>
      </c>
      <c r="D23" s="287">
        <v>73494582</v>
      </c>
      <c r="E23" s="441">
        <v>13.352509944315402</v>
      </c>
      <c r="F23" s="287">
        <v>13360645</v>
      </c>
    </row>
    <row r="24" spans="1:6" s="236" customFormat="1" ht="12.75">
      <c r="A24" s="968" t="s">
        <v>257</v>
      </c>
      <c r="B24" s="287">
        <v>84659314</v>
      </c>
      <c r="C24" s="287">
        <v>32826619</v>
      </c>
      <c r="D24" s="287">
        <v>17798265</v>
      </c>
      <c r="E24" s="441">
        <v>21.023398559548923</v>
      </c>
      <c r="F24" s="287">
        <v>4639936</v>
      </c>
    </row>
    <row r="25" spans="1:6" s="236" customFormat="1" ht="12.75">
      <c r="A25" s="968" t="s">
        <v>157</v>
      </c>
      <c r="B25" s="287">
        <v>64535310</v>
      </c>
      <c r="C25" s="287">
        <v>239187</v>
      </c>
      <c r="D25" s="287">
        <v>238773</v>
      </c>
      <c r="E25" s="441">
        <v>0.3699881506728642</v>
      </c>
      <c r="F25" s="287">
        <v>63759</v>
      </c>
    </row>
    <row r="26" spans="1:6" s="236" customFormat="1" ht="12.75">
      <c r="A26" s="968" t="s">
        <v>1230</v>
      </c>
      <c r="B26" s="287">
        <v>401223105</v>
      </c>
      <c r="C26" s="287">
        <v>107511283</v>
      </c>
      <c r="D26" s="287">
        <v>55457544</v>
      </c>
      <c r="E26" s="441">
        <v>13.822121236014063</v>
      </c>
      <c r="F26" s="287">
        <v>8656950</v>
      </c>
    </row>
    <row r="27" spans="1:6" s="236" customFormat="1" ht="12.75">
      <c r="A27" s="969" t="s">
        <v>1239</v>
      </c>
      <c r="B27" s="287">
        <v>228452736</v>
      </c>
      <c r="C27" s="287">
        <v>82423268</v>
      </c>
      <c r="D27" s="287">
        <v>50650623</v>
      </c>
      <c r="E27" s="441">
        <v>22.17116060277781</v>
      </c>
      <c r="F27" s="287">
        <v>7383044</v>
      </c>
    </row>
    <row r="28" spans="1:6" s="236" customFormat="1" ht="12.75">
      <c r="A28" s="969" t="s">
        <v>1241</v>
      </c>
      <c r="B28" s="287">
        <v>1387376</v>
      </c>
      <c r="C28" s="287">
        <v>603813</v>
      </c>
      <c r="D28" s="287">
        <v>455357</v>
      </c>
      <c r="E28" s="441">
        <v>32.82145575532516</v>
      </c>
      <c r="F28" s="287">
        <v>95412</v>
      </c>
    </row>
    <row r="29" spans="1:6" s="236" customFormat="1" ht="12.75">
      <c r="A29" s="970" t="s">
        <v>883</v>
      </c>
      <c r="B29" s="287">
        <v>8562928</v>
      </c>
      <c r="C29" s="287">
        <v>1391362</v>
      </c>
      <c r="D29" s="287">
        <v>944515</v>
      </c>
      <c r="E29" s="441">
        <v>11.03028076377613</v>
      </c>
      <c r="F29" s="287">
        <v>34887</v>
      </c>
    </row>
    <row r="30" spans="1:6" s="236" customFormat="1" ht="12.75" hidden="1">
      <c r="A30" s="971" t="s">
        <v>880</v>
      </c>
      <c r="B30" s="965">
        <v>562071</v>
      </c>
      <c r="C30" s="965">
        <v>562071</v>
      </c>
      <c r="D30" s="965">
        <v>162233</v>
      </c>
      <c r="E30" s="965">
        <v>28.863435402289035</v>
      </c>
      <c r="F30" s="965">
        <v>22802</v>
      </c>
    </row>
    <row r="31" spans="1:6" s="236" customFormat="1" ht="25.5" hidden="1">
      <c r="A31" s="972" t="s">
        <v>884</v>
      </c>
      <c r="B31" s="965">
        <v>2224351</v>
      </c>
      <c r="C31" s="965">
        <v>2224351</v>
      </c>
      <c r="D31" s="965">
        <v>630348</v>
      </c>
      <c r="E31" s="973">
        <v>28.338513121355398</v>
      </c>
      <c r="F31" s="965">
        <v>433938</v>
      </c>
    </row>
    <row r="32" spans="1:6" s="236" customFormat="1" ht="12.75">
      <c r="A32" s="970" t="s">
        <v>885</v>
      </c>
      <c r="B32" s="287">
        <v>162820065</v>
      </c>
      <c r="C32" s="287">
        <v>23092840</v>
      </c>
      <c r="D32" s="287">
        <v>3407049</v>
      </c>
      <c r="E32" s="294">
        <v>18.55971708284497</v>
      </c>
      <c r="F32" s="287">
        <v>1143607</v>
      </c>
    </row>
    <row r="33" spans="1:6" s="236" customFormat="1" ht="12.75">
      <c r="A33" s="963" t="s">
        <v>164</v>
      </c>
      <c r="B33" s="287">
        <v>309485459</v>
      </c>
      <c r="C33" s="287">
        <v>100177830</v>
      </c>
      <c r="D33" s="287">
        <v>50489513</v>
      </c>
      <c r="E33" s="441">
        <v>16.314017842111284</v>
      </c>
      <c r="F33" s="287">
        <v>12267559</v>
      </c>
    </row>
    <row r="34" spans="1:6" s="236" customFormat="1" ht="12.75">
      <c r="A34" s="970" t="s">
        <v>886</v>
      </c>
      <c r="B34" s="287">
        <v>64973211</v>
      </c>
      <c r="C34" s="287">
        <v>26195565</v>
      </c>
      <c r="D34" s="287">
        <v>8174126</v>
      </c>
      <c r="E34" s="441">
        <v>12.58076347804328</v>
      </c>
      <c r="F34" s="287">
        <v>1792110</v>
      </c>
    </row>
    <row r="35" spans="1:6" s="236" customFormat="1" ht="12.75">
      <c r="A35" s="968" t="s">
        <v>887</v>
      </c>
      <c r="B35" s="287">
        <v>244512248</v>
      </c>
      <c r="C35" s="287">
        <v>73982265</v>
      </c>
      <c r="D35" s="287">
        <v>42315387</v>
      </c>
      <c r="E35" s="441">
        <v>17.306039818504306</v>
      </c>
      <c r="F35" s="287">
        <v>10475449</v>
      </c>
    </row>
    <row r="36" spans="1:6" s="236" customFormat="1" ht="12.75">
      <c r="A36" s="970" t="s">
        <v>1164</v>
      </c>
      <c r="B36" s="287">
        <v>-2471721</v>
      </c>
      <c r="C36" s="287">
        <v>-2471721</v>
      </c>
      <c r="D36" s="287">
        <v>-981077</v>
      </c>
      <c r="E36" s="441">
        <v>39.69206071397217</v>
      </c>
      <c r="F36" s="287">
        <v>-193172</v>
      </c>
    </row>
    <row r="37" spans="1:6" s="236" customFormat="1" ht="12.75">
      <c r="A37" s="970" t="s">
        <v>1169</v>
      </c>
      <c r="B37" s="287">
        <v>2471721</v>
      </c>
      <c r="C37" s="287">
        <v>2471721</v>
      </c>
      <c r="D37" s="287">
        <v>981077</v>
      </c>
      <c r="E37" s="441">
        <v>39.69206071397217</v>
      </c>
      <c r="F37" s="287">
        <v>193172</v>
      </c>
    </row>
    <row r="38" spans="1:6" s="236" customFormat="1" ht="12.75">
      <c r="A38" s="970" t="s">
        <v>168</v>
      </c>
      <c r="B38" s="287">
        <v>-10303769</v>
      </c>
      <c r="C38" s="287">
        <v>20380603</v>
      </c>
      <c r="D38" s="287">
        <v>107292551</v>
      </c>
      <c r="E38" s="294" t="s">
        <v>694</v>
      </c>
      <c r="F38" s="244">
        <v>95961765</v>
      </c>
    </row>
    <row r="39" spans="1:6" s="236" customFormat="1" ht="25.5">
      <c r="A39" s="974" t="s">
        <v>888</v>
      </c>
      <c r="B39" s="287">
        <v>10298589</v>
      </c>
      <c r="C39" s="287">
        <v>-20384371</v>
      </c>
      <c r="D39" s="287" t="s">
        <v>694</v>
      </c>
      <c r="E39" s="294" t="s">
        <v>694</v>
      </c>
      <c r="F39" s="287" t="s">
        <v>694</v>
      </c>
    </row>
    <row r="40" spans="1:6" s="236" customFormat="1" ht="38.25">
      <c r="A40" s="974" t="s">
        <v>889</v>
      </c>
      <c r="B40" s="287">
        <v>5180</v>
      </c>
      <c r="C40" s="287">
        <v>3768</v>
      </c>
      <c r="D40" s="287" t="s">
        <v>694</v>
      </c>
      <c r="E40" s="294" t="s">
        <v>694</v>
      </c>
      <c r="F40" s="287" t="s">
        <v>694</v>
      </c>
    </row>
    <row r="41" spans="1:6" s="236" customFormat="1" ht="12.75">
      <c r="A41" s="974"/>
      <c r="B41" s="287"/>
      <c r="C41" s="287"/>
      <c r="D41" s="287"/>
      <c r="E41" s="294"/>
      <c r="F41" s="287"/>
    </row>
    <row r="42" spans="1:6" s="236" customFormat="1" ht="12.75">
      <c r="A42" s="975" t="s">
        <v>1197</v>
      </c>
      <c r="B42" s="287"/>
      <c r="C42" s="287"/>
      <c r="D42" s="287"/>
      <c r="E42" s="294"/>
      <c r="F42" s="287"/>
    </row>
    <row r="43" spans="1:6" s="236" customFormat="1" ht="36">
      <c r="A43" s="976" t="s">
        <v>890</v>
      </c>
      <c r="B43" s="287"/>
      <c r="C43" s="287"/>
      <c r="D43" s="287"/>
      <c r="E43" s="977"/>
      <c r="F43" s="287"/>
    </row>
    <row r="44" spans="1:6" s="236" customFormat="1" ht="12.75">
      <c r="A44" s="975" t="s">
        <v>878</v>
      </c>
      <c r="B44" s="978">
        <v>72810496</v>
      </c>
      <c r="C44" s="978">
        <v>33621057</v>
      </c>
      <c r="D44" s="978">
        <v>33621057</v>
      </c>
      <c r="E44" s="800">
        <v>46.17611312522854</v>
      </c>
      <c r="F44" s="89">
        <v>7411809</v>
      </c>
    </row>
    <row r="45" spans="1:6" s="236" customFormat="1" ht="12.75">
      <c r="A45" s="979" t="s">
        <v>879</v>
      </c>
      <c r="B45" s="978">
        <v>72540730</v>
      </c>
      <c r="C45" s="978">
        <v>33621057</v>
      </c>
      <c r="D45" s="978">
        <v>33621057</v>
      </c>
      <c r="E45" s="800">
        <v>46.34783383073206</v>
      </c>
      <c r="F45" s="89">
        <v>7411809</v>
      </c>
    </row>
    <row r="46" spans="1:6" s="236" customFormat="1" ht="12.75">
      <c r="A46" s="979" t="s">
        <v>1405</v>
      </c>
      <c r="B46" s="978">
        <v>269766</v>
      </c>
      <c r="C46" s="978">
        <v>0</v>
      </c>
      <c r="D46" s="978">
        <v>0</v>
      </c>
      <c r="E46" s="800">
        <v>0</v>
      </c>
      <c r="F46" s="89">
        <v>0</v>
      </c>
    </row>
    <row r="47" spans="1:6" s="236" customFormat="1" ht="12.75">
      <c r="A47" s="980" t="s">
        <v>153</v>
      </c>
      <c r="B47" s="978">
        <v>72810496</v>
      </c>
      <c r="C47" s="978">
        <v>33621057</v>
      </c>
      <c r="D47" s="978">
        <v>11985770</v>
      </c>
      <c r="E47" s="800">
        <v>16.461596415989256</v>
      </c>
      <c r="F47" s="89">
        <v>7539806</v>
      </c>
    </row>
    <row r="48" spans="1:6" s="236" customFormat="1" ht="12.75">
      <c r="A48" s="979" t="s">
        <v>179</v>
      </c>
      <c r="B48" s="978">
        <v>44664338</v>
      </c>
      <c r="C48" s="978">
        <v>18576950</v>
      </c>
      <c r="D48" s="978">
        <v>5374314</v>
      </c>
      <c r="E48" s="800">
        <v>12.032673584012372</v>
      </c>
      <c r="F48" s="89">
        <v>1007174</v>
      </c>
    </row>
    <row r="49" spans="1:6" s="236" customFormat="1" ht="12.75">
      <c r="A49" s="981" t="s">
        <v>257</v>
      </c>
      <c r="B49" s="978">
        <v>19897108</v>
      </c>
      <c r="C49" s="978">
        <v>10431296</v>
      </c>
      <c r="D49" s="978">
        <v>3713446</v>
      </c>
      <c r="E49" s="800">
        <v>18.66324492986619</v>
      </c>
      <c r="F49" s="89">
        <v>207646</v>
      </c>
    </row>
    <row r="50" spans="1:6" s="236" customFormat="1" ht="12.75">
      <c r="A50" s="981" t="s">
        <v>1230</v>
      </c>
      <c r="B50" s="978">
        <v>24767230</v>
      </c>
      <c r="C50" s="978">
        <v>8145654</v>
      </c>
      <c r="D50" s="978">
        <v>1660868</v>
      </c>
      <c r="E50" s="800">
        <v>6.705909381065222</v>
      </c>
      <c r="F50" s="89">
        <v>799528</v>
      </c>
    </row>
    <row r="51" spans="1:6" s="236" customFormat="1" ht="12.75" hidden="1">
      <c r="A51" s="982" t="s">
        <v>1239</v>
      </c>
      <c r="B51" s="983">
        <v>0</v>
      </c>
      <c r="C51" s="983">
        <v>0</v>
      </c>
      <c r="D51" s="983">
        <v>0</v>
      </c>
      <c r="E51" s="984">
        <v>0</v>
      </c>
      <c r="F51" s="985">
        <v>0</v>
      </c>
    </row>
    <row r="52" spans="1:6" s="236" customFormat="1" ht="12.75">
      <c r="A52" s="986" t="s">
        <v>891</v>
      </c>
      <c r="B52" s="978">
        <v>24767230</v>
      </c>
      <c r="C52" s="978">
        <v>8145654</v>
      </c>
      <c r="D52" s="978">
        <v>1660868</v>
      </c>
      <c r="E52" s="800">
        <v>6.705909381065222</v>
      </c>
      <c r="F52" s="89">
        <v>799528</v>
      </c>
    </row>
    <row r="53" spans="1:6" s="236" customFormat="1" ht="12.75">
      <c r="A53" s="979" t="s">
        <v>164</v>
      </c>
      <c r="B53" s="978">
        <v>28146158</v>
      </c>
      <c r="C53" s="978">
        <v>15044107</v>
      </c>
      <c r="D53" s="978">
        <v>6611456</v>
      </c>
      <c r="E53" s="800">
        <v>23.489728154016614</v>
      </c>
      <c r="F53" s="89">
        <v>6532632</v>
      </c>
    </row>
    <row r="54" spans="1:6" s="236" customFormat="1" ht="12.75">
      <c r="A54" s="980" t="s">
        <v>886</v>
      </c>
      <c r="B54" s="978">
        <v>8723445</v>
      </c>
      <c r="C54" s="978">
        <v>2544107</v>
      </c>
      <c r="D54" s="978">
        <v>84980</v>
      </c>
      <c r="E54" s="800">
        <v>0.9741564255864513</v>
      </c>
      <c r="F54" s="89">
        <v>21968</v>
      </c>
    </row>
    <row r="55" spans="1:15" s="988" customFormat="1" ht="12.75">
      <c r="A55" s="981" t="s">
        <v>1112</v>
      </c>
      <c r="B55" s="298">
        <v>19422713</v>
      </c>
      <c r="C55" s="298">
        <v>12500000</v>
      </c>
      <c r="D55" s="298">
        <v>6526476</v>
      </c>
      <c r="E55" s="800">
        <v>33.60228820762578</v>
      </c>
      <c r="F55" s="89">
        <v>6510664</v>
      </c>
      <c r="G55" s="987"/>
      <c r="H55" s="987"/>
      <c r="I55" s="987"/>
      <c r="J55" s="987"/>
      <c r="K55" s="987"/>
      <c r="L55" s="987"/>
      <c r="M55" s="987"/>
      <c r="N55" s="987"/>
      <c r="O55" s="987"/>
    </row>
    <row r="56" spans="1:15" s="988" customFormat="1" ht="12.75">
      <c r="A56" s="981"/>
      <c r="B56" s="81"/>
      <c r="C56" s="81"/>
      <c r="D56" s="81"/>
      <c r="E56" s="441"/>
      <c r="F56" s="81"/>
      <c r="G56" s="987"/>
      <c r="H56" s="987"/>
      <c r="I56" s="987"/>
      <c r="J56" s="987"/>
      <c r="K56" s="987"/>
      <c r="L56" s="987"/>
      <c r="M56" s="987"/>
      <c r="N56" s="987"/>
      <c r="O56" s="987"/>
    </row>
    <row r="57" spans="1:15" s="988" customFormat="1" ht="24">
      <c r="A57" s="989" t="s">
        <v>892</v>
      </c>
      <c r="B57" s="81"/>
      <c r="C57" s="81"/>
      <c r="D57" s="81"/>
      <c r="E57" s="441"/>
      <c r="F57" s="81"/>
      <c r="G57" s="987"/>
      <c r="H57" s="987"/>
      <c r="I57" s="987"/>
      <c r="J57" s="987"/>
      <c r="K57" s="987"/>
      <c r="L57" s="987"/>
      <c r="M57" s="987"/>
      <c r="N57" s="987"/>
      <c r="O57" s="987"/>
    </row>
    <row r="58" spans="1:15" s="988" customFormat="1" ht="12.75">
      <c r="A58" s="980" t="s">
        <v>149</v>
      </c>
      <c r="B58" s="298">
        <v>2786422</v>
      </c>
      <c r="C58" s="298">
        <v>1422023</v>
      </c>
      <c r="D58" s="298">
        <v>792581</v>
      </c>
      <c r="E58" s="800">
        <v>28.444399304915045</v>
      </c>
      <c r="F58" s="298">
        <v>456740</v>
      </c>
      <c r="G58" s="987"/>
      <c r="H58" s="987"/>
      <c r="I58" s="987"/>
      <c r="J58" s="987"/>
      <c r="K58" s="987"/>
      <c r="L58" s="987"/>
      <c r="M58" s="987"/>
      <c r="N58" s="987"/>
      <c r="O58" s="987"/>
    </row>
    <row r="59" spans="1:15" s="988" customFormat="1" ht="12.75">
      <c r="A59" s="979" t="s">
        <v>183</v>
      </c>
      <c r="B59" s="298">
        <v>562071</v>
      </c>
      <c r="C59" s="298">
        <v>271553</v>
      </c>
      <c r="D59" s="298">
        <v>162233</v>
      </c>
      <c r="E59" s="800">
        <v>28.863435402289035</v>
      </c>
      <c r="F59" s="298">
        <v>22802</v>
      </c>
      <c r="G59" s="987"/>
      <c r="H59" s="987"/>
      <c r="I59" s="987"/>
      <c r="J59" s="987"/>
      <c r="K59" s="987"/>
      <c r="L59" s="987"/>
      <c r="M59" s="987"/>
      <c r="N59" s="987"/>
      <c r="O59" s="987"/>
    </row>
    <row r="60" spans="1:15" s="988" customFormat="1" ht="12.75">
      <c r="A60" s="979" t="s">
        <v>1167</v>
      </c>
      <c r="B60" s="298">
        <v>2224351</v>
      </c>
      <c r="C60" s="298">
        <v>1150470</v>
      </c>
      <c r="D60" s="298">
        <v>630348</v>
      </c>
      <c r="E60" s="800">
        <v>28.338513121355398</v>
      </c>
      <c r="F60" s="298">
        <v>433938</v>
      </c>
      <c r="G60" s="987"/>
      <c r="H60" s="987"/>
      <c r="I60" s="987"/>
      <c r="J60" s="987"/>
      <c r="K60" s="987"/>
      <c r="L60" s="987"/>
      <c r="M60" s="987"/>
      <c r="N60" s="987"/>
      <c r="O60" s="987"/>
    </row>
    <row r="61" spans="1:15" s="988" customFormat="1" ht="12.75">
      <c r="A61" s="980" t="s">
        <v>153</v>
      </c>
      <c r="B61" s="298">
        <v>2786422</v>
      </c>
      <c r="C61" s="298">
        <v>2786422</v>
      </c>
      <c r="D61" s="298">
        <v>792581</v>
      </c>
      <c r="E61" s="800">
        <v>28.444399304915045</v>
      </c>
      <c r="F61" s="298">
        <v>456740</v>
      </c>
      <c r="G61" s="987"/>
      <c r="H61" s="987"/>
      <c r="I61" s="987"/>
      <c r="J61" s="987"/>
      <c r="K61" s="987"/>
      <c r="L61" s="987"/>
      <c r="M61" s="987"/>
      <c r="N61" s="987"/>
      <c r="O61" s="987"/>
    </row>
    <row r="62" spans="1:15" s="988" customFormat="1" ht="12.75">
      <c r="A62" s="979" t="s">
        <v>179</v>
      </c>
      <c r="B62" s="298">
        <v>2786422</v>
      </c>
      <c r="C62" s="298">
        <v>2786422</v>
      </c>
      <c r="D62" s="298">
        <v>792581</v>
      </c>
      <c r="E62" s="800">
        <v>28.444399304915045</v>
      </c>
      <c r="F62" s="298">
        <v>456740</v>
      </c>
      <c r="G62" s="987"/>
      <c r="H62" s="987"/>
      <c r="I62" s="987"/>
      <c r="J62" s="987"/>
      <c r="K62" s="987"/>
      <c r="L62" s="987"/>
      <c r="M62" s="987"/>
      <c r="N62" s="987"/>
      <c r="O62" s="987"/>
    </row>
    <row r="63" spans="1:15" s="988" customFormat="1" ht="12.75">
      <c r="A63" s="981" t="s">
        <v>1230</v>
      </c>
      <c r="B63" s="298">
        <v>2786422</v>
      </c>
      <c r="C63" s="298">
        <v>2786422</v>
      </c>
      <c r="D63" s="298">
        <v>792581</v>
      </c>
      <c r="E63" s="800">
        <v>28.444399304915045</v>
      </c>
      <c r="F63" s="298">
        <v>456740</v>
      </c>
      <c r="G63" s="987"/>
      <c r="H63" s="987"/>
      <c r="I63" s="987"/>
      <c r="J63" s="987"/>
      <c r="K63" s="987"/>
      <c r="L63" s="987"/>
      <c r="M63" s="987"/>
      <c r="N63" s="987"/>
      <c r="O63" s="987"/>
    </row>
    <row r="64" spans="1:15" s="988" customFormat="1" ht="24">
      <c r="A64" s="990" t="s">
        <v>893</v>
      </c>
      <c r="B64" s="298">
        <v>562071</v>
      </c>
      <c r="C64" s="298">
        <v>562071</v>
      </c>
      <c r="D64" s="298">
        <v>162233</v>
      </c>
      <c r="E64" s="800">
        <v>28.863435402289035</v>
      </c>
      <c r="F64" s="298">
        <v>22802</v>
      </c>
      <c r="G64" s="987"/>
      <c r="H64" s="987"/>
      <c r="I64" s="987"/>
      <c r="J64" s="987"/>
      <c r="K64" s="987"/>
      <c r="L64" s="987"/>
      <c r="M64" s="987"/>
      <c r="N64" s="987"/>
      <c r="O64" s="987"/>
    </row>
    <row r="65" spans="1:15" s="988" customFormat="1" ht="12.75">
      <c r="A65" s="981" t="s">
        <v>894</v>
      </c>
      <c r="B65" s="298">
        <v>2224351</v>
      </c>
      <c r="C65" s="298">
        <v>2224351</v>
      </c>
      <c r="D65" s="298">
        <v>630348</v>
      </c>
      <c r="E65" s="800">
        <v>28.338513121355398</v>
      </c>
      <c r="F65" s="298">
        <v>433938</v>
      </c>
      <c r="G65" s="987"/>
      <c r="H65" s="987"/>
      <c r="I65" s="987"/>
      <c r="J65" s="987"/>
      <c r="K65" s="987"/>
      <c r="L65" s="987"/>
      <c r="M65" s="987"/>
      <c r="N65" s="987"/>
      <c r="O65" s="987"/>
    </row>
    <row r="66" spans="1:15" s="988" customFormat="1" ht="12.75">
      <c r="A66" s="981"/>
      <c r="B66" s="81"/>
      <c r="C66" s="81"/>
      <c r="D66" s="81"/>
      <c r="E66" s="441"/>
      <c r="F66" s="81"/>
      <c r="G66" s="987"/>
      <c r="H66" s="987"/>
      <c r="I66" s="987"/>
      <c r="J66" s="987"/>
      <c r="K66" s="987"/>
      <c r="L66" s="987"/>
      <c r="M66" s="987"/>
      <c r="N66" s="987"/>
      <c r="O66" s="987"/>
    </row>
    <row r="67" spans="1:15" s="988" customFormat="1" ht="12.75">
      <c r="A67" s="313" t="s">
        <v>895</v>
      </c>
      <c r="B67" s="81"/>
      <c r="C67" s="81"/>
      <c r="D67" s="81"/>
      <c r="E67" s="441"/>
      <c r="F67" s="81"/>
      <c r="G67" s="987"/>
      <c r="H67" s="987"/>
      <c r="I67" s="987"/>
      <c r="J67" s="987"/>
      <c r="K67" s="987"/>
      <c r="L67" s="987"/>
      <c r="M67" s="987"/>
      <c r="N67" s="987"/>
      <c r="O67" s="987"/>
    </row>
    <row r="68" spans="1:15" s="991" customFormat="1" ht="12.75">
      <c r="A68" s="962" t="s">
        <v>878</v>
      </c>
      <c r="B68" s="282">
        <v>31763449</v>
      </c>
      <c r="C68" s="282">
        <v>23574422</v>
      </c>
      <c r="D68" s="282">
        <v>12235457</v>
      </c>
      <c r="E68" s="441">
        <v>38.52055549760985</v>
      </c>
      <c r="F68" s="282">
        <v>1717116</v>
      </c>
      <c r="G68" s="987"/>
      <c r="H68" s="987"/>
      <c r="I68" s="987"/>
      <c r="J68" s="987"/>
      <c r="K68" s="987"/>
      <c r="L68" s="987"/>
      <c r="M68" s="987"/>
      <c r="N68" s="987"/>
      <c r="O68" s="987"/>
    </row>
    <row r="69" spans="1:15" s="991" customFormat="1" ht="12.75">
      <c r="A69" s="963" t="s">
        <v>879</v>
      </c>
      <c r="B69" s="41">
        <v>5382518</v>
      </c>
      <c r="C69" s="41">
        <v>3461391</v>
      </c>
      <c r="D69" s="41">
        <v>3461391</v>
      </c>
      <c r="E69" s="441">
        <v>64.3080246085568</v>
      </c>
      <c r="F69" s="41">
        <v>278360</v>
      </c>
      <c r="G69" s="987"/>
      <c r="H69" s="987"/>
      <c r="I69" s="987"/>
      <c r="J69" s="987"/>
      <c r="K69" s="987"/>
      <c r="L69" s="987"/>
      <c r="M69" s="987"/>
      <c r="N69" s="987"/>
      <c r="O69" s="987"/>
    </row>
    <row r="70" spans="1:15" s="991" customFormat="1" ht="12.75" hidden="1">
      <c r="A70" s="964" t="s">
        <v>880</v>
      </c>
      <c r="B70" s="992">
        <v>562071</v>
      </c>
      <c r="C70" s="992">
        <v>271553</v>
      </c>
      <c r="D70" s="992">
        <v>162233</v>
      </c>
      <c r="E70" s="966">
        <v>28.863435402289035</v>
      </c>
      <c r="F70" s="992">
        <v>22802</v>
      </c>
      <c r="G70" s="987"/>
      <c r="H70" s="987"/>
      <c r="I70" s="987"/>
      <c r="J70" s="987"/>
      <c r="K70" s="987"/>
      <c r="L70" s="987"/>
      <c r="M70" s="987"/>
      <c r="N70" s="987"/>
      <c r="O70" s="987"/>
    </row>
    <row r="71" spans="1:15" s="991" customFormat="1" ht="12.75">
      <c r="A71" s="963" t="s">
        <v>1404</v>
      </c>
      <c r="B71" s="282">
        <v>364731</v>
      </c>
      <c r="C71" s="282">
        <v>180479</v>
      </c>
      <c r="D71" s="282">
        <v>161023</v>
      </c>
      <c r="E71" s="441">
        <v>44.14842719703014</v>
      </c>
      <c r="F71" s="282">
        <v>89952</v>
      </c>
      <c r="G71" s="987"/>
      <c r="H71" s="987"/>
      <c r="I71" s="987"/>
      <c r="J71" s="987"/>
      <c r="K71" s="987"/>
      <c r="L71" s="987"/>
      <c r="M71" s="987"/>
      <c r="N71" s="987"/>
      <c r="O71" s="987"/>
    </row>
    <row r="72" spans="1:15" s="991" customFormat="1" ht="12.75">
      <c r="A72" s="963" t="s">
        <v>1405</v>
      </c>
      <c r="B72" s="41">
        <v>26016200</v>
      </c>
      <c r="C72" s="41">
        <v>19932552</v>
      </c>
      <c r="D72" s="41">
        <v>8613043</v>
      </c>
      <c r="E72" s="441">
        <v>33.10646058994011</v>
      </c>
      <c r="F72" s="41">
        <v>1348804</v>
      </c>
      <c r="G72" s="987"/>
      <c r="H72" s="987"/>
      <c r="I72" s="987"/>
      <c r="J72" s="987"/>
      <c r="K72" s="987"/>
      <c r="L72" s="987"/>
      <c r="M72" s="987"/>
      <c r="N72" s="987"/>
      <c r="O72" s="987"/>
    </row>
    <row r="73" spans="1:15" s="991" customFormat="1" ht="12.75" hidden="1">
      <c r="A73" s="964" t="s">
        <v>896</v>
      </c>
      <c r="B73" s="992">
        <v>2224351</v>
      </c>
      <c r="C73" s="992">
        <v>1150470</v>
      </c>
      <c r="D73" s="992">
        <v>630348</v>
      </c>
      <c r="E73" s="966">
        <v>0</v>
      </c>
      <c r="F73" s="992">
        <v>433938</v>
      </c>
      <c r="G73" s="987"/>
      <c r="H73" s="987"/>
      <c r="I73" s="987"/>
      <c r="J73" s="987"/>
      <c r="K73" s="987"/>
      <c r="L73" s="987"/>
      <c r="M73" s="987"/>
      <c r="N73" s="987"/>
      <c r="O73" s="987"/>
    </row>
    <row r="74" spans="1:15" s="991" customFormat="1" ht="12.75">
      <c r="A74" s="970" t="s">
        <v>153</v>
      </c>
      <c r="B74" s="41">
        <v>32351253</v>
      </c>
      <c r="C74" s="282">
        <v>22718415</v>
      </c>
      <c r="D74" s="282">
        <v>9778140</v>
      </c>
      <c r="E74" s="441">
        <v>30.22491895445286</v>
      </c>
      <c r="F74" s="282">
        <v>1753596</v>
      </c>
      <c r="G74" s="987"/>
      <c r="H74" s="987"/>
      <c r="I74" s="987"/>
      <c r="J74" s="987"/>
      <c r="K74" s="987"/>
      <c r="L74" s="987"/>
      <c r="M74" s="987"/>
      <c r="N74" s="987"/>
      <c r="O74" s="987"/>
    </row>
    <row r="75" spans="1:15" s="993" customFormat="1" ht="12.75">
      <c r="A75" s="967" t="s">
        <v>179</v>
      </c>
      <c r="B75" s="41">
        <v>17835908</v>
      </c>
      <c r="C75" s="282">
        <v>13861384</v>
      </c>
      <c r="D75" s="282">
        <v>4574347</v>
      </c>
      <c r="E75" s="441">
        <v>25.646841192497742</v>
      </c>
      <c r="F75" s="282">
        <v>831424</v>
      </c>
      <c r="G75" s="987"/>
      <c r="H75" s="987"/>
      <c r="I75" s="987"/>
      <c r="J75" s="987"/>
      <c r="K75" s="987"/>
      <c r="L75" s="987"/>
      <c r="M75" s="987"/>
      <c r="N75" s="987"/>
      <c r="O75" s="987"/>
    </row>
    <row r="76" spans="1:15" s="993" customFormat="1" ht="12.75">
      <c r="A76" s="968" t="s">
        <v>257</v>
      </c>
      <c r="B76" s="282">
        <v>7964060</v>
      </c>
      <c r="C76" s="282">
        <v>5996624</v>
      </c>
      <c r="D76" s="282">
        <v>2730696</v>
      </c>
      <c r="E76" s="441">
        <v>34.28773766144404</v>
      </c>
      <c r="F76" s="282">
        <v>505317</v>
      </c>
      <c r="G76" s="987"/>
      <c r="H76" s="987"/>
      <c r="I76" s="987"/>
      <c r="J76" s="987"/>
      <c r="K76" s="987"/>
      <c r="L76" s="987"/>
      <c r="M76" s="987"/>
      <c r="N76" s="987"/>
      <c r="O76" s="987"/>
    </row>
    <row r="77" spans="1:15" s="988" customFormat="1" ht="12.75">
      <c r="A77" s="968" t="s">
        <v>1230</v>
      </c>
      <c r="B77" s="282">
        <v>9871848</v>
      </c>
      <c r="C77" s="41">
        <v>7864760</v>
      </c>
      <c r="D77" s="41">
        <v>1843651</v>
      </c>
      <c r="E77" s="441">
        <v>18.67584468480471</v>
      </c>
      <c r="F77" s="41">
        <v>326107</v>
      </c>
      <c r="G77" s="987"/>
      <c r="H77" s="987"/>
      <c r="I77" s="987"/>
      <c r="J77" s="987"/>
      <c r="K77" s="987"/>
      <c r="L77" s="987"/>
      <c r="M77" s="987"/>
      <c r="N77" s="987"/>
      <c r="O77" s="987"/>
    </row>
    <row r="78" spans="1:15" s="988" customFormat="1" ht="12.75">
      <c r="A78" s="969" t="s">
        <v>1239</v>
      </c>
      <c r="B78" s="41">
        <v>5527396</v>
      </c>
      <c r="C78" s="41">
        <v>4468308</v>
      </c>
      <c r="D78" s="282">
        <v>1037333</v>
      </c>
      <c r="E78" s="441">
        <v>18.76711927280043</v>
      </c>
      <c r="F78" s="41">
        <v>87602</v>
      </c>
      <c r="G78" s="987"/>
      <c r="H78" s="987"/>
      <c r="I78" s="987"/>
      <c r="J78" s="987"/>
      <c r="K78" s="987"/>
      <c r="L78" s="987"/>
      <c r="M78" s="987"/>
      <c r="N78" s="987"/>
      <c r="O78" s="987"/>
    </row>
    <row r="79" spans="1:15" s="988" customFormat="1" ht="12.75" hidden="1">
      <c r="A79" s="971" t="s">
        <v>897</v>
      </c>
      <c r="B79" s="992">
        <v>562071</v>
      </c>
      <c r="C79" s="992">
        <v>562071</v>
      </c>
      <c r="D79" s="992">
        <v>162233</v>
      </c>
      <c r="E79" s="966">
        <v>28.863435402289035</v>
      </c>
      <c r="F79" s="992">
        <v>22802</v>
      </c>
      <c r="G79" s="987"/>
      <c r="H79" s="987"/>
      <c r="I79" s="987"/>
      <c r="J79" s="987"/>
      <c r="K79" s="987"/>
      <c r="L79" s="987"/>
      <c r="M79" s="987"/>
      <c r="N79" s="987"/>
      <c r="O79" s="987"/>
    </row>
    <row r="80" spans="1:15" s="988" customFormat="1" ht="25.5" hidden="1">
      <c r="A80" s="972" t="s">
        <v>884</v>
      </c>
      <c r="B80" s="992">
        <v>2224351</v>
      </c>
      <c r="C80" s="992">
        <v>2224351</v>
      </c>
      <c r="D80" s="992">
        <v>630348</v>
      </c>
      <c r="E80" s="966">
        <v>28.338513121355398</v>
      </c>
      <c r="F80" s="992">
        <v>433938</v>
      </c>
      <c r="G80" s="987"/>
      <c r="H80" s="987"/>
      <c r="I80" s="987"/>
      <c r="J80" s="987"/>
      <c r="K80" s="987"/>
      <c r="L80" s="987"/>
      <c r="M80" s="987"/>
      <c r="N80" s="987"/>
      <c r="O80" s="987"/>
    </row>
    <row r="81" spans="1:15" s="988" customFormat="1" ht="12.75">
      <c r="A81" s="969" t="s">
        <v>891</v>
      </c>
      <c r="B81" s="41">
        <v>4344452</v>
      </c>
      <c r="C81" s="41">
        <v>3396452</v>
      </c>
      <c r="D81" s="41">
        <v>806318</v>
      </c>
      <c r="E81" s="441">
        <v>18.55971708284497</v>
      </c>
      <c r="F81" s="41">
        <v>238505</v>
      </c>
      <c r="G81" s="987"/>
      <c r="H81" s="987"/>
      <c r="I81" s="987"/>
      <c r="J81" s="987"/>
      <c r="K81" s="987"/>
      <c r="L81" s="987"/>
      <c r="M81" s="987"/>
      <c r="N81" s="987"/>
      <c r="O81" s="987"/>
    </row>
    <row r="82" spans="1:15" s="988" customFormat="1" ht="12.75">
      <c r="A82" s="963" t="s">
        <v>164</v>
      </c>
      <c r="B82" s="282">
        <v>14515345</v>
      </c>
      <c r="C82" s="282">
        <v>8857031</v>
      </c>
      <c r="D82" s="282">
        <v>5203793</v>
      </c>
      <c r="E82" s="441">
        <v>35.85028809167126</v>
      </c>
      <c r="F82" s="282">
        <v>922172</v>
      </c>
      <c r="G82" s="987"/>
      <c r="H82" s="987"/>
      <c r="I82" s="987"/>
      <c r="J82" s="987"/>
      <c r="K82" s="987"/>
      <c r="L82" s="987"/>
      <c r="M82" s="987"/>
      <c r="N82" s="987"/>
      <c r="O82" s="987"/>
    </row>
    <row r="83" spans="1:15" s="988" customFormat="1" ht="12.75">
      <c r="A83" s="970" t="s">
        <v>886</v>
      </c>
      <c r="B83" s="282">
        <v>14423143</v>
      </c>
      <c r="C83" s="282">
        <v>8857031</v>
      </c>
      <c r="D83" s="282">
        <v>5203793</v>
      </c>
      <c r="E83" s="441">
        <v>36.079466174605635</v>
      </c>
      <c r="F83" s="282">
        <v>922172</v>
      </c>
      <c r="G83" s="987"/>
      <c r="H83" s="987"/>
      <c r="I83" s="987"/>
      <c r="J83" s="987"/>
      <c r="K83" s="987"/>
      <c r="L83" s="987"/>
      <c r="M83" s="987"/>
      <c r="N83" s="987"/>
      <c r="O83" s="987"/>
    </row>
    <row r="84" spans="1:15" s="988" customFormat="1" ht="12.75">
      <c r="A84" s="968" t="s">
        <v>1112</v>
      </c>
      <c r="B84" s="282">
        <v>92202</v>
      </c>
      <c r="C84" s="282">
        <v>0</v>
      </c>
      <c r="D84" s="282">
        <v>0</v>
      </c>
      <c r="E84" s="441">
        <v>0</v>
      </c>
      <c r="F84" s="282">
        <v>0</v>
      </c>
      <c r="G84" s="987"/>
      <c r="H84" s="987"/>
      <c r="I84" s="987"/>
      <c r="J84" s="987"/>
      <c r="K84" s="987"/>
      <c r="L84" s="987"/>
      <c r="M84" s="987"/>
      <c r="N84" s="987"/>
      <c r="O84" s="987"/>
    </row>
    <row r="85" spans="1:15" s="988" customFormat="1" ht="12.75">
      <c r="A85" s="970" t="s">
        <v>168</v>
      </c>
      <c r="B85" s="41">
        <v>-587804</v>
      </c>
      <c r="C85" s="41">
        <v>856007</v>
      </c>
      <c r="D85" s="41">
        <v>2457317</v>
      </c>
      <c r="E85" s="994" t="s">
        <v>694</v>
      </c>
      <c r="F85" s="41">
        <v>-36480</v>
      </c>
      <c r="G85" s="987"/>
      <c r="H85" s="987"/>
      <c r="I85" s="987"/>
      <c r="J85" s="987"/>
      <c r="K85" s="987"/>
      <c r="L85" s="987"/>
      <c r="M85" s="987"/>
      <c r="N85" s="987"/>
      <c r="O85" s="987"/>
    </row>
    <row r="86" spans="1:15" s="988" customFormat="1" ht="25.5">
      <c r="A86" s="974" t="s">
        <v>888</v>
      </c>
      <c r="B86" s="41">
        <v>582624</v>
      </c>
      <c r="C86" s="41">
        <v>-859775</v>
      </c>
      <c r="D86" s="41" t="s">
        <v>694</v>
      </c>
      <c r="E86" s="994" t="s">
        <v>694</v>
      </c>
      <c r="F86" s="41" t="s">
        <v>694</v>
      </c>
      <c r="G86" s="987"/>
      <c r="H86" s="987"/>
      <c r="I86" s="987"/>
      <c r="J86" s="987"/>
      <c r="K86" s="987"/>
      <c r="L86" s="987"/>
      <c r="M86" s="987"/>
      <c r="N86" s="987"/>
      <c r="O86" s="987"/>
    </row>
    <row r="87" spans="1:15" s="988" customFormat="1" ht="38.25">
      <c r="A87" s="974" t="s">
        <v>889</v>
      </c>
      <c r="B87" s="41">
        <v>5180</v>
      </c>
      <c r="C87" s="41">
        <v>3768</v>
      </c>
      <c r="D87" s="41" t="s">
        <v>694</v>
      </c>
      <c r="E87" s="994" t="s">
        <v>694</v>
      </c>
      <c r="F87" s="41" t="s">
        <v>694</v>
      </c>
      <c r="G87" s="987"/>
      <c r="H87" s="987"/>
      <c r="I87" s="987"/>
      <c r="J87" s="987"/>
      <c r="K87" s="987"/>
      <c r="L87" s="987"/>
      <c r="M87" s="987"/>
      <c r="N87" s="987"/>
      <c r="O87" s="987"/>
    </row>
    <row r="88" spans="1:15" s="988" customFormat="1" ht="12.75">
      <c r="A88" s="974"/>
      <c r="B88" s="41"/>
      <c r="C88" s="41"/>
      <c r="D88" s="41"/>
      <c r="E88" s="994"/>
      <c r="F88" s="41"/>
      <c r="G88" s="987"/>
      <c r="H88" s="987"/>
      <c r="I88" s="987"/>
      <c r="J88" s="987"/>
      <c r="K88" s="987"/>
      <c r="L88" s="987"/>
      <c r="M88" s="987"/>
      <c r="N88" s="987"/>
      <c r="O88" s="987"/>
    </row>
    <row r="89" spans="1:15" s="988" customFormat="1" ht="12.75">
      <c r="A89" s="975" t="s">
        <v>1197</v>
      </c>
      <c r="B89" s="41"/>
      <c r="C89" s="41"/>
      <c r="D89" s="41"/>
      <c r="E89" s="994"/>
      <c r="F89" s="41"/>
      <c r="G89" s="987"/>
      <c r="H89" s="987"/>
      <c r="I89" s="987"/>
      <c r="J89" s="987"/>
      <c r="K89" s="987"/>
      <c r="L89" s="987"/>
      <c r="M89" s="987"/>
      <c r="N89" s="987"/>
      <c r="O89" s="987"/>
    </row>
    <row r="90" spans="1:15" s="988" customFormat="1" ht="24">
      <c r="A90" s="989" t="s">
        <v>892</v>
      </c>
      <c r="B90" s="41"/>
      <c r="C90" s="41"/>
      <c r="D90" s="41"/>
      <c r="E90" s="994"/>
      <c r="F90" s="41"/>
      <c r="G90" s="987"/>
      <c r="H90" s="987"/>
      <c r="I90" s="987"/>
      <c r="J90" s="987"/>
      <c r="K90" s="987"/>
      <c r="L90" s="987"/>
      <c r="M90" s="987"/>
      <c r="N90" s="987"/>
      <c r="O90" s="987"/>
    </row>
    <row r="91" spans="1:15" s="988" customFormat="1" ht="12.75">
      <c r="A91" s="980" t="s">
        <v>149</v>
      </c>
      <c r="B91" s="298">
        <v>2786422</v>
      </c>
      <c r="C91" s="298">
        <v>1422023</v>
      </c>
      <c r="D91" s="298">
        <v>792581</v>
      </c>
      <c r="E91" s="800">
        <v>28.444399304915045</v>
      </c>
      <c r="F91" s="298">
        <v>456740</v>
      </c>
      <c r="G91" s="987"/>
      <c r="H91" s="987"/>
      <c r="I91" s="987"/>
      <c r="J91" s="987"/>
      <c r="K91" s="987"/>
      <c r="L91" s="987"/>
      <c r="M91" s="987"/>
      <c r="N91" s="987"/>
      <c r="O91" s="987"/>
    </row>
    <row r="92" spans="1:15" s="988" customFormat="1" ht="12.75">
      <c r="A92" s="979" t="s">
        <v>183</v>
      </c>
      <c r="B92" s="298">
        <v>562071</v>
      </c>
      <c r="C92" s="298">
        <v>271553</v>
      </c>
      <c r="D92" s="298">
        <v>162233</v>
      </c>
      <c r="E92" s="800">
        <v>28.863435402289035</v>
      </c>
      <c r="F92" s="298">
        <v>22802</v>
      </c>
      <c r="G92" s="987"/>
      <c r="H92" s="987"/>
      <c r="I92" s="987"/>
      <c r="J92" s="987"/>
      <c r="K92" s="987"/>
      <c r="L92" s="987"/>
      <c r="M92" s="987"/>
      <c r="N92" s="987"/>
      <c r="O92" s="987"/>
    </row>
    <row r="93" spans="1:15" s="988" customFormat="1" ht="12.75">
      <c r="A93" s="979" t="s">
        <v>1167</v>
      </c>
      <c r="B93" s="298">
        <v>2224351</v>
      </c>
      <c r="C93" s="298">
        <v>1150470</v>
      </c>
      <c r="D93" s="298">
        <v>630348</v>
      </c>
      <c r="E93" s="800">
        <v>28.338513121355398</v>
      </c>
      <c r="F93" s="298">
        <v>433938</v>
      </c>
      <c r="G93" s="987"/>
      <c r="H93" s="987"/>
      <c r="I93" s="987"/>
      <c r="J93" s="987"/>
      <c r="K93" s="987"/>
      <c r="L93" s="987"/>
      <c r="M93" s="987"/>
      <c r="N93" s="987"/>
      <c r="O93" s="987"/>
    </row>
    <row r="94" spans="1:15" s="988" customFormat="1" ht="12.75">
      <c r="A94" s="980" t="s">
        <v>153</v>
      </c>
      <c r="B94" s="298">
        <v>2786422</v>
      </c>
      <c r="C94" s="298">
        <v>2786422</v>
      </c>
      <c r="D94" s="298">
        <v>792581</v>
      </c>
      <c r="E94" s="800">
        <v>28.444399304915045</v>
      </c>
      <c r="F94" s="298">
        <v>456740</v>
      </c>
      <c r="G94" s="987"/>
      <c r="H94" s="987"/>
      <c r="I94" s="987"/>
      <c r="J94" s="987"/>
      <c r="K94" s="987"/>
      <c r="L94" s="987"/>
      <c r="M94" s="987"/>
      <c r="N94" s="987"/>
      <c r="O94" s="987"/>
    </row>
    <row r="95" spans="1:15" s="988" customFormat="1" ht="12.75">
      <c r="A95" s="979" t="s">
        <v>179</v>
      </c>
      <c r="B95" s="298">
        <v>2786422</v>
      </c>
      <c r="C95" s="298">
        <v>2786422</v>
      </c>
      <c r="D95" s="298">
        <v>792581</v>
      </c>
      <c r="E95" s="800">
        <v>28.444399304915045</v>
      </c>
      <c r="F95" s="298">
        <v>456740</v>
      </c>
      <c r="G95" s="987"/>
      <c r="H95" s="987"/>
      <c r="I95" s="987"/>
      <c r="J95" s="987"/>
      <c r="K95" s="987"/>
      <c r="L95" s="987"/>
      <c r="M95" s="987"/>
      <c r="N95" s="987"/>
      <c r="O95" s="987"/>
    </row>
    <row r="96" spans="1:15" s="988" customFormat="1" ht="12.75">
      <c r="A96" s="981" t="s">
        <v>1230</v>
      </c>
      <c r="B96" s="298">
        <v>2786422</v>
      </c>
      <c r="C96" s="298">
        <v>2786422</v>
      </c>
      <c r="D96" s="298">
        <v>792581</v>
      </c>
      <c r="E96" s="800">
        <v>28.444399304915045</v>
      </c>
      <c r="F96" s="298">
        <v>456740</v>
      </c>
      <c r="G96" s="987"/>
      <c r="H96" s="987"/>
      <c r="I96" s="987"/>
      <c r="J96" s="987"/>
      <c r="K96" s="987"/>
      <c r="L96" s="987"/>
      <c r="M96" s="987"/>
      <c r="N96" s="987"/>
      <c r="O96" s="987"/>
    </row>
    <row r="97" spans="1:15" s="988" customFormat="1" ht="24">
      <c r="A97" s="990" t="s">
        <v>898</v>
      </c>
      <c r="B97" s="298">
        <v>562071</v>
      </c>
      <c r="C97" s="298">
        <v>562071</v>
      </c>
      <c r="D97" s="298">
        <v>162233</v>
      </c>
      <c r="E97" s="800">
        <v>28.863435402289035</v>
      </c>
      <c r="F97" s="298">
        <v>22802</v>
      </c>
      <c r="G97" s="987"/>
      <c r="H97" s="987"/>
      <c r="I97" s="987"/>
      <c r="J97" s="987"/>
      <c r="K97" s="987"/>
      <c r="L97" s="987"/>
      <c r="M97" s="987"/>
      <c r="N97" s="987"/>
      <c r="O97" s="987"/>
    </row>
    <row r="98" spans="1:15" s="988" customFormat="1" ht="12.75">
      <c r="A98" s="981" t="s">
        <v>894</v>
      </c>
      <c r="B98" s="298">
        <v>2224351</v>
      </c>
      <c r="C98" s="298">
        <v>2224351</v>
      </c>
      <c r="D98" s="298">
        <v>630348</v>
      </c>
      <c r="E98" s="800">
        <v>28.338513121355398</v>
      </c>
      <c r="F98" s="298">
        <v>433938</v>
      </c>
      <c r="G98" s="987"/>
      <c r="H98" s="987"/>
      <c r="I98" s="987"/>
      <c r="J98" s="987"/>
      <c r="K98" s="987"/>
      <c r="L98" s="987"/>
      <c r="M98" s="987"/>
      <c r="N98" s="987"/>
      <c r="O98" s="987"/>
    </row>
    <row r="99" spans="1:15" s="988" customFormat="1" ht="12.75">
      <c r="A99" s="974"/>
      <c r="B99" s="41"/>
      <c r="C99" s="41"/>
      <c r="D99" s="41"/>
      <c r="E99" s="441"/>
      <c r="F99" s="41"/>
      <c r="G99" s="987"/>
      <c r="H99" s="987"/>
      <c r="I99" s="987"/>
      <c r="J99" s="987"/>
      <c r="K99" s="987"/>
      <c r="L99" s="987"/>
      <c r="M99" s="987"/>
      <c r="N99" s="987"/>
      <c r="O99" s="987"/>
    </row>
    <row r="100" spans="1:21" s="997" customFormat="1" ht="12.75" customHeight="1">
      <c r="A100" s="457" t="s">
        <v>899</v>
      </c>
      <c r="B100" s="995"/>
      <c r="C100" s="995"/>
      <c r="D100" s="995"/>
      <c r="E100" s="441"/>
      <c r="F100" s="996"/>
      <c r="U100" s="998"/>
    </row>
    <row r="101" spans="1:21" s="997" customFormat="1" ht="12.75" customHeight="1">
      <c r="A101" s="962" t="s">
        <v>878</v>
      </c>
      <c r="B101" s="282">
        <v>54280292</v>
      </c>
      <c r="C101" s="282">
        <v>17283551</v>
      </c>
      <c r="D101" s="282">
        <v>19262108</v>
      </c>
      <c r="E101" s="441">
        <v>35.48637505487259</v>
      </c>
      <c r="F101" s="282">
        <v>180282</v>
      </c>
      <c r="U101" s="998"/>
    </row>
    <row r="102" spans="1:21" s="997" customFormat="1" ht="12.75" customHeight="1">
      <c r="A102" s="967" t="s">
        <v>879</v>
      </c>
      <c r="B102" s="282">
        <v>1347512</v>
      </c>
      <c r="C102" s="282">
        <v>329120</v>
      </c>
      <c r="D102" s="282">
        <v>329120</v>
      </c>
      <c r="E102" s="441">
        <v>24.424272288484257</v>
      </c>
      <c r="F102" s="282">
        <v>64076</v>
      </c>
      <c r="U102" s="998"/>
    </row>
    <row r="103" spans="1:21" s="997" customFormat="1" ht="12.75" customHeight="1">
      <c r="A103" s="963" t="s">
        <v>1404</v>
      </c>
      <c r="B103" s="282">
        <v>14056</v>
      </c>
      <c r="C103" s="282">
        <v>11500</v>
      </c>
      <c r="D103" s="282">
        <v>7575</v>
      </c>
      <c r="E103" s="441">
        <v>53.8915765509391</v>
      </c>
      <c r="F103" s="282">
        <v>2658</v>
      </c>
      <c r="U103" s="998"/>
    </row>
    <row r="104" spans="1:21" s="997" customFormat="1" ht="12.75" customHeight="1">
      <c r="A104" s="967" t="s">
        <v>1405</v>
      </c>
      <c r="B104" s="282">
        <v>52918724</v>
      </c>
      <c r="C104" s="282">
        <v>16942931</v>
      </c>
      <c r="D104" s="282">
        <v>18925413</v>
      </c>
      <c r="E104" s="441">
        <v>35.763169573022964</v>
      </c>
      <c r="F104" s="282">
        <v>113548</v>
      </c>
      <c r="U104" s="998"/>
    </row>
    <row r="105" spans="1:21" s="997" customFormat="1" ht="12.75" customHeight="1">
      <c r="A105" s="999" t="s">
        <v>153</v>
      </c>
      <c r="B105" s="282">
        <v>54280292</v>
      </c>
      <c r="C105" s="282">
        <v>17283551</v>
      </c>
      <c r="D105" s="282">
        <v>3299336</v>
      </c>
      <c r="E105" s="441">
        <v>6.078331339853514</v>
      </c>
      <c r="F105" s="282">
        <v>739144</v>
      </c>
      <c r="U105" s="998"/>
    </row>
    <row r="106" spans="1:21" s="997" customFormat="1" ht="12.75" customHeight="1">
      <c r="A106" s="967" t="s">
        <v>179</v>
      </c>
      <c r="B106" s="282">
        <v>12911307</v>
      </c>
      <c r="C106" s="282">
        <v>6079654</v>
      </c>
      <c r="D106" s="282">
        <v>1807942</v>
      </c>
      <c r="E106" s="441">
        <v>14.00278066349131</v>
      </c>
      <c r="F106" s="282">
        <v>410145</v>
      </c>
      <c r="U106" s="998"/>
    </row>
    <row r="107" spans="1:21" s="997" customFormat="1" ht="12.75" customHeight="1">
      <c r="A107" s="968" t="s">
        <v>257</v>
      </c>
      <c r="B107" s="282">
        <v>12911307</v>
      </c>
      <c r="C107" s="282">
        <v>6079654</v>
      </c>
      <c r="D107" s="282">
        <v>1807942</v>
      </c>
      <c r="E107" s="441">
        <v>14.00278066349131</v>
      </c>
      <c r="F107" s="282">
        <v>410145</v>
      </c>
      <c r="U107" s="998"/>
    </row>
    <row r="108" spans="1:21" s="997" customFormat="1" ht="12.75" customHeight="1">
      <c r="A108" s="967" t="s">
        <v>164</v>
      </c>
      <c r="B108" s="282">
        <v>41368985</v>
      </c>
      <c r="C108" s="282">
        <v>11203897</v>
      </c>
      <c r="D108" s="282">
        <v>1491394</v>
      </c>
      <c r="E108" s="441">
        <v>3.6051017447007707</v>
      </c>
      <c r="F108" s="282">
        <v>328999</v>
      </c>
      <c r="U108" s="998"/>
    </row>
    <row r="109" spans="1:21" s="997" customFormat="1" ht="12.75" customHeight="1">
      <c r="A109" s="999" t="s">
        <v>886</v>
      </c>
      <c r="B109" s="282">
        <v>33213298</v>
      </c>
      <c r="C109" s="282">
        <v>9990708</v>
      </c>
      <c r="D109" s="282">
        <v>1127531</v>
      </c>
      <c r="E109" s="441">
        <v>3.394817943102187</v>
      </c>
      <c r="F109" s="282">
        <v>96732</v>
      </c>
      <c r="U109" s="998"/>
    </row>
    <row r="110" spans="1:21" s="997" customFormat="1" ht="12.75" customHeight="1">
      <c r="A110" s="1000" t="s">
        <v>1112</v>
      </c>
      <c r="B110" s="282">
        <v>8155687</v>
      </c>
      <c r="C110" s="282">
        <v>1213189</v>
      </c>
      <c r="D110" s="282">
        <v>363863</v>
      </c>
      <c r="E110" s="441">
        <v>4.461463516194283</v>
      </c>
      <c r="F110" s="282">
        <v>232267</v>
      </c>
      <c r="U110" s="998"/>
    </row>
    <row r="111" spans="1:15" s="988" customFormat="1" ht="12.75">
      <c r="A111" s="313" t="s">
        <v>900</v>
      </c>
      <c r="B111" s="282"/>
      <c r="C111" s="282"/>
      <c r="D111" s="282"/>
      <c r="E111" s="441"/>
      <c r="F111" s="282"/>
      <c r="G111" s="987"/>
      <c r="H111" s="987"/>
      <c r="I111" s="987"/>
      <c r="J111" s="987"/>
      <c r="K111" s="987"/>
      <c r="L111" s="987"/>
      <c r="M111" s="987"/>
      <c r="N111" s="987"/>
      <c r="O111" s="987"/>
    </row>
    <row r="112" spans="1:15" s="991" customFormat="1" ht="12.75">
      <c r="A112" s="962" t="s">
        <v>878</v>
      </c>
      <c r="B112" s="282">
        <v>13711662</v>
      </c>
      <c r="C112" s="282">
        <v>1988000</v>
      </c>
      <c r="D112" s="282">
        <v>1132452</v>
      </c>
      <c r="E112" s="441">
        <v>8.259042558079392</v>
      </c>
      <c r="F112" s="282">
        <v>117294</v>
      </c>
      <c r="G112" s="987"/>
      <c r="H112" s="987"/>
      <c r="I112" s="987"/>
      <c r="J112" s="987"/>
      <c r="K112" s="987"/>
      <c r="L112" s="987"/>
      <c r="M112" s="987"/>
      <c r="N112" s="987"/>
      <c r="O112" s="987"/>
    </row>
    <row r="113" spans="1:15" s="991" customFormat="1" ht="12.75">
      <c r="A113" s="963" t="s">
        <v>879</v>
      </c>
      <c r="B113" s="282">
        <v>3294753</v>
      </c>
      <c r="C113" s="282">
        <v>475000</v>
      </c>
      <c r="D113" s="282">
        <v>475000</v>
      </c>
      <c r="E113" s="441">
        <v>14.4168622048451</v>
      </c>
      <c r="F113" s="282">
        <v>0</v>
      </c>
      <c r="G113" s="987"/>
      <c r="H113" s="987"/>
      <c r="I113" s="987"/>
      <c r="J113" s="987"/>
      <c r="K113" s="987"/>
      <c r="L113" s="987"/>
      <c r="M113" s="987"/>
      <c r="N113" s="987"/>
      <c r="O113" s="987"/>
    </row>
    <row r="114" spans="1:15" s="991" customFormat="1" ht="12.75">
      <c r="A114" s="963" t="s">
        <v>1404</v>
      </c>
      <c r="B114" s="282">
        <v>50000</v>
      </c>
      <c r="C114" s="282">
        <v>50000</v>
      </c>
      <c r="D114" s="282">
        <v>6056</v>
      </c>
      <c r="E114" s="441">
        <v>12.112</v>
      </c>
      <c r="F114" s="282">
        <v>1107</v>
      </c>
      <c r="G114" s="987"/>
      <c r="H114" s="987"/>
      <c r="I114" s="987"/>
      <c r="J114" s="987"/>
      <c r="K114" s="987"/>
      <c r="L114" s="987"/>
      <c r="M114" s="987"/>
      <c r="N114" s="987"/>
      <c r="O114" s="987"/>
    </row>
    <row r="115" spans="1:15" s="991" customFormat="1" ht="12.75">
      <c r="A115" s="963" t="s">
        <v>1405</v>
      </c>
      <c r="B115" s="282">
        <v>10366909</v>
      </c>
      <c r="C115" s="282">
        <v>1463000</v>
      </c>
      <c r="D115" s="282">
        <v>651396</v>
      </c>
      <c r="E115" s="441">
        <v>6.283415818543406</v>
      </c>
      <c r="F115" s="282">
        <v>116187</v>
      </c>
      <c r="G115" s="987"/>
      <c r="H115" s="987"/>
      <c r="I115" s="987"/>
      <c r="J115" s="987"/>
      <c r="K115" s="987"/>
      <c r="L115" s="987"/>
      <c r="M115" s="987"/>
      <c r="N115" s="987"/>
      <c r="O115" s="987"/>
    </row>
    <row r="116" spans="1:15" s="991" customFormat="1" ht="12.75">
      <c r="A116" s="313" t="s">
        <v>901</v>
      </c>
      <c r="B116" s="282">
        <v>13711662</v>
      </c>
      <c r="C116" s="282">
        <v>1988000</v>
      </c>
      <c r="D116" s="282">
        <v>866509</v>
      </c>
      <c r="E116" s="441">
        <v>6.319503791735823</v>
      </c>
      <c r="F116" s="282">
        <v>154547</v>
      </c>
      <c r="G116" s="987"/>
      <c r="H116" s="987"/>
      <c r="I116" s="987"/>
      <c r="J116" s="987"/>
      <c r="K116" s="987"/>
      <c r="L116" s="987"/>
      <c r="M116" s="987"/>
      <c r="N116" s="987"/>
      <c r="O116" s="987"/>
    </row>
    <row r="117" spans="1:15" s="993" customFormat="1" ht="12.75">
      <c r="A117" s="963" t="s">
        <v>179</v>
      </c>
      <c r="B117" s="282">
        <v>13711662</v>
      </c>
      <c r="C117" s="282">
        <v>1988000</v>
      </c>
      <c r="D117" s="282">
        <v>860453</v>
      </c>
      <c r="E117" s="441">
        <v>6.275337008744819</v>
      </c>
      <c r="F117" s="282">
        <v>153439</v>
      </c>
      <c r="G117" s="987"/>
      <c r="H117" s="987"/>
      <c r="I117" s="987"/>
      <c r="J117" s="987"/>
      <c r="K117" s="987"/>
      <c r="L117" s="987"/>
      <c r="M117" s="987"/>
      <c r="N117" s="987"/>
      <c r="O117" s="987"/>
    </row>
    <row r="118" spans="1:15" s="988" customFormat="1" ht="12.75">
      <c r="A118" s="968" t="s">
        <v>1230</v>
      </c>
      <c r="B118" s="282">
        <v>13711662</v>
      </c>
      <c r="C118" s="282">
        <v>1988000</v>
      </c>
      <c r="D118" s="282">
        <v>860453</v>
      </c>
      <c r="E118" s="441">
        <v>6.275337008744819</v>
      </c>
      <c r="F118" s="282">
        <v>153439</v>
      </c>
      <c r="G118" s="987"/>
      <c r="H118" s="987"/>
      <c r="I118" s="987"/>
      <c r="J118" s="987"/>
      <c r="K118" s="987"/>
      <c r="L118" s="987"/>
      <c r="M118" s="987"/>
      <c r="N118" s="987"/>
      <c r="O118" s="987"/>
    </row>
    <row r="119" spans="1:15" s="988" customFormat="1" ht="12.75">
      <c r="A119" s="969" t="s">
        <v>1251</v>
      </c>
      <c r="B119" s="282">
        <v>13711662</v>
      </c>
      <c r="C119" s="282">
        <v>1988000</v>
      </c>
      <c r="D119" s="282">
        <v>860453</v>
      </c>
      <c r="E119" s="441">
        <v>6.275337008744819</v>
      </c>
      <c r="F119" s="282">
        <v>153439</v>
      </c>
      <c r="G119" s="987"/>
      <c r="H119" s="987"/>
      <c r="I119" s="987"/>
      <c r="J119" s="987"/>
      <c r="K119" s="987"/>
      <c r="L119" s="987"/>
      <c r="M119" s="987"/>
      <c r="N119" s="987"/>
      <c r="O119" s="987"/>
    </row>
    <row r="120" spans="1:15" s="988" customFormat="1" ht="12.75">
      <c r="A120" s="380" t="s">
        <v>902</v>
      </c>
      <c r="B120" s="41"/>
      <c r="C120" s="41"/>
      <c r="D120" s="41"/>
      <c r="E120" s="994"/>
      <c r="F120" s="41"/>
      <c r="G120" s="987"/>
      <c r="H120" s="987"/>
      <c r="I120" s="987"/>
      <c r="J120" s="987"/>
      <c r="K120" s="987"/>
      <c r="L120" s="987"/>
      <c r="M120" s="987"/>
      <c r="N120" s="987"/>
      <c r="O120" s="987"/>
    </row>
    <row r="121" spans="1:15" s="988" customFormat="1" ht="12.75">
      <c r="A121" s="962" t="s">
        <v>878</v>
      </c>
      <c r="B121" s="41">
        <v>186479458</v>
      </c>
      <c r="C121" s="41">
        <v>73404693</v>
      </c>
      <c r="D121" s="41">
        <v>56423983</v>
      </c>
      <c r="E121" s="441">
        <v>30.257479083835605</v>
      </c>
      <c r="F121" s="41">
        <v>8707362</v>
      </c>
      <c r="G121" s="987"/>
      <c r="H121" s="987"/>
      <c r="I121" s="987"/>
      <c r="J121" s="987"/>
      <c r="K121" s="987"/>
      <c r="L121" s="987"/>
      <c r="M121" s="987"/>
      <c r="N121" s="987"/>
      <c r="O121" s="987"/>
    </row>
    <row r="122" spans="1:15" s="988" customFormat="1" ht="12.75">
      <c r="A122" s="963" t="s">
        <v>879</v>
      </c>
      <c r="B122" s="41">
        <v>54683721</v>
      </c>
      <c r="C122" s="41">
        <v>12616394</v>
      </c>
      <c r="D122" s="41">
        <v>12616394</v>
      </c>
      <c r="E122" s="441">
        <v>23.07157188516853</v>
      </c>
      <c r="F122" s="41">
        <v>4060960</v>
      </c>
      <c r="G122" s="987"/>
      <c r="H122" s="987"/>
      <c r="I122" s="987"/>
      <c r="J122" s="987"/>
      <c r="K122" s="987"/>
      <c r="L122" s="987"/>
      <c r="M122" s="987"/>
      <c r="N122" s="987"/>
      <c r="O122" s="987"/>
    </row>
    <row r="123" spans="1:15" s="988" customFormat="1" ht="12.75" hidden="1">
      <c r="A123" s="964" t="s">
        <v>1404</v>
      </c>
      <c r="B123" s="992">
        <v>0</v>
      </c>
      <c r="C123" s="992">
        <v>0</v>
      </c>
      <c r="D123" s="992">
        <v>0</v>
      </c>
      <c r="E123" s="966">
        <v>0</v>
      </c>
      <c r="F123" s="992">
        <v>0</v>
      </c>
      <c r="G123" s="987"/>
      <c r="H123" s="987"/>
      <c r="I123" s="987"/>
      <c r="J123" s="987"/>
      <c r="K123" s="987"/>
      <c r="L123" s="987"/>
      <c r="M123" s="987"/>
      <c r="N123" s="987"/>
      <c r="O123" s="987"/>
    </row>
    <row r="124" spans="1:15" s="988" customFormat="1" ht="12.75">
      <c r="A124" s="963" t="s">
        <v>1405</v>
      </c>
      <c r="B124" s="41">
        <v>131795737</v>
      </c>
      <c r="C124" s="41">
        <v>60788299</v>
      </c>
      <c r="D124" s="41">
        <v>43807589</v>
      </c>
      <c r="E124" s="441">
        <v>33.239003018739524</v>
      </c>
      <c r="F124" s="41">
        <v>4646402</v>
      </c>
      <c r="G124" s="987"/>
      <c r="H124" s="987"/>
      <c r="I124" s="987"/>
      <c r="J124" s="987"/>
      <c r="K124" s="987"/>
      <c r="L124" s="987"/>
      <c r="M124" s="987"/>
      <c r="N124" s="987"/>
      <c r="O124" s="987"/>
    </row>
    <row r="125" spans="1:15" s="988" customFormat="1" ht="12.75">
      <c r="A125" s="970" t="s">
        <v>153</v>
      </c>
      <c r="B125" s="41">
        <v>195839744</v>
      </c>
      <c r="C125" s="41">
        <v>56079677</v>
      </c>
      <c r="D125" s="41">
        <v>28338201</v>
      </c>
      <c r="E125" s="441">
        <v>14.47009704015953</v>
      </c>
      <c r="F125" s="41">
        <v>6219444</v>
      </c>
      <c r="G125" s="987"/>
      <c r="H125" s="987"/>
      <c r="I125" s="987"/>
      <c r="J125" s="987"/>
      <c r="K125" s="987"/>
      <c r="L125" s="987"/>
      <c r="M125" s="987"/>
      <c r="N125" s="987"/>
      <c r="O125" s="987"/>
    </row>
    <row r="126" spans="1:21" s="1001" customFormat="1" ht="12.75">
      <c r="A126" s="967" t="s">
        <v>179</v>
      </c>
      <c r="B126" s="282">
        <v>15808488</v>
      </c>
      <c r="C126" s="282">
        <v>5789709</v>
      </c>
      <c r="D126" s="282">
        <v>1140920</v>
      </c>
      <c r="E126" s="441">
        <v>7.217135503408042</v>
      </c>
      <c r="F126" s="282">
        <v>405534</v>
      </c>
      <c r="G126" s="997"/>
      <c r="H126" s="997"/>
      <c r="I126" s="997"/>
      <c r="J126" s="997"/>
      <c r="K126" s="997"/>
      <c r="L126" s="997"/>
      <c r="M126" s="997"/>
      <c r="N126" s="997"/>
      <c r="O126" s="997"/>
      <c r="P126" s="997"/>
      <c r="Q126" s="997"/>
      <c r="R126" s="997"/>
      <c r="S126" s="997"/>
      <c r="T126" s="997"/>
      <c r="U126" s="998"/>
    </row>
    <row r="127" spans="1:21" s="1001" customFormat="1" ht="12.75">
      <c r="A127" s="968" t="s">
        <v>257</v>
      </c>
      <c r="B127" s="282">
        <v>10137032</v>
      </c>
      <c r="C127" s="282">
        <v>3585576</v>
      </c>
      <c r="D127" s="282">
        <v>1140920</v>
      </c>
      <c r="E127" s="994">
        <v>11.254970882996128</v>
      </c>
      <c r="F127" s="282">
        <v>405534</v>
      </c>
      <c r="G127" s="997"/>
      <c r="H127" s="997"/>
      <c r="I127" s="997"/>
      <c r="J127" s="997"/>
      <c r="K127" s="997"/>
      <c r="L127" s="997"/>
      <c r="M127" s="997"/>
      <c r="N127" s="997"/>
      <c r="O127" s="997"/>
      <c r="P127" s="997"/>
      <c r="Q127" s="997"/>
      <c r="R127" s="997"/>
      <c r="S127" s="997"/>
      <c r="T127" s="997"/>
      <c r="U127" s="998"/>
    </row>
    <row r="128" spans="1:21" s="1001" customFormat="1" ht="12.75">
      <c r="A128" s="968" t="s">
        <v>1230</v>
      </c>
      <c r="B128" s="282">
        <v>5671456</v>
      </c>
      <c r="C128" s="282">
        <v>2204133</v>
      </c>
      <c r="D128" s="282">
        <v>0</v>
      </c>
      <c r="E128" s="994">
        <v>0</v>
      </c>
      <c r="F128" s="282">
        <v>0</v>
      </c>
      <c r="G128" s="997"/>
      <c r="H128" s="997"/>
      <c r="I128" s="997"/>
      <c r="J128" s="997"/>
      <c r="K128" s="997"/>
      <c r="L128" s="997"/>
      <c r="M128" s="997"/>
      <c r="N128" s="997"/>
      <c r="O128" s="997"/>
      <c r="P128" s="997"/>
      <c r="Q128" s="997"/>
      <c r="R128" s="997"/>
      <c r="S128" s="997"/>
      <c r="T128" s="997"/>
      <c r="U128" s="998"/>
    </row>
    <row r="129" spans="1:21" s="1001" customFormat="1" ht="12.75">
      <c r="A129" s="969" t="s">
        <v>1239</v>
      </c>
      <c r="B129" s="282">
        <v>1497000</v>
      </c>
      <c r="C129" s="282">
        <v>0</v>
      </c>
      <c r="D129" s="282">
        <v>0</v>
      </c>
      <c r="E129" s="994">
        <v>0</v>
      </c>
      <c r="F129" s="282">
        <v>0</v>
      </c>
      <c r="G129" s="997"/>
      <c r="H129" s="997"/>
      <c r="I129" s="997"/>
      <c r="J129" s="997"/>
      <c r="K129" s="997"/>
      <c r="L129" s="997"/>
      <c r="M129" s="997"/>
      <c r="N129" s="997"/>
      <c r="O129" s="997"/>
      <c r="P129" s="997"/>
      <c r="Q129" s="997"/>
      <c r="R129" s="997"/>
      <c r="S129" s="997"/>
      <c r="T129" s="997"/>
      <c r="U129" s="998"/>
    </row>
    <row r="130" spans="1:21" s="1001" customFormat="1" ht="12.75">
      <c r="A130" s="969" t="s">
        <v>1251</v>
      </c>
      <c r="B130" s="282">
        <v>4174456</v>
      </c>
      <c r="C130" s="282">
        <v>2204133</v>
      </c>
      <c r="D130" s="282">
        <v>0</v>
      </c>
      <c r="E130" s="994">
        <v>0</v>
      </c>
      <c r="F130" s="282">
        <v>0</v>
      </c>
      <c r="G130" s="997"/>
      <c r="H130" s="997"/>
      <c r="I130" s="997"/>
      <c r="J130" s="997"/>
      <c r="K130" s="997"/>
      <c r="L130" s="997"/>
      <c r="M130" s="997"/>
      <c r="N130" s="997"/>
      <c r="O130" s="997"/>
      <c r="P130" s="997"/>
      <c r="Q130" s="997"/>
      <c r="R130" s="997"/>
      <c r="S130" s="997"/>
      <c r="T130" s="997"/>
      <c r="U130" s="998"/>
    </row>
    <row r="131" spans="1:15" s="988" customFormat="1" ht="12.75">
      <c r="A131" s="963" t="s">
        <v>164</v>
      </c>
      <c r="B131" s="41">
        <v>180031256</v>
      </c>
      <c r="C131" s="41">
        <v>50289968</v>
      </c>
      <c r="D131" s="41">
        <v>27197281</v>
      </c>
      <c r="E131" s="994">
        <v>15.106977312872827</v>
      </c>
      <c r="F131" s="41">
        <v>5813910</v>
      </c>
      <c r="G131" s="987"/>
      <c r="H131" s="987"/>
      <c r="I131" s="987"/>
      <c r="J131" s="987"/>
      <c r="K131" s="987"/>
      <c r="L131" s="987"/>
      <c r="M131" s="987"/>
      <c r="N131" s="987"/>
      <c r="O131" s="987"/>
    </row>
    <row r="132" spans="1:15" s="988" customFormat="1" ht="12.75">
      <c r="A132" s="968" t="s">
        <v>903</v>
      </c>
      <c r="B132" s="41">
        <v>2453760</v>
      </c>
      <c r="C132" s="41">
        <v>322200</v>
      </c>
      <c r="D132" s="41">
        <v>50209</v>
      </c>
      <c r="E132" s="994">
        <v>2.046206637976004</v>
      </c>
      <c r="F132" s="41">
        <v>0</v>
      </c>
      <c r="G132" s="987"/>
      <c r="H132" s="987"/>
      <c r="I132" s="987"/>
      <c r="J132" s="987"/>
      <c r="K132" s="987"/>
      <c r="L132" s="987"/>
      <c r="M132" s="987"/>
      <c r="N132" s="987"/>
      <c r="O132" s="987"/>
    </row>
    <row r="133" spans="1:15" s="988" customFormat="1" ht="12.75">
      <c r="A133" s="968" t="s">
        <v>1112</v>
      </c>
      <c r="B133" s="41">
        <v>177577496</v>
      </c>
      <c r="C133" s="41">
        <v>49967768</v>
      </c>
      <c r="D133" s="282">
        <v>27147072</v>
      </c>
      <c r="E133" s="994">
        <v>15.287450612548337</v>
      </c>
      <c r="F133" s="282">
        <v>5813910</v>
      </c>
      <c r="G133" s="987"/>
      <c r="H133" s="987"/>
      <c r="I133" s="987"/>
      <c r="J133" s="987"/>
      <c r="K133" s="987"/>
      <c r="L133" s="987"/>
      <c r="M133" s="987"/>
      <c r="N133" s="987"/>
      <c r="O133" s="987"/>
    </row>
    <row r="134" spans="1:15" s="988" customFormat="1" ht="12.75">
      <c r="A134" s="970" t="s">
        <v>168</v>
      </c>
      <c r="B134" s="41">
        <v>-9360286</v>
      </c>
      <c r="C134" s="41">
        <v>17325016</v>
      </c>
      <c r="D134" s="41">
        <v>28085782</v>
      </c>
      <c r="E134" s="994" t="s">
        <v>694</v>
      </c>
      <c r="F134" s="41">
        <v>2487918</v>
      </c>
      <c r="G134" s="987"/>
      <c r="H134" s="987"/>
      <c r="I134" s="987"/>
      <c r="J134" s="987"/>
      <c r="K134" s="987"/>
      <c r="L134" s="987"/>
      <c r="M134" s="987"/>
      <c r="N134" s="987"/>
      <c r="O134" s="987"/>
    </row>
    <row r="135" spans="1:15" s="1003" customFormat="1" ht="25.5">
      <c r="A135" s="974" t="s">
        <v>888</v>
      </c>
      <c r="B135" s="41">
        <v>9360286</v>
      </c>
      <c r="C135" s="41">
        <v>-17325016</v>
      </c>
      <c r="D135" s="41" t="s">
        <v>694</v>
      </c>
      <c r="E135" s="994" t="s">
        <v>694</v>
      </c>
      <c r="F135" s="41" t="s">
        <v>694</v>
      </c>
      <c r="G135" s="1002"/>
      <c r="H135" s="1002"/>
      <c r="I135" s="1002"/>
      <c r="J135" s="1002"/>
      <c r="K135" s="1002"/>
      <c r="L135" s="1002"/>
      <c r="M135" s="1002"/>
      <c r="N135" s="1002"/>
      <c r="O135" s="1002"/>
    </row>
    <row r="136" spans="1:15" s="1003" customFormat="1" ht="13.5">
      <c r="A136" s="1004" t="s">
        <v>904</v>
      </c>
      <c r="B136" s="41"/>
      <c r="C136" s="41"/>
      <c r="D136" s="41"/>
      <c r="E136" s="994"/>
      <c r="F136" s="41"/>
      <c r="G136" s="1002"/>
      <c r="H136" s="1002"/>
      <c r="I136" s="1002"/>
      <c r="J136" s="1002"/>
      <c r="K136" s="1002"/>
      <c r="L136" s="1002"/>
      <c r="M136" s="1002"/>
      <c r="N136" s="1002"/>
      <c r="O136" s="1002"/>
    </row>
    <row r="137" spans="1:15" s="1003" customFormat="1" ht="13.5">
      <c r="A137" s="1005" t="s">
        <v>878</v>
      </c>
      <c r="B137" s="41">
        <v>168664403</v>
      </c>
      <c r="C137" s="41">
        <v>68546158</v>
      </c>
      <c r="D137" s="41">
        <v>51561934</v>
      </c>
      <c r="E137" s="994">
        <v>198.55887898207607</v>
      </c>
      <c r="F137" s="41">
        <v>7953649</v>
      </c>
      <c r="G137" s="1002"/>
      <c r="H137" s="1002"/>
      <c r="I137" s="1002"/>
      <c r="J137" s="1002"/>
      <c r="K137" s="1002"/>
      <c r="L137" s="1002"/>
      <c r="M137" s="1002"/>
      <c r="N137" s="1002"/>
      <c r="O137" s="1002"/>
    </row>
    <row r="138" spans="1:15" s="1003" customFormat="1" ht="13.5">
      <c r="A138" s="1006" t="s">
        <v>879</v>
      </c>
      <c r="B138" s="41">
        <v>36868666</v>
      </c>
      <c r="C138" s="41">
        <v>7757859</v>
      </c>
      <c r="D138" s="41">
        <v>7757859</v>
      </c>
      <c r="E138" s="994">
        <v>141.52433143095638</v>
      </c>
      <c r="F138" s="41">
        <v>3310761</v>
      </c>
      <c r="G138" s="1002"/>
      <c r="H138" s="1002"/>
      <c r="I138" s="1002"/>
      <c r="J138" s="1002"/>
      <c r="K138" s="1002"/>
      <c r="L138" s="1002"/>
      <c r="M138" s="1002"/>
      <c r="N138" s="1002"/>
      <c r="O138" s="1002"/>
    </row>
    <row r="139" spans="1:15" s="1003" customFormat="1" ht="13.5">
      <c r="A139" s="1006" t="s">
        <v>1405</v>
      </c>
      <c r="B139" s="41">
        <v>131795737</v>
      </c>
      <c r="C139" s="41">
        <v>60788299</v>
      </c>
      <c r="D139" s="41">
        <v>43804075</v>
      </c>
      <c r="E139" s="994">
        <v>57.03454755111967</v>
      </c>
      <c r="F139" s="41">
        <v>4642888</v>
      </c>
      <c r="G139" s="1002"/>
      <c r="H139" s="1002"/>
      <c r="I139" s="1002"/>
      <c r="J139" s="1002"/>
      <c r="K139" s="1002"/>
      <c r="L139" s="1002"/>
      <c r="M139" s="1002"/>
      <c r="N139" s="1002"/>
      <c r="O139" s="1002"/>
    </row>
    <row r="140" spans="1:15" s="1003" customFormat="1" ht="13.5">
      <c r="A140" s="1007" t="s">
        <v>153</v>
      </c>
      <c r="B140" s="41">
        <v>178007722</v>
      </c>
      <c r="C140" s="41">
        <v>51204175</v>
      </c>
      <c r="D140" s="41">
        <v>25098181</v>
      </c>
      <c r="E140" s="994">
        <v>50.33838382678168</v>
      </c>
      <c r="F140" s="41">
        <v>5554468</v>
      </c>
      <c r="G140" s="1002"/>
      <c r="H140" s="1002"/>
      <c r="I140" s="1002"/>
      <c r="J140" s="1002"/>
      <c r="K140" s="1002"/>
      <c r="L140" s="1002"/>
      <c r="M140" s="1002"/>
      <c r="N140" s="1002"/>
      <c r="O140" s="1002"/>
    </row>
    <row r="141" spans="1:15" s="1003" customFormat="1" ht="13.5">
      <c r="A141" s="1006" t="s">
        <v>179</v>
      </c>
      <c r="B141" s="41">
        <v>15320818</v>
      </c>
      <c r="C141" s="41">
        <v>5549997</v>
      </c>
      <c r="D141" s="41">
        <v>1125124</v>
      </c>
      <c r="E141" s="994">
        <v>20.866855840916223</v>
      </c>
      <c r="F141" s="41">
        <v>397245</v>
      </c>
      <c r="G141" s="1002"/>
      <c r="H141" s="1002"/>
      <c r="I141" s="1002"/>
      <c r="J141" s="1002"/>
      <c r="K141" s="1002"/>
      <c r="L141" s="1002"/>
      <c r="M141" s="1002"/>
      <c r="N141" s="1002"/>
      <c r="O141" s="1002"/>
    </row>
    <row r="142" spans="1:15" s="1003" customFormat="1" ht="13.5">
      <c r="A142" s="1008" t="s">
        <v>257</v>
      </c>
      <c r="B142" s="41">
        <v>9649362</v>
      </c>
      <c r="C142" s="41">
        <v>3345864</v>
      </c>
      <c r="D142" s="41">
        <v>1125124</v>
      </c>
      <c r="E142" s="994">
        <v>20.866855840916223</v>
      </c>
      <c r="F142" s="41">
        <v>397245</v>
      </c>
      <c r="G142" s="1002"/>
      <c r="H142" s="1002"/>
      <c r="I142" s="1002"/>
      <c r="J142" s="1002"/>
      <c r="K142" s="1002"/>
      <c r="L142" s="1002"/>
      <c r="M142" s="1002"/>
      <c r="N142" s="1002"/>
      <c r="O142" s="1002"/>
    </row>
    <row r="143" spans="1:15" s="1003" customFormat="1" ht="13.5">
      <c r="A143" s="1008" t="s">
        <v>1230</v>
      </c>
      <c r="B143" s="41">
        <v>5671456</v>
      </c>
      <c r="C143" s="41">
        <v>2204133</v>
      </c>
      <c r="D143" s="41">
        <v>0</v>
      </c>
      <c r="E143" s="994">
        <v>0</v>
      </c>
      <c r="F143" s="41">
        <v>0</v>
      </c>
      <c r="G143" s="1002"/>
      <c r="H143" s="1002"/>
      <c r="I143" s="1002"/>
      <c r="J143" s="1002"/>
      <c r="K143" s="1002"/>
      <c r="L143" s="1002"/>
      <c r="M143" s="1002"/>
      <c r="N143" s="1002"/>
      <c r="O143" s="1002"/>
    </row>
    <row r="144" spans="1:15" s="1003" customFormat="1" ht="13.5">
      <c r="A144" s="1009" t="s">
        <v>1239</v>
      </c>
      <c r="B144" s="41">
        <v>1497000</v>
      </c>
      <c r="C144" s="41">
        <v>0</v>
      </c>
      <c r="D144" s="41">
        <v>0</v>
      </c>
      <c r="E144" s="994">
        <v>0</v>
      </c>
      <c r="F144" s="41">
        <v>0</v>
      </c>
      <c r="G144" s="1002"/>
      <c r="H144" s="1002"/>
      <c r="I144" s="1002"/>
      <c r="J144" s="1002"/>
      <c r="K144" s="1002"/>
      <c r="L144" s="1002"/>
      <c r="M144" s="1002"/>
      <c r="N144" s="1002"/>
      <c r="O144" s="1002"/>
    </row>
    <row r="145" spans="1:15" s="1003" customFormat="1" ht="13.5">
      <c r="A145" s="1009" t="s">
        <v>1251</v>
      </c>
      <c r="B145" s="41">
        <v>4174456</v>
      </c>
      <c r="C145" s="41">
        <v>2204133</v>
      </c>
      <c r="D145" s="41">
        <v>0</v>
      </c>
      <c r="E145" s="994">
        <v>0</v>
      </c>
      <c r="F145" s="41">
        <v>0</v>
      </c>
      <c r="G145" s="1002"/>
      <c r="H145" s="1002"/>
      <c r="I145" s="1002"/>
      <c r="J145" s="1002"/>
      <c r="K145" s="1002"/>
      <c r="L145" s="1002"/>
      <c r="M145" s="1002"/>
      <c r="N145" s="1002"/>
      <c r="O145" s="1002"/>
    </row>
    <row r="146" spans="1:15" s="1003" customFormat="1" ht="13.5">
      <c r="A146" s="1006" t="s">
        <v>164</v>
      </c>
      <c r="B146" s="41">
        <v>162686904</v>
      </c>
      <c r="C146" s="41">
        <v>45654178</v>
      </c>
      <c r="D146" s="41">
        <v>23973057</v>
      </c>
      <c r="E146" s="994">
        <v>29.47152798586546</v>
      </c>
      <c r="F146" s="41">
        <v>5157223</v>
      </c>
      <c r="G146" s="1002"/>
      <c r="H146" s="1002"/>
      <c r="I146" s="1002"/>
      <c r="J146" s="1002"/>
      <c r="K146" s="1002"/>
      <c r="L146" s="1002"/>
      <c r="M146" s="1002"/>
      <c r="N146" s="1002"/>
      <c r="O146" s="1002"/>
    </row>
    <row r="147" spans="1:15" s="1003" customFormat="1" ht="13.5">
      <c r="A147" s="1008" t="s">
        <v>903</v>
      </c>
      <c r="B147" s="41">
        <v>280000</v>
      </c>
      <c r="C147" s="41">
        <v>280000</v>
      </c>
      <c r="D147" s="41">
        <v>12484</v>
      </c>
      <c r="E147" s="994">
        <v>4.458571428571428</v>
      </c>
      <c r="F147" s="41">
        <v>0</v>
      </c>
      <c r="G147" s="1002"/>
      <c r="H147" s="1002"/>
      <c r="I147" s="1002"/>
      <c r="J147" s="1002"/>
      <c r="K147" s="1002"/>
      <c r="L147" s="1002"/>
      <c r="M147" s="1002"/>
      <c r="N147" s="1002"/>
      <c r="O147" s="1002"/>
    </row>
    <row r="148" spans="1:15" s="1003" customFormat="1" ht="13.5">
      <c r="A148" s="1008" t="s">
        <v>1112</v>
      </c>
      <c r="B148" s="41">
        <v>162406904</v>
      </c>
      <c r="C148" s="41">
        <v>45374178</v>
      </c>
      <c r="D148" s="41">
        <v>23960573</v>
      </c>
      <c r="E148" s="994">
        <v>25.012956557294032</v>
      </c>
      <c r="F148" s="41">
        <v>5157223</v>
      </c>
      <c r="G148" s="1002"/>
      <c r="H148" s="1002"/>
      <c r="I148" s="1002"/>
      <c r="J148" s="1002"/>
      <c r="K148" s="1002"/>
      <c r="L148" s="1002"/>
      <c r="M148" s="1002"/>
      <c r="N148" s="1002"/>
      <c r="O148" s="1002"/>
    </row>
    <row r="149" spans="1:15" s="1003" customFormat="1" ht="13.5">
      <c r="A149" s="1007" t="s">
        <v>168</v>
      </c>
      <c r="B149" s="41">
        <v>-9343319</v>
      </c>
      <c r="C149" s="41">
        <v>17341983</v>
      </c>
      <c r="D149" s="41">
        <v>26463753</v>
      </c>
      <c r="E149" s="994" t="s">
        <v>694</v>
      </c>
      <c r="F149" s="41">
        <v>2399181</v>
      </c>
      <c r="G149" s="1002"/>
      <c r="H149" s="1002"/>
      <c r="I149" s="1002"/>
      <c r="J149" s="1002"/>
      <c r="K149" s="1002"/>
      <c r="L149" s="1002"/>
      <c r="M149" s="1002"/>
      <c r="N149" s="1002"/>
      <c r="O149" s="1002"/>
    </row>
    <row r="150" spans="1:15" s="1003" customFormat="1" ht="27">
      <c r="A150" s="1005" t="s">
        <v>888</v>
      </c>
      <c r="B150" s="41">
        <v>9343319</v>
      </c>
      <c r="C150" s="41">
        <v>-17341983</v>
      </c>
      <c r="D150" s="41" t="s">
        <v>694</v>
      </c>
      <c r="E150" s="994" t="s">
        <v>694</v>
      </c>
      <c r="F150" s="41" t="s">
        <v>694</v>
      </c>
      <c r="G150" s="1002"/>
      <c r="H150" s="1002"/>
      <c r="I150" s="1002"/>
      <c r="J150" s="1002"/>
      <c r="K150" s="1002"/>
      <c r="L150" s="1002"/>
      <c r="M150" s="1002"/>
      <c r="N150" s="1002"/>
      <c r="O150" s="1002"/>
    </row>
    <row r="151" spans="1:15" s="1003" customFormat="1" ht="13.5">
      <c r="A151" s="1004" t="s">
        <v>905</v>
      </c>
      <c r="B151" s="41"/>
      <c r="C151" s="41"/>
      <c r="D151" s="41"/>
      <c r="E151" s="994"/>
      <c r="F151" s="41"/>
      <c r="G151" s="1002"/>
      <c r="H151" s="1002"/>
      <c r="I151" s="1002"/>
      <c r="J151" s="1002"/>
      <c r="K151" s="1002"/>
      <c r="L151" s="1002"/>
      <c r="M151" s="1002"/>
      <c r="N151" s="1002"/>
      <c r="O151" s="1002"/>
    </row>
    <row r="152" spans="1:15" s="1003" customFormat="1" ht="13.5">
      <c r="A152" s="1005" t="s">
        <v>878</v>
      </c>
      <c r="B152" s="41">
        <v>17815055</v>
      </c>
      <c r="C152" s="41">
        <v>4858535</v>
      </c>
      <c r="D152" s="41">
        <v>4858535</v>
      </c>
      <c r="E152" s="994">
        <v>54.45883424369879</v>
      </c>
      <c r="F152" s="41">
        <v>750199</v>
      </c>
      <c r="G152" s="1002"/>
      <c r="H152" s="1002"/>
      <c r="I152" s="1002"/>
      <c r="J152" s="1002"/>
      <c r="K152" s="1002"/>
      <c r="L152" s="1002"/>
      <c r="M152" s="1002"/>
      <c r="N152" s="1002"/>
      <c r="O152" s="1002"/>
    </row>
    <row r="153" spans="1:15" s="1003" customFormat="1" ht="13.5">
      <c r="A153" s="1006" t="s">
        <v>879</v>
      </c>
      <c r="B153" s="41">
        <v>17815055</v>
      </c>
      <c r="C153" s="41">
        <v>4858535</v>
      </c>
      <c r="D153" s="41">
        <v>4858535</v>
      </c>
      <c r="E153" s="994">
        <v>54.45883424369879</v>
      </c>
      <c r="F153" s="41">
        <v>750199</v>
      </c>
      <c r="G153" s="1002"/>
      <c r="H153" s="1002"/>
      <c r="I153" s="1002"/>
      <c r="J153" s="1002"/>
      <c r="K153" s="1002"/>
      <c r="L153" s="1002"/>
      <c r="M153" s="1002"/>
      <c r="N153" s="1002"/>
      <c r="O153" s="1002"/>
    </row>
    <row r="154" spans="1:15" s="1003" customFormat="1" ht="13.5">
      <c r="A154" s="1007" t="s">
        <v>153</v>
      </c>
      <c r="B154" s="41">
        <v>17832022</v>
      </c>
      <c r="C154" s="41">
        <v>4875502</v>
      </c>
      <c r="D154" s="41">
        <v>3240020</v>
      </c>
      <c r="E154" s="994">
        <v>29.95140641395158</v>
      </c>
      <c r="F154" s="41">
        <v>664976</v>
      </c>
      <c r="G154" s="1002"/>
      <c r="H154" s="1002"/>
      <c r="I154" s="1002"/>
      <c r="J154" s="1002"/>
      <c r="K154" s="1002"/>
      <c r="L154" s="1002"/>
      <c r="M154" s="1002"/>
      <c r="N154" s="1002"/>
      <c r="O154" s="1002"/>
    </row>
    <row r="155" spans="1:15" s="1003" customFormat="1" ht="13.5">
      <c r="A155" s="1006" t="s">
        <v>179</v>
      </c>
      <c r="B155" s="41">
        <v>487670</v>
      </c>
      <c r="C155" s="41">
        <v>239712</v>
      </c>
      <c r="D155" s="41">
        <v>15796</v>
      </c>
      <c r="E155" s="994">
        <v>3.2390756044046176</v>
      </c>
      <c r="F155" s="41">
        <v>8289</v>
      </c>
      <c r="G155" s="1002"/>
      <c r="H155" s="1002"/>
      <c r="I155" s="1002"/>
      <c r="J155" s="1002"/>
      <c r="K155" s="1002"/>
      <c r="L155" s="1002"/>
      <c r="M155" s="1002"/>
      <c r="N155" s="1002"/>
      <c r="O155" s="1002"/>
    </row>
    <row r="156" spans="1:15" s="1003" customFormat="1" ht="13.5">
      <c r="A156" s="1008" t="s">
        <v>257</v>
      </c>
      <c r="B156" s="41">
        <v>487670</v>
      </c>
      <c r="C156" s="41">
        <v>239712</v>
      </c>
      <c r="D156" s="41">
        <v>15796</v>
      </c>
      <c r="E156" s="994">
        <v>3.2390756044046176</v>
      </c>
      <c r="F156" s="41">
        <v>8289</v>
      </c>
      <c r="G156" s="1002"/>
      <c r="H156" s="1002"/>
      <c r="I156" s="1002"/>
      <c r="J156" s="1002"/>
      <c r="K156" s="1002"/>
      <c r="L156" s="1002"/>
      <c r="M156" s="1002"/>
      <c r="N156" s="1002"/>
      <c r="O156" s="1002"/>
    </row>
    <row r="157" spans="1:15" s="1003" customFormat="1" ht="13.5">
      <c r="A157" s="1006" t="s">
        <v>164</v>
      </c>
      <c r="B157" s="41">
        <v>17344352</v>
      </c>
      <c r="C157" s="41">
        <v>4635790</v>
      </c>
      <c r="D157" s="41">
        <v>3224224</v>
      </c>
      <c r="E157" s="994">
        <v>26.712330809546962</v>
      </c>
      <c r="F157" s="41">
        <v>656687</v>
      </c>
      <c r="G157" s="1002"/>
      <c r="H157" s="1002"/>
      <c r="I157" s="1002"/>
      <c r="J157" s="1002"/>
      <c r="K157" s="1002"/>
      <c r="L157" s="1002"/>
      <c r="M157" s="1002"/>
      <c r="N157" s="1002"/>
      <c r="O157" s="1002"/>
    </row>
    <row r="158" spans="1:15" s="1003" customFormat="1" ht="13.5">
      <c r="A158" s="1008" t="s">
        <v>903</v>
      </c>
      <c r="B158" s="41">
        <v>2173760</v>
      </c>
      <c r="C158" s="41">
        <v>42200</v>
      </c>
      <c r="D158" s="41">
        <v>37725</v>
      </c>
      <c r="E158" s="994">
        <v>1.7354721772412776</v>
      </c>
      <c r="F158" s="41">
        <v>0</v>
      </c>
      <c r="G158" s="1002"/>
      <c r="H158" s="1002"/>
      <c r="I158" s="1002"/>
      <c r="J158" s="1002"/>
      <c r="K158" s="1002"/>
      <c r="L158" s="1002"/>
      <c r="M158" s="1002"/>
      <c r="N158" s="1002"/>
      <c r="O158" s="1002"/>
    </row>
    <row r="159" spans="1:15" s="1003" customFormat="1" ht="13.5">
      <c r="A159" s="1008" t="s">
        <v>1112</v>
      </c>
      <c r="B159" s="41">
        <v>15170592</v>
      </c>
      <c r="C159" s="41">
        <v>4593590</v>
      </c>
      <c r="D159" s="41">
        <v>3186499</v>
      </c>
      <c r="E159" s="994">
        <v>24.976858632305685</v>
      </c>
      <c r="F159" s="41">
        <v>656687</v>
      </c>
      <c r="G159" s="1002"/>
      <c r="H159" s="1002"/>
      <c r="I159" s="1002"/>
      <c r="J159" s="1002"/>
      <c r="K159" s="1002"/>
      <c r="L159" s="1002"/>
      <c r="M159" s="1002"/>
      <c r="N159" s="1002"/>
      <c r="O159" s="1002"/>
    </row>
    <row r="160" spans="1:15" s="1003" customFormat="1" ht="13.5">
      <c r="A160" s="1007" t="s">
        <v>168</v>
      </c>
      <c r="B160" s="41">
        <v>-16967</v>
      </c>
      <c r="C160" s="41">
        <v>-16967</v>
      </c>
      <c r="D160" s="41">
        <v>1618515</v>
      </c>
      <c r="E160" s="994" t="s">
        <v>694</v>
      </c>
      <c r="F160" s="41">
        <v>85223</v>
      </c>
      <c r="G160" s="1002"/>
      <c r="H160" s="1002"/>
      <c r="I160" s="1002"/>
      <c r="J160" s="1002"/>
      <c r="K160" s="1002"/>
      <c r="L160" s="1002"/>
      <c r="M160" s="1002"/>
      <c r="N160" s="1002"/>
      <c r="O160" s="1002"/>
    </row>
    <row r="161" spans="1:15" s="1003" customFormat="1" ht="27">
      <c r="A161" s="1005" t="s">
        <v>888</v>
      </c>
      <c r="B161" s="41">
        <v>16967</v>
      </c>
      <c r="C161" s="41">
        <v>16967</v>
      </c>
      <c r="D161" s="41" t="s">
        <v>694</v>
      </c>
      <c r="E161" s="994" t="s">
        <v>694</v>
      </c>
      <c r="F161" s="41" t="s">
        <v>694</v>
      </c>
      <c r="G161" s="1002"/>
      <c r="H161" s="1002"/>
      <c r="I161" s="1002"/>
      <c r="J161" s="1002"/>
      <c r="K161" s="1002"/>
      <c r="L161" s="1002"/>
      <c r="M161" s="1002"/>
      <c r="N161" s="1002"/>
      <c r="O161" s="1002"/>
    </row>
    <row r="162" spans="1:21" s="997" customFormat="1" ht="12.75">
      <c r="A162" s="457" t="s">
        <v>906</v>
      </c>
      <c r="B162" s="1010"/>
      <c r="C162" s="1010"/>
      <c r="D162" s="1010"/>
      <c r="E162" s="1011"/>
      <c r="F162" s="1012"/>
      <c r="U162" s="998"/>
    </row>
    <row r="163" spans="1:21" s="997" customFormat="1" ht="12.75">
      <c r="A163" s="962" t="s">
        <v>878</v>
      </c>
      <c r="B163" s="282">
        <v>99371076</v>
      </c>
      <c r="C163" s="282">
        <v>44384214</v>
      </c>
      <c r="D163" s="282">
        <v>44309149</v>
      </c>
      <c r="E163" s="441">
        <v>44.589583592714646</v>
      </c>
      <c r="F163" s="282">
        <v>7926047</v>
      </c>
      <c r="U163" s="998"/>
    </row>
    <row r="164" spans="1:21" s="1013" customFormat="1" ht="12.75">
      <c r="A164" s="967" t="s">
        <v>879</v>
      </c>
      <c r="B164" s="282">
        <v>99173666</v>
      </c>
      <c r="C164" s="282">
        <v>44251804</v>
      </c>
      <c r="D164" s="282">
        <v>44251804</v>
      </c>
      <c r="E164" s="441">
        <v>44.62051851546962</v>
      </c>
      <c r="F164" s="282">
        <v>7877376</v>
      </c>
      <c r="U164" s="390"/>
    </row>
    <row r="165" spans="1:21" s="1013" customFormat="1" ht="12.75">
      <c r="A165" s="963" t="s">
        <v>1404</v>
      </c>
      <c r="B165" s="282">
        <v>197410</v>
      </c>
      <c r="C165" s="282">
        <v>132410</v>
      </c>
      <c r="D165" s="282">
        <v>57345</v>
      </c>
      <c r="E165" s="441">
        <v>0</v>
      </c>
      <c r="F165" s="282">
        <v>48671</v>
      </c>
      <c r="U165" s="390"/>
    </row>
    <row r="166" spans="1:21" s="1014" customFormat="1" ht="12.75">
      <c r="A166" s="999" t="s">
        <v>153</v>
      </c>
      <c r="B166" s="282">
        <v>99371076</v>
      </c>
      <c r="C166" s="282">
        <v>44384214</v>
      </c>
      <c r="D166" s="282">
        <v>16861272</v>
      </c>
      <c r="E166" s="441">
        <v>16.967987747259574</v>
      </c>
      <c r="F166" s="282">
        <v>5220015</v>
      </c>
      <c r="G166" s="1013"/>
      <c r="H166" s="1013"/>
      <c r="I166" s="1013"/>
      <c r="J166" s="1013"/>
      <c r="K166" s="1013"/>
      <c r="L166" s="1013"/>
      <c r="M166" s="1013"/>
      <c r="N166" s="1013"/>
      <c r="O166" s="1013"/>
      <c r="P166" s="1013"/>
      <c r="Q166" s="1013"/>
      <c r="R166" s="1013"/>
      <c r="S166" s="1013"/>
      <c r="T166" s="1013"/>
      <c r="U166" s="390"/>
    </row>
    <row r="167" spans="1:21" s="1014" customFormat="1" ht="12.75">
      <c r="A167" s="967" t="s">
        <v>179</v>
      </c>
      <c r="B167" s="282">
        <v>69544090</v>
      </c>
      <c r="C167" s="282">
        <v>31972591</v>
      </c>
      <c r="D167" s="282">
        <v>11655587</v>
      </c>
      <c r="E167" s="441">
        <v>16.75999642816521</v>
      </c>
      <c r="F167" s="282">
        <v>3802958</v>
      </c>
      <c r="G167" s="1013"/>
      <c r="H167" s="1013"/>
      <c r="I167" s="1013"/>
      <c r="J167" s="1013"/>
      <c r="K167" s="1013"/>
      <c r="L167" s="1013"/>
      <c r="M167" s="1013"/>
      <c r="N167" s="1013"/>
      <c r="O167" s="1013"/>
      <c r="P167" s="1013"/>
      <c r="Q167" s="1013"/>
      <c r="R167" s="1013"/>
      <c r="S167" s="1013"/>
      <c r="T167" s="1013"/>
      <c r="U167" s="390"/>
    </row>
    <row r="168" spans="1:21" s="1014" customFormat="1" ht="12.75">
      <c r="A168" s="968" t="s">
        <v>257</v>
      </c>
      <c r="B168" s="282">
        <v>6456627</v>
      </c>
      <c r="C168" s="282">
        <v>2460631</v>
      </c>
      <c r="D168" s="282">
        <v>1070860</v>
      </c>
      <c r="E168" s="441">
        <v>261.4010861941134</v>
      </c>
      <c r="F168" s="282">
        <v>247884</v>
      </c>
      <c r="G168" s="1013"/>
      <c r="H168" s="1013"/>
      <c r="I168" s="1013"/>
      <c r="J168" s="1013"/>
      <c r="K168" s="1013"/>
      <c r="L168" s="1013"/>
      <c r="M168" s="1013"/>
      <c r="N168" s="1013"/>
      <c r="O168" s="1013"/>
      <c r="P168" s="1013"/>
      <c r="Q168" s="1013"/>
      <c r="R168" s="1013"/>
      <c r="S168" s="1013"/>
      <c r="T168" s="1013"/>
      <c r="U168" s="390"/>
    </row>
    <row r="169" spans="1:21" s="1015" customFormat="1" ht="12.75">
      <c r="A169" s="968" t="s">
        <v>1230</v>
      </c>
      <c r="B169" s="282">
        <v>63087463</v>
      </c>
      <c r="C169" s="282">
        <v>29511960</v>
      </c>
      <c r="D169" s="282">
        <v>10584727</v>
      </c>
      <c r="E169" s="441">
        <v>16.7778612368673</v>
      </c>
      <c r="F169" s="282">
        <v>3555074</v>
      </c>
      <c r="G169" s="1013"/>
      <c r="H169" s="1013"/>
      <c r="I169" s="1013"/>
      <c r="J169" s="1013"/>
      <c r="K169" s="1013"/>
      <c r="L169" s="1013"/>
      <c r="M169" s="1013"/>
      <c r="N169" s="1013"/>
      <c r="O169" s="1013"/>
      <c r="P169" s="1013"/>
      <c r="Q169" s="1013"/>
      <c r="R169" s="1013"/>
      <c r="S169" s="1013"/>
      <c r="T169" s="1013"/>
      <c r="U169" s="390"/>
    </row>
    <row r="170" spans="1:21" s="1013" customFormat="1" ht="12.75">
      <c r="A170" s="1016" t="s">
        <v>1239</v>
      </c>
      <c r="B170" s="282">
        <v>30455220</v>
      </c>
      <c r="C170" s="282">
        <v>15011960</v>
      </c>
      <c r="D170" s="282">
        <v>9693059</v>
      </c>
      <c r="E170" s="441">
        <v>31.827249975537857</v>
      </c>
      <c r="F170" s="282">
        <v>3023394</v>
      </c>
      <c r="U170" s="390"/>
    </row>
    <row r="171" spans="1:21" s="1013" customFormat="1" ht="12.75">
      <c r="A171" s="1016" t="s">
        <v>1251</v>
      </c>
      <c r="B171" s="282">
        <v>32632243</v>
      </c>
      <c r="C171" s="282">
        <v>14500000</v>
      </c>
      <c r="D171" s="282">
        <v>891668</v>
      </c>
      <c r="E171" s="441">
        <v>2.7324753618683215</v>
      </c>
      <c r="F171" s="282">
        <v>531680</v>
      </c>
      <c r="U171" s="390"/>
    </row>
    <row r="172" spans="1:21" s="1013" customFormat="1" ht="12.75">
      <c r="A172" s="967" t="s">
        <v>164</v>
      </c>
      <c r="B172" s="282">
        <v>29826986</v>
      </c>
      <c r="C172" s="282">
        <v>12411623</v>
      </c>
      <c r="D172" s="282">
        <v>5205685</v>
      </c>
      <c r="E172" s="441">
        <v>17.452936746609264</v>
      </c>
      <c r="F172" s="282">
        <v>1417057</v>
      </c>
      <c r="U172" s="390"/>
    </row>
    <row r="173" spans="1:21" s="1013" customFormat="1" ht="12.75">
      <c r="A173" s="999" t="s">
        <v>907</v>
      </c>
      <c r="B173" s="282">
        <v>8247625</v>
      </c>
      <c r="C173" s="282">
        <v>5437008</v>
      </c>
      <c r="D173" s="282">
        <v>1029141</v>
      </c>
      <c r="E173" s="441">
        <v>12.478028523362786</v>
      </c>
      <c r="F173" s="282">
        <v>413267</v>
      </c>
      <c r="U173" s="390"/>
    </row>
    <row r="174" spans="1:21" s="1013" customFormat="1" ht="12.75">
      <c r="A174" s="1000" t="s">
        <v>1112</v>
      </c>
      <c r="B174" s="282">
        <v>21579361</v>
      </c>
      <c r="C174" s="282">
        <v>6974615</v>
      </c>
      <c r="D174" s="282">
        <v>4176544</v>
      </c>
      <c r="E174" s="441">
        <v>19.354345107809262</v>
      </c>
      <c r="F174" s="282">
        <v>1003791</v>
      </c>
      <c r="U174" s="390"/>
    </row>
    <row r="175" spans="1:21" s="1013" customFormat="1" ht="12.75">
      <c r="A175" s="1000"/>
      <c r="B175" s="282"/>
      <c r="C175" s="282"/>
      <c r="D175" s="282"/>
      <c r="E175" s="441"/>
      <c r="F175" s="282"/>
      <c r="U175" s="390"/>
    </row>
    <row r="176" spans="1:21" s="1013" customFormat="1" ht="12.75">
      <c r="A176" s="975" t="s">
        <v>1197</v>
      </c>
      <c r="B176" s="282"/>
      <c r="C176" s="282"/>
      <c r="D176" s="282"/>
      <c r="E176" s="441"/>
      <c r="F176" s="282"/>
      <c r="U176" s="390"/>
    </row>
    <row r="177" spans="1:21" s="1013" customFormat="1" ht="24">
      <c r="A177" s="976" t="s">
        <v>908</v>
      </c>
      <c r="B177" s="282"/>
      <c r="C177" s="282"/>
      <c r="D177" s="282"/>
      <c r="E177" s="441"/>
      <c r="F177" s="282"/>
      <c r="U177" s="390"/>
    </row>
    <row r="178" spans="1:21" s="1013" customFormat="1" ht="12.75">
      <c r="A178" s="975" t="s">
        <v>878</v>
      </c>
      <c r="B178" s="298">
        <v>46989242</v>
      </c>
      <c r="C178" s="298">
        <v>21000000</v>
      </c>
      <c r="D178" s="298">
        <v>21000000</v>
      </c>
      <c r="E178" s="800">
        <v>44.691080566909335</v>
      </c>
      <c r="F178" s="298">
        <v>4000000</v>
      </c>
      <c r="U178" s="390"/>
    </row>
    <row r="179" spans="1:21" s="1013" customFormat="1" ht="12.75">
      <c r="A179" s="979" t="s">
        <v>879</v>
      </c>
      <c r="B179" s="298">
        <v>46989242</v>
      </c>
      <c r="C179" s="298">
        <v>21000000</v>
      </c>
      <c r="D179" s="298">
        <v>21000000</v>
      </c>
      <c r="E179" s="800">
        <v>44.691080566909335</v>
      </c>
      <c r="F179" s="298">
        <v>4000000</v>
      </c>
      <c r="U179" s="390"/>
    </row>
    <row r="180" spans="1:21" s="1013" customFormat="1" ht="12.75">
      <c r="A180" s="980" t="s">
        <v>153</v>
      </c>
      <c r="B180" s="298">
        <v>46989242</v>
      </c>
      <c r="C180" s="298">
        <v>21000000</v>
      </c>
      <c r="D180" s="298">
        <v>7529731</v>
      </c>
      <c r="E180" s="800">
        <v>16.024372131816893</v>
      </c>
      <c r="F180" s="298">
        <v>7004389</v>
      </c>
      <c r="U180" s="390"/>
    </row>
    <row r="181" spans="1:21" s="1013" customFormat="1" ht="12.75">
      <c r="A181" s="979" t="s">
        <v>179</v>
      </c>
      <c r="B181" s="298">
        <v>21837458</v>
      </c>
      <c r="C181" s="298">
        <v>6400000</v>
      </c>
      <c r="D181" s="298">
        <v>980736</v>
      </c>
      <c r="E181" s="800">
        <v>4.491072175158848</v>
      </c>
      <c r="F181" s="298">
        <v>489889</v>
      </c>
      <c r="U181" s="390"/>
    </row>
    <row r="182" spans="1:21" s="1013" customFormat="1" ht="12.75">
      <c r="A182" s="981" t="s">
        <v>257</v>
      </c>
      <c r="B182" s="298">
        <v>4512066</v>
      </c>
      <c r="C182" s="298">
        <v>1900000</v>
      </c>
      <c r="D182" s="298">
        <v>312182</v>
      </c>
      <c r="E182" s="800">
        <v>6.918826098731712</v>
      </c>
      <c r="F182" s="298">
        <v>140155</v>
      </c>
      <c r="U182" s="390"/>
    </row>
    <row r="183" spans="1:21" s="1013" customFormat="1" ht="12.75">
      <c r="A183" s="981" t="s">
        <v>1230</v>
      </c>
      <c r="B183" s="298">
        <v>17325392</v>
      </c>
      <c r="C183" s="298">
        <v>4500000</v>
      </c>
      <c r="D183" s="298">
        <v>668554</v>
      </c>
      <c r="E183" s="800">
        <v>3.8588102364437127</v>
      </c>
      <c r="F183" s="298">
        <v>349734</v>
      </c>
      <c r="U183" s="390"/>
    </row>
    <row r="184" spans="1:21" s="1013" customFormat="1" ht="12.75">
      <c r="A184" s="986" t="s">
        <v>891</v>
      </c>
      <c r="B184" s="298">
        <v>17325392</v>
      </c>
      <c r="C184" s="298">
        <v>4500000</v>
      </c>
      <c r="D184" s="298">
        <v>668554</v>
      </c>
      <c r="E184" s="800">
        <v>3.8588102364437127</v>
      </c>
      <c r="F184" s="298">
        <v>349734</v>
      </c>
      <c r="U184" s="390"/>
    </row>
    <row r="185" spans="1:21" s="1013" customFormat="1" ht="12.75">
      <c r="A185" s="979" t="s">
        <v>164</v>
      </c>
      <c r="B185" s="298">
        <v>25151784</v>
      </c>
      <c r="C185" s="298">
        <v>14600000</v>
      </c>
      <c r="D185" s="298">
        <v>6548995</v>
      </c>
      <c r="E185" s="800">
        <v>26.037894568433</v>
      </c>
      <c r="F185" s="298">
        <v>6514500</v>
      </c>
      <c r="U185" s="390"/>
    </row>
    <row r="186" spans="1:21" s="1013" customFormat="1" ht="12.75">
      <c r="A186" s="980" t="s">
        <v>886</v>
      </c>
      <c r="B186" s="298">
        <v>5729071</v>
      </c>
      <c r="C186" s="298">
        <v>2100000</v>
      </c>
      <c r="D186" s="298">
        <v>22519</v>
      </c>
      <c r="E186" s="800">
        <v>0.39306547256963653</v>
      </c>
      <c r="F186" s="298">
        <v>3835</v>
      </c>
      <c r="U186" s="390"/>
    </row>
    <row r="187" spans="1:21" s="1013" customFormat="1" ht="12.75">
      <c r="A187" s="981" t="s">
        <v>1112</v>
      </c>
      <c r="B187" s="298">
        <v>19422713</v>
      </c>
      <c r="C187" s="298">
        <v>12500000</v>
      </c>
      <c r="D187" s="298">
        <v>6526476</v>
      </c>
      <c r="E187" s="800">
        <v>33.60228820762578</v>
      </c>
      <c r="F187" s="298">
        <v>6510664</v>
      </c>
      <c r="U187" s="390"/>
    </row>
    <row r="188" spans="1:21" s="1013" customFormat="1" ht="12.75">
      <c r="A188" s="1000"/>
      <c r="B188" s="282"/>
      <c r="C188" s="282"/>
      <c r="D188" s="282"/>
      <c r="E188" s="441"/>
      <c r="F188" s="282"/>
      <c r="U188" s="390"/>
    </row>
    <row r="189" spans="1:21" s="1013" customFormat="1" ht="12.75">
      <c r="A189" s="457" t="s">
        <v>909</v>
      </c>
      <c r="B189" s="1010"/>
      <c r="C189" s="1010"/>
      <c r="D189" s="1010"/>
      <c r="E189" s="441"/>
      <c r="F189" s="1010"/>
      <c r="U189" s="390"/>
    </row>
    <row r="190" spans="1:21" s="1014" customFormat="1" ht="12.75">
      <c r="A190" s="962" t="s">
        <v>878</v>
      </c>
      <c r="B190" s="282">
        <v>27996839</v>
      </c>
      <c r="C190" s="282">
        <v>13476813</v>
      </c>
      <c r="D190" s="282">
        <v>13476813</v>
      </c>
      <c r="E190" s="441">
        <v>48.1369093132264</v>
      </c>
      <c r="F190" s="282">
        <v>3110971</v>
      </c>
      <c r="G190" s="1013"/>
      <c r="H190" s="1013"/>
      <c r="I190" s="1013"/>
      <c r="J190" s="1013"/>
      <c r="K190" s="1013"/>
      <c r="L190" s="1013"/>
      <c r="M190" s="1013"/>
      <c r="N190" s="1013"/>
      <c r="O190" s="1013"/>
      <c r="P190" s="1013"/>
      <c r="Q190" s="1013"/>
      <c r="R190" s="1013"/>
      <c r="S190" s="1013"/>
      <c r="T190" s="1013"/>
      <c r="U190" s="390"/>
    </row>
    <row r="191" spans="1:21" s="1014" customFormat="1" ht="12.75">
      <c r="A191" s="967" t="s">
        <v>879</v>
      </c>
      <c r="B191" s="282">
        <v>27996839</v>
      </c>
      <c r="C191" s="282">
        <v>13476813</v>
      </c>
      <c r="D191" s="282">
        <v>13476813</v>
      </c>
      <c r="E191" s="441">
        <v>48.1369093132264</v>
      </c>
      <c r="F191" s="282">
        <v>3112130</v>
      </c>
      <c r="G191" s="1013"/>
      <c r="H191" s="1013"/>
      <c r="I191" s="1013"/>
      <c r="J191" s="1013"/>
      <c r="K191" s="1013"/>
      <c r="L191" s="1013"/>
      <c r="M191" s="1013"/>
      <c r="N191" s="1013"/>
      <c r="O191" s="1013"/>
      <c r="P191" s="1013"/>
      <c r="Q191" s="1013"/>
      <c r="R191" s="1013"/>
      <c r="S191" s="1013"/>
      <c r="T191" s="1013"/>
      <c r="U191" s="390"/>
    </row>
    <row r="192" spans="1:21" s="1014" customFormat="1" ht="12.75" hidden="1">
      <c r="A192" s="964" t="s">
        <v>1404</v>
      </c>
      <c r="B192" s="992">
        <v>0</v>
      </c>
      <c r="C192" s="992">
        <v>0</v>
      </c>
      <c r="D192" s="992">
        <v>0</v>
      </c>
      <c r="E192" s="441">
        <v>0</v>
      </c>
      <c r="F192" s="992">
        <v>-1159</v>
      </c>
      <c r="G192" s="1013"/>
      <c r="H192" s="1013"/>
      <c r="I192" s="1013"/>
      <c r="J192" s="1013"/>
      <c r="K192" s="1013"/>
      <c r="L192" s="1013"/>
      <c r="M192" s="1013"/>
      <c r="N192" s="1013"/>
      <c r="O192" s="1013"/>
      <c r="P192" s="1013"/>
      <c r="Q192" s="1013"/>
      <c r="R192" s="1013"/>
      <c r="S192" s="1013"/>
      <c r="T192" s="1013"/>
      <c r="U192" s="390"/>
    </row>
    <row r="193" spans="1:21" s="1014" customFormat="1" ht="12.75">
      <c r="A193" s="999" t="s">
        <v>153</v>
      </c>
      <c r="B193" s="282">
        <v>27996839</v>
      </c>
      <c r="C193" s="282">
        <v>13476813</v>
      </c>
      <c r="D193" s="282">
        <v>10477974</v>
      </c>
      <c r="E193" s="441">
        <v>37.42556079277378</v>
      </c>
      <c r="F193" s="282">
        <v>2748843</v>
      </c>
      <c r="G193" s="1013"/>
      <c r="H193" s="1013"/>
      <c r="I193" s="1013"/>
      <c r="J193" s="1013"/>
      <c r="K193" s="1013"/>
      <c r="L193" s="1013"/>
      <c r="M193" s="1013"/>
      <c r="N193" s="1013"/>
      <c r="O193" s="1013"/>
      <c r="P193" s="1013"/>
      <c r="Q193" s="1013"/>
      <c r="R193" s="1013"/>
      <c r="S193" s="1013"/>
      <c r="T193" s="1013"/>
      <c r="U193" s="390"/>
    </row>
    <row r="194" spans="1:21" s="1013" customFormat="1" ht="12.75">
      <c r="A194" s="967" t="s">
        <v>179</v>
      </c>
      <c r="B194" s="282">
        <v>25792579</v>
      </c>
      <c r="C194" s="282">
        <v>12470091</v>
      </c>
      <c r="D194" s="282">
        <v>10178221</v>
      </c>
      <c r="E194" s="441">
        <v>39.46181961873607</v>
      </c>
      <c r="F194" s="282">
        <v>2643155</v>
      </c>
      <c r="U194" s="390"/>
    </row>
    <row r="195" spans="1:21" s="1013" customFormat="1" ht="12.75">
      <c r="A195" s="968" t="s">
        <v>257</v>
      </c>
      <c r="B195" s="282">
        <v>19899285</v>
      </c>
      <c r="C195" s="282">
        <v>9521881</v>
      </c>
      <c r="D195" s="282">
        <v>7869246</v>
      </c>
      <c r="E195" s="441">
        <v>39.54537059999895</v>
      </c>
      <c r="F195" s="282">
        <v>2090343</v>
      </c>
      <c r="U195" s="390"/>
    </row>
    <row r="196" spans="1:20" s="348" customFormat="1" ht="12.75">
      <c r="A196" s="968" t="s">
        <v>1230</v>
      </c>
      <c r="B196" s="282">
        <v>5893294</v>
      </c>
      <c r="C196" s="282">
        <v>2948210</v>
      </c>
      <c r="D196" s="282">
        <v>2308975</v>
      </c>
      <c r="E196" s="441">
        <v>39.17970153873199</v>
      </c>
      <c r="F196" s="282">
        <v>552812</v>
      </c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</row>
    <row r="197" spans="1:21" s="997" customFormat="1" ht="12.75">
      <c r="A197" s="1016" t="s">
        <v>1239</v>
      </c>
      <c r="B197" s="282">
        <v>3617397</v>
      </c>
      <c r="C197" s="282">
        <v>1673782</v>
      </c>
      <c r="D197" s="282">
        <v>1102490</v>
      </c>
      <c r="E197" s="441">
        <v>30.47743999345386</v>
      </c>
      <c r="F197" s="282">
        <v>263583</v>
      </c>
      <c r="U197" s="998"/>
    </row>
    <row r="198" spans="1:21" s="997" customFormat="1" ht="12.75">
      <c r="A198" s="1016" t="s">
        <v>1241</v>
      </c>
      <c r="B198" s="282">
        <v>1177376</v>
      </c>
      <c r="C198" s="282">
        <v>450603</v>
      </c>
      <c r="D198" s="282">
        <v>409476</v>
      </c>
      <c r="E198" s="441">
        <v>34.778694316853745</v>
      </c>
      <c r="F198" s="282">
        <v>84615</v>
      </c>
      <c r="U198" s="998"/>
    </row>
    <row r="199" spans="1:21" s="997" customFormat="1" ht="12.75">
      <c r="A199" s="1016" t="s">
        <v>1251</v>
      </c>
      <c r="B199" s="282">
        <v>1098521</v>
      </c>
      <c r="C199" s="282">
        <v>823825</v>
      </c>
      <c r="D199" s="282">
        <v>797009</v>
      </c>
      <c r="E199" s="441">
        <v>72.55291432753675</v>
      </c>
      <c r="F199" s="282">
        <v>204614</v>
      </c>
      <c r="U199" s="998"/>
    </row>
    <row r="200" spans="1:21" s="997" customFormat="1" ht="12.75">
      <c r="A200" s="963" t="s">
        <v>164</v>
      </c>
      <c r="B200" s="282">
        <v>2204260</v>
      </c>
      <c r="C200" s="282">
        <v>1006722</v>
      </c>
      <c r="D200" s="282">
        <v>299753</v>
      </c>
      <c r="E200" s="441">
        <v>13.598804133813616</v>
      </c>
      <c r="F200" s="282">
        <v>105688</v>
      </c>
      <c r="U200" s="998"/>
    </row>
    <row r="201" spans="1:21" s="997" customFormat="1" ht="12.75">
      <c r="A201" s="969" t="s">
        <v>1108</v>
      </c>
      <c r="B201" s="282">
        <v>2204260</v>
      </c>
      <c r="C201" s="282">
        <v>1006722</v>
      </c>
      <c r="D201" s="282">
        <v>299753</v>
      </c>
      <c r="E201" s="441">
        <v>13.598804133813616</v>
      </c>
      <c r="F201" s="282">
        <v>105688</v>
      </c>
      <c r="U201" s="998"/>
    </row>
    <row r="202" spans="1:21" s="997" customFormat="1" ht="12.75">
      <c r="A202" s="969"/>
      <c r="B202" s="282"/>
      <c r="C202" s="282"/>
      <c r="D202" s="282"/>
      <c r="E202" s="441"/>
      <c r="F202" s="282"/>
      <c r="U202" s="998"/>
    </row>
    <row r="203" spans="1:21" s="997" customFormat="1" ht="12.75">
      <c r="A203" s="975" t="s">
        <v>1197</v>
      </c>
      <c r="B203" s="282"/>
      <c r="C203" s="282"/>
      <c r="D203" s="282"/>
      <c r="E203" s="441"/>
      <c r="F203" s="282"/>
      <c r="U203" s="998"/>
    </row>
    <row r="204" spans="1:21" s="997" customFormat="1" ht="24">
      <c r="A204" s="976" t="s">
        <v>910</v>
      </c>
      <c r="B204" s="282"/>
      <c r="C204" s="282"/>
      <c r="D204" s="282"/>
      <c r="E204" s="441"/>
      <c r="F204" s="282"/>
      <c r="U204" s="998"/>
    </row>
    <row r="205" spans="1:21" s="997" customFormat="1" ht="12.75">
      <c r="A205" s="975" t="s">
        <v>878</v>
      </c>
      <c r="B205" s="298">
        <v>21020908</v>
      </c>
      <c r="C205" s="298">
        <v>10962030</v>
      </c>
      <c r="D205" s="298">
        <v>10962030</v>
      </c>
      <c r="E205" s="800">
        <v>52.14822309293204</v>
      </c>
      <c r="F205" s="298">
        <v>2743263</v>
      </c>
      <c r="U205" s="998"/>
    </row>
    <row r="206" spans="1:21" s="997" customFormat="1" ht="12.75">
      <c r="A206" s="979" t="s">
        <v>879</v>
      </c>
      <c r="B206" s="298">
        <v>21020908</v>
      </c>
      <c r="C206" s="89">
        <v>10962030</v>
      </c>
      <c r="D206" s="298">
        <v>10962030</v>
      </c>
      <c r="E206" s="800">
        <v>52.14822309293204</v>
      </c>
      <c r="F206" s="298">
        <v>2743263</v>
      </c>
      <c r="U206" s="998"/>
    </row>
    <row r="207" spans="1:21" s="997" customFormat="1" ht="12.75">
      <c r="A207" s="980" t="s">
        <v>153</v>
      </c>
      <c r="B207" s="298">
        <v>21020908</v>
      </c>
      <c r="C207" s="298">
        <v>10962030</v>
      </c>
      <c r="D207" s="298">
        <v>3881159</v>
      </c>
      <c r="E207" s="800">
        <v>18.463327083682586</v>
      </c>
      <c r="F207" s="298">
        <v>471523</v>
      </c>
      <c r="U207" s="998"/>
    </row>
    <row r="208" spans="1:21" s="997" customFormat="1" ht="12.75">
      <c r="A208" s="979" t="s">
        <v>179</v>
      </c>
      <c r="B208" s="298">
        <v>19620495</v>
      </c>
      <c r="C208" s="298">
        <v>10567923</v>
      </c>
      <c r="D208" s="298">
        <v>3818697</v>
      </c>
      <c r="E208" s="800">
        <v>19.462796427918867</v>
      </c>
      <c r="F208" s="298">
        <v>453390</v>
      </c>
      <c r="U208" s="998"/>
    </row>
    <row r="209" spans="1:21" s="997" customFormat="1" ht="12.75">
      <c r="A209" s="981" t="s">
        <v>257</v>
      </c>
      <c r="B209" s="298">
        <v>14065684</v>
      </c>
      <c r="C209" s="89">
        <v>7660863</v>
      </c>
      <c r="D209" s="298">
        <v>3036165</v>
      </c>
      <c r="E209" s="800">
        <v>21.585619298713095</v>
      </c>
      <c r="F209" s="298">
        <v>67491</v>
      </c>
      <c r="U209" s="998"/>
    </row>
    <row r="210" spans="1:21" s="997" customFormat="1" ht="12.75">
      <c r="A210" s="981" t="s">
        <v>1230</v>
      </c>
      <c r="B210" s="298">
        <v>5554811</v>
      </c>
      <c r="C210" s="298">
        <v>2907060</v>
      </c>
      <c r="D210" s="298">
        <v>782532</v>
      </c>
      <c r="E210" s="800">
        <v>14.087464001925538</v>
      </c>
      <c r="F210" s="298">
        <v>385899</v>
      </c>
      <c r="U210" s="998"/>
    </row>
    <row r="211" spans="1:21" s="997" customFormat="1" ht="12.75">
      <c r="A211" s="986" t="s">
        <v>891</v>
      </c>
      <c r="B211" s="298">
        <v>5554811</v>
      </c>
      <c r="C211" s="89">
        <v>2907060</v>
      </c>
      <c r="D211" s="298">
        <v>782532</v>
      </c>
      <c r="E211" s="800">
        <v>14.087464001925538</v>
      </c>
      <c r="F211" s="298">
        <v>385899</v>
      </c>
      <c r="U211" s="998"/>
    </row>
    <row r="212" spans="1:21" s="997" customFormat="1" ht="12.75">
      <c r="A212" s="979" t="s">
        <v>164</v>
      </c>
      <c r="B212" s="298">
        <v>1400413</v>
      </c>
      <c r="C212" s="298">
        <v>394107</v>
      </c>
      <c r="D212" s="298">
        <v>62462</v>
      </c>
      <c r="E212" s="800">
        <v>4.460255653153748</v>
      </c>
      <c r="F212" s="298">
        <v>18133</v>
      </c>
      <c r="U212" s="998"/>
    </row>
    <row r="213" spans="1:21" s="997" customFormat="1" ht="12.75">
      <c r="A213" s="980" t="s">
        <v>886</v>
      </c>
      <c r="B213" s="298">
        <v>1400413</v>
      </c>
      <c r="C213" s="89">
        <v>394107</v>
      </c>
      <c r="D213" s="298">
        <v>62462</v>
      </c>
      <c r="E213" s="800">
        <v>4.460255653153748</v>
      </c>
      <c r="F213" s="298">
        <v>18133</v>
      </c>
      <c r="U213" s="998"/>
    </row>
    <row r="214" spans="1:21" s="997" customFormat="1" ht="12.75">
      <c r="A214" s="969"/>
      <c r="B214" s="282"/>
      <c r="C214" s="282"/>
      <c r="D214" s="282"/>
      <c r="E214" s="441"/>
      <c r="F214" s="282"/>
      <c r="U214" s="998"/>
    </row>
    <row r="215" spans="1:21" s="1018" customFormat="1" ht="25.5">
      <c r="A215" s="457" t="s">
        <v>911</v>
      </c>
      <c r="B215" s="1017"/>
      <c r="C215" s="995"/>
      <c r="D215" s="995"/>
      <c r="E215" s="441"/>
      <c r="F215" s="995"/>
      <c r="G215" s="997"/>
      <c r="H215" s="997"/>
      <c r="I215" s="997"/>
      <c r="J215" s="997"/>
      <c r="K215" s="997"/>
      <c r="L215" s="997"/>
      <c r="M215" s="997"/>
      <c r="N215" s="997"/>
      <c r="O215" s="997"/>
      <c r="P215" s="997"/>
      <c r="Q215" s="997"/>
      <c r="R215" s="997"/>
      <c r="S215" s="997"/>
      <c r="T215" s="997"/>
      <c r="U215" s="998"/>
    </row>
    <row r="216" spans="1:21" s="1018" customFormat="1" ht="12.75">
      <c r="A216" s="962" t="s">
        <v>878</v>
      </c>
      <c r="B216" s="282">
        <v>32020806</v>
      </c>
      <c r="C216" s="282">
        <v>10328802</v>
      </c>
      <c r="D216" s="282">
        <v>10328802</v>
      </c>
      <c r="E216" s="441">
        <v>32.25653345515413</v>
      </c>
      <c r="F216" s="282">
        <v>2114002</v>
      </c>
      <c r="G216" s="997"/>
      <c r="H216" s="997"/>
      <c r="I216" s="997"/>
      <c r="J216" s="997"/>
      <c r="K216" s="997"/>
      <c r="L216" s="997"/>
      <c r="M216" s="997"/>
      <c r="N216" s="997"/>
      <c r="O216" s="997"/>
      <c r="P216" s="997"/>
      <c r="Q216" s="997"/>
      <c r="R216" s="997"/>
      <c r="S216" s="997"/>
      <c r="T216" s="997"/>
      <c r="U216" s="998"/>
    </row>
    <row r="217" spans="1:21" s="1019" customFormat="1" ht="12.75">
      <c r="A217" s="967" t="s">
        <v>879</v>
      </c>
      <c r="B217" s="282">
        <v>32020806</v>
      </c>
      <c r="C217" s="282">
        <v>10328802</v>
      </c>
      <c r="D217" s="282">
        <v>10328802</v>
      </c>
      <c r="E217" s="441">
        <v>32.25653345515413</v>
      </c>
      <c r="F217" s="282">
        <v>2114002</v>
      </c>
      <c r="G217" s="997"/>
      <c r="H217" s="997"/>
      <c r="I217" s="997"/>
      <c r="J217" s="997"/>
      <c r="K217" s="997"/>
      <c r="L217" s="997"/>
      <c r="M217" s="997"/>
      <c r="N217" s="997"/>
      <c r="O217" s="997"/>
      <c r="P217" s="997"/>
      <c r="Q217" s="997"/>
      <c r="R217" s="997"/>
      <c r="S217" s="997"/>
      <c r="T217" s="997"/>
      <c r="U217" s="998"/>
    </row>
    <row r="218" spans="1:21" s="1019" customFormat="1" ht="12.75" hidden="1">
      <c r="A218" s="964" t="s">
        <v>1404</v>
      </c>
      <c r="B218" s="992">
        <v>0</v>
      </c>
      <c r="C218" s="992">
        <v>0</v>
      </c>
      <c r="D218" s="992">
        <v>0</v>
      </c>
      <c r="E218" s="441">
        <v>0</v>
      </c>
      <c r="F218" s="992">
        <v>0</v>
      </c>
      <c r="G218" s="997"/>
      <c r="H218" s="997"/>
      <c r="I218" s="997"/>
      <c r="J218" s="997"/>
      <c r="K218" s="997"/>
      <c r="L218" s="997"/>
      <c r="M218" s="997"/>
      <c r="N218" s="997"/>
      <c r="O218" s="997"/>
      <c r="P218" s="997"/>
      <c r="Q218" s="997"/>
      <c r="R218" s="997"/>
      <c r="S218" s="997"/>
      <c r="T218" s="997"/>
      <c r="U218" s="998"/>
    </row>
    <row r="219" spans="1:21" s="1019" customFormat="1" ht="12.75">
      <c r="A219" s="999" t="s">
        <v>153</v>
      </c>
      <c r="B219" s="282">
        <v>32020806</v>
      </c>
      <c r="C219" s="282">
        <v>10328802</v>
      </c>
      <c r="D219" s="282">
        <v>7854573</v>
      </c>
      <c r="E219" s="441">
        <v>24.529591791037365</v>
      </c>
      <c r="F219" s="282">
        <v>1127965</v>
      </c>
      <c r="G219" s="997"/>
      <c r="H219" s="997"/>
      <c r="I219" s="997"/>
      <c r="J219" s="997"/>
      <c r="K219" s="997"/>
      <c r="L219" s="997"/>
      <c r="M219" s="997"/>
      <c r="N219" s="997"/>
      <c r="O219" s="997"/>
      <c r="P219" s="997"/>
      <c r="Q219" s="997"/>
      <c r="R219" s="997"/>
      <c r="S219" s="997"/>
      <c r="T219" s="997"/>
      <c r="U219" s="998"/>
    </row>
    <row r="220" spans="1:21" s="1013" customFormat="1" ht="12.75">
      <c r="A220" s="967" t="s">
        <v>179</v>
      </c>
      <c r="B220" s="282">
        <v>29512974</v>
      </c>
      <c r="C220" s="282">
        <v>9849760</v>
      </c>
      <c r="D220" s="282">
        <v>7401770</v>
      </c>
      <c r="E220" s="441">
        <v>25.079715788723973</v>
      </c>
      <c r="F220" s="282">
        <v>875077</v>
      </c>
      <c r="U220" s="390"/>
    </row>
    <row r="221" spans="1:21" s="1013" customFormat="1" ht="12.75">
      <c r="A221" s="968" t="s">
        <v>257</v>
      </c>
      <c r="B221" s="282">
        <v>573446</v>
      </c>
      <c r="C221" s="282">
        <v>430232</v>
      </c>
      <c r="D221" s="282">
        <v>254658</v>
      </c>
      <c r="E221" s="441">
        <v>44.4083662629088</v>
      </c>
      <c r="F221" s="282">
        <v>35272</v>
      </c>
      <c r="U221" s="390"/>
    </row>
    <row r="222" spans="1:21" s="1013" customFormat="1" ht="12.75">
      <c r="A222" s="968" t="s">
        <v>1230</v>
      </c>
      <c r="B222" s="282">
        <v>28939528</v>
      </c>
      <c r="C222" s="282">
        <v>9419528</v>
      </c>
      <c r="D222" s="282">
        <v>7147112</v>
      </c>
      <c r="E222" s="441">
        <v>24.696712399732295</v>
      </c>
      <c r="F222" s="282">
        <v>839805</v>
      </c>
      <c r="U222" s="390"/>
    </row>
    <row r="223" spans="1:21" s="1013" customFormat="1" ht="12.75">
      <c r="A223" s="1016" t="s">
        <v>912</v>
      </c>
      <c r="B223" s="282">
        <v>28939528</v>
      </c>
      <c r="C223" s="282">
        <v>9419528</v>
      </c>
      <c r="D223" s="282">
        <v>7147112</v>
      </c>
      <c r="E223" s="441">
        <v>24.696712399732295</v>
      </c>
      <c r="F223" s="282">
        <v>839805</v>
      </c>
      <c r="U223" s="390"/>
    </row>
    <row r="224" spans="1:21" s="1013" customFormat="1" ht="12.75">
      <c r="A224" s="967" t="s">
        <v>164</v>
      </c>
      <c r="B224" s="282">
        <v>2507832</v>
      </c>
      <c r="C224" s="282">
        <v>479042</v>
      </c>
      <c r="D224" s="282">
        <v>452803</v>
      </c>
      <c r="E224" s="441">
        <v>18.055555555555554</v>
      </c>
      <c r="F224" s="282">
        <v>252888</v>
      </c>
      <c r="U224" s="390"/>
    </row>
    <row r="225" spans="1:21" s="1013" customFormat="1" ht="12.75">
      <c r="A225" s="1000" t="s">
        <v>1108</v>
      </c>
      <c r="B225" s="282">
        <v>2507832</v>
      </c>
      <c r="C225" s="282">
        <v>479042</v>
      </c>
      <c r="D225" s="282">
        <v>452803</v>
      </c>
      <c r="E225" s="441">
        <v>18.055555555555554</v>
      </c>
      <c r="F225" s="282">
        <v>252888</v>
      </c>
      <c r="U225" s="390"/>
    </row>
    <row r="226" spans="1:21" s="1013" customFormat="1" ht="12.75">
      <c r="A226" s="1000"/>
      <c r="B226" s="282"/>
      <c r="C226" s="282"/>
      <c r="D226" s="282"/>
      <c r="E226" s="441"/>
      <c r="F226" s="282"/>
      <c r="U226" s="390"/>
    </row>
    <row r="227" spans="1:21" s="1013" customFormat="1" ht="12.75">
      <c r="A227" s="975" t="s">
        <v>1197</v>
      </c>
      <c r="B227" s="282"/>
      <c r="C227" s="282"/>
      <c r="D227" s="282"/>
      <c r="E227" s="441"/>
      <c r="F227" s="282"/>
      <c r="U227" s="390"/>
    </row>
    <row r="228" spans="1:21" s="1013" customFormat="1" ht="24">
      <c r="A228" s="976" t="s">
        <v>913</v>
      </c>
      <c r="B228" s="282"/>
      <c r="C228" s="282"/>
      <c r="D228" s="282"/>
      <c r="E228" s="441"/>
      <c r="F228" s="282"/>
      <c r="U228" s="390"/>
    </row>
    <row r="229" spans="1:21" s="1013" customFormat="1" ht="12.75">
      <c r="A229" s="975" t="s">
        <v>878</v>
      </c>
      <c r="B229" s="298">
        <v>2024046</v>
      </c>
      <c r="C229" s="298">
        <v>321722</v>
      </c>
      <c r="D229" s="298">
        <v>321722</v>
      </c>
      <c r="E229" s="800">
        <v>15.894994481350722</v>
      </c>
      <c r="F229" s="298">
        <v>182163</v>
      </c>
      <c r="U229" s="390"/>
    </row>
    <row r="230" spans="1:21" s="1013" customFormat="1" ht="12.75">
      <c r="A230" s="979" t="s">
        <v>879</v>
      </c>
      <c r="B230" s="298">
        <v>2024046</v>
      </c>
      <c r="C230" s="89">
        <v>321722</v>
      </c>
      <c r="D230" s="298">
        <v>321722</v>
      </c>
      <c r="E230" s="800">
        <v>15.894994481350722</v>
      </c>
      <c r="F230" s="298">
        <v>182163</v>
      </c>
      <c r="U230" s="390"/>
    </row>
    <row r="231" spans="1:21" s="1013" customFormat="1" ht="12.75">
      <c r="A231" s="980" t="s">
        <v>153</v>
      </c>
      <c r="B231" s="298">
        <v>2024046</v>
      </c>
      <c r="C231" s="298">
        <v>321722</v>
      </c>
      <c r="D231" s="298">
        <v>74109</v>
      </c>
      <c r="E231" s="800">
        <v>3.6614286434201593</v>
      </c>
      <c r="F231" s="298">
        <v>0</v>
      </c>
      <c r="U231" s="390"/>
    </row>
    <row r="232" spans="1:21" s="1013" customFormat="1" ht="12.75">
      <c r="A232" s="979" t="s">
        <v>179</v>
      </c>
      <c r="B232" s="298">
        <v>430085</v>
      </c>
      <c r="C232" s="298">
        <v>271722</v>
      </c>
      <c r="D232" s="298">
        <v>74109</v>
      </c>
      <c r="E232" s="800">
        <v>17.231244986456165</v>
      </c>
      <c r="F232" s="298">
        <v>0</v>
      </c>
      <c r="U232" s="390"/>
    </row>
    <row r="233" spans="1:21" s="1013" customFormat="1" ht="12.75">
      <c r="A233" s="981" t="s">
        <v>257</v>
      </c>
      <c r="B233" s="298">
        <v>430085</v>
      </c>
      <c r="C233" s="89">
        <v>271722</v>
      </c>
      <c r="D233" s="298">
        <v>74109</v>
      </c>
      <c r="E233" s="800">
        <v>17.231244986456165</v>
      </c>
      <c r="F233" s="298">
        <v>0</v>
      </c>
      <c r="U233" s="390"/>
    </row>
    <row r="234" spans="1:21" s="1013" customFormat="1" ht="12.75">
      <c r="A234" s="979" t="s">
        <v>164</v>
      </c>
      <c r="B234" s="298">
        <v>1593961</v>
      </c>
      <c r="C234" s="298">
        <v>50000</v>
      </c>
      <c r="D234" s="298">
        <v>0</v>
      </c>
      <c r="E234" s="800">
        <v>0</v>
      </c>
      <c r="F234" s="298">
        <v>0</v>
      </c>
      <c r="U234" s="390"/>
    </row>
    <row r="235" spans="1:21" s="1013" customFormat="1" ht="12.75">
      <c r="A235" s="980" t="s">
        <v>886</v>
      </c>
      <c r="B235" s="298">
        <v>1593961</v>
      </c>
      <c r="C235" s="89">
        <v>50000</v>
      </c>
      <c r="D235" s="298">
        <v>0</v>
      </c>
      <c r="E235" s="800">
        <v>0</v>
      </c>
      <c r="F235" s="298">
        <v>0</v>
      </c>
      <c r="U235" s="390"/>
    </row>
    <row r="236" spans="1:21" s="1013" customFormat="1" ht="12.75">
      <c r="A236" s="1000"/>
      <c r="B236" s="282"/>
      <c r="C236" s="282"/>
      <c r="D236" s="282"/>
      <c r="E236" s="441"/>
      <c r="F236" s="282"/>
      <c r="U236" s="390"/>
    </row>
    <row r="237" spans="1:21" s="1013" customFormat="1" ht="12.75">
      <c r="A237" s="457" t="s">
        <v>914</v>
      </c>
      <c r="B237" s="1017"/>
      <c r="C237" s="1017"/>
      <c r="D237" s="1017"/>
      <c r="E237" s="441"/>
      <c r="F237" s="996"/>
      <c r="U237" s="390"/>
    </row>
    <row r="238" spans="1:21" s="1013" customFormat="1" ht="12.75">
      <c r="A238" s="962" t="s">
        <v>878</v>
      </c>
      <c r="B238" s="282">
        <v>3826481</v>
      </c>
      <c r="C238" s="282">
        <v>1528911</v>
      </c>
      <c r="D238" s="282">
        <v>1528911</v>
      </c>
      <c r="E238" s="441">
        <v>39.9560588436216</v>
      </c>
      <c r="F238" s="282">
        <v>533230</v>
      </c>
      <c r="U238" s="390"/>
    </row>
    <row r="239" spans="1:21" s="1020" customFormat="1" ht="12.75">
      <c r="A239" s="967" t="s">
        <v>879</v>
      </c>
      <c r="B239" s="282">
        <v>3826481</v>
      </c>
      <c r="C239" s="282">
        <v>1528911</v>
      </c>
      <c r="D239" s="282">
        <v>1528911</v>
      </c>
      <c r="E239" s="441">
        <v>39.9560588436216</v>
      </c>
      <c r="F239" s="282">
        <v>533230</v>
      </c>
      <c r="U239" s="1021"/>
    </row>
    <row r="240" spans="1:21" s="997" customFormat="1" ht="12.75">
      <c r="A240" s="999" t="s">
        <v>153</v>
      </c>
      <c r="B240" s="282">
        <v>3826481</v>
      </c>
      <c r="C240" s="282">
        <v>1528911</v>
      </c>
      <c r="D240" s="282">
        <v>1251348</v>
      </c>
      <c r="E240" s="441">
        <v>32.702318396458786</v>
      </c>
      <c r="F240" s="282">
        <v>504254</v>
      </c>
      <c r="U240" s="998"/>
    </row>
    <row r="241" spans="1:21" s="1018" customFormat="1" ht="12.75">
      <c r="A241" s="967" t="s">
        <v>179</v>
      </c>
      <c r="B241" s="282">
        <v>3826481</v>
      </c>
      <c r="C241" s="282">
        <v>1528911</v>
      </c>
      <c r="D241" s="282">
        <v>1251348</v>
      </c>
      <c r="E241" s="441">
        <v>32.702318396458786</v>
      </c>
      <c r="F241" s="282">
        <v>504254</v>
      </c>
      <c r="G241" s="997"/>
      <c r="H241" s="997"/>
      <c r="I241" s="997"/>
      <c r="J241" s="997"/>
      <c r="K241" s="997"/>
      <c r="L241" s="997"/>
      <c r="M241" s="997"/>
      <c r="N241" s="997"/>
      <c r="O241" s="997"/>
      <c r="P241" s="997"/>
      <c r="Q241" s="997"/>
      <c r="R241" s="997"/>
      <c r="S241" s="997"/>
      <c r="T241" s="997"/>
      <c r="U241" s="998"/>
    </row>
    <row r="242" spans="1:21" s="1018" customFormat="1" ht="12.75">
      <c r="A242" s="968" t="s">
        <v>1230</v>
      </c>
      <c r="B242" s="282">
        <v>3826481</v>
      </c>
      <c r="C242" s="282">
        <v>1528911</v>
      </c>
      <c r="D242" s="282">
        <v>1251348</v>
      </c>
      <c r="E242" s="441">
        <v>32.702318396458786</v>
      </c>
      <c r="F242" s="282">
        <v>504254</v>
      </c>
      <c r="G242" s="997"/>
      <c r="H242" s="997"/>
      <c r="I242" s="997"/>
      <c r="J242" s="997"/>
      <c r="K242" s="997"/>
      <c r="L242" s="997"/>
      <c r="M242" s="997"/>
      <c r="N242" s="997"/>
      <c r="O242" s="997"/>
      <c r="P242" s="997"/>
      <c r="Q242" s="997"/>
      <c r="R242" s="997"/>
      <c r="S242" s="997"/>
      <c r="T242" s="997"/>
      <c r="U242" s="998"/>
    </row>
    <row r="243" spans="1:21" s="1018" customFormat="1" ht="12.75">
      <c r="A243" s="1016" t="s">
        <v>912</v>
      </c>
      <c r="B243" s="282">
        <v>3826481</v>
      </c>
      <c r="C243" s="282">
        <v>1528911</v>
      </c>
      <c r="D243" s="282">
        <v>1251348</v>
      </c>
      <c r="E243" s="441">
        <v>32.702318396458786</v>
      </c>
      <c r="F243" s="282">
        <v>504254</v>
      </c>
      <c r="G243" s="997"/>
      <c r="H243" s="997"/>
      <c r="I243" s="997"/>
      <c r="J243" s="997"/>
      <c r="K243" s="997"/>
      <c r="L243" s="997"/>
      <c r="M243" s="997"/>
      <c r="N243" s="997"/>
      <c r="O243" s="997"/>
      <c r="P243" s="997"/>
      <c r="Q243" s="997"/>
      <c r="R243" s="997"/>
      <c r="S243" s="997"/>
      <c r="T243" s="997"/>
      <c r="U243" s="998"/>
    </row>
    <row r="244" spans="1:21" s="1018" customFormat="1" ht="24.75" customHeight="1">
      <c r="A244" s="457" t="s">
        <v>915</v>
      </c>
      <c r="B244" s="1017"/>
      <c r="C244" s="1017"/>
      <c r="D244" s="1017"/>
      <c r="E244" s="441"/>
      <c r="F244" s="995"/>
      <c r="G244" s="997"/>
      <c r="H244" s="997"/>
      <c r="I244" s="997"/>
      <c r="J244" s="997"/>
      <c r="K244" s="997"/>
      <c r="L244" s="997"/>
      <c r="M244" s="997"/>
      <c r="N244" s="997"/>
      <c r="O244" s="997"/>
      <c r="P244" s="997"/>
      <c r="Q244" s="997"/>
      <c r="R244" s="997"/>
      <c r="S244" s="997"/>
      <c r="T244" s="997"/>
      <c r="U244" s="998"/>
    </row>
    <row r="245" spans="1:21" s="1019" customFormat="1" ht="12.75">
      <c r="A245" s="962" t="s">
        <v>878</v>
      </c>
      <c r="B245" s="282">
        <v>147882195</v>
      </c>
      <c r="C245" s="282">
        <v>46892941</v>
      </c>
      <c r="D245" s="282">
        <v>46892941</v>
      </c>
      <c r="E245" s="441">
        <v>31.709659841064706</v>
      </c>
      <c r="F245" s="282">
        <v>192829</v>
      </c>
      <c r="G245" s="997"/>
      <c r="H245" s="997"/>
      <c r="I245" s="997"/>
      <c r="J245" s="997"/>
      <c r="K245" s="997"/>
      <c r="L245" s="997"/>
      <c r="M245" s="997"/>
      <c r="N245" s="997"/>
      <c r="O245" s="997"/>
      <c r="P245" s="997"/>
      <c r="Q245" s="997"/>
      <c r="R245" s="997"/>
      <c r="S245" s="997"/>
      <c r="T245" s="997"/>
      <c r="U245" s="998"/>
    </row>
    <row r="246" spans="1:21" s="1019" customFormat="1" ht="12.75">
      <c r="A246" s="967" t="s">
        <v>879</v>
      </c>
      <c r="B246" s="282">
        <v>147882195</v>
      </c>
      <c r="C246" s="282">
        <v>46892941</v>
      </c>
      <c r="D246" s="282">
        <v>46892941</v>
      </c>
      <c r="E246" s="441">
        <v>31.709659841064706</v>
      </c>
      <c r="F246" s="282">
        <v>192829</v>
      </c>
      <c r="G246" s="997"/>
      <c r="H246" s="997"/>
      <c r="I246" s="997"/>
      <c r="J246" s="997"/>
      <c r="K246" s="997"/>
      <c r="L246" s="997"/>
      <c r="M246" s="997"/>
      <c r="N246" s="997"/>
      <c r="O246" s="997"/>
      <c r="P246" s="997"/>
      <c r="Q246" s="997"/>
      <c r="R246" s="997"/>
      <c r="S246" s="997"/>
      <c r="T246" s="997"/>
      <c r="U246" s="998"/>
    </row>
    <row r="247" spans="1:21" s="997" customFormat="1" ht="12.75" hidden="1">
      <c r="A247" s="964" t="s">
        <v>1404</v>
      </c>
      <c r="B247" s="992">
        <v>0</v>
      </c>
      <c r="C247" s="992">
        <v>0</v>
      </c>
      <c r="D247" s="992">
        <v>0</v>
      </c>
      <c r="E247" s="966">
        <v>0</v>
      </c>
      <c r="F247" s="992">
        <v>0</v>
      </c>
      <c r="U247" s="998"/>
    </row>
    <row r="248" spans="1:21" s="1020" customFormat="1" ht="12.75">
      <c r="A248" s="999" t="s">
        <v>153</v>
      </c>
      <c r="B248" s="282">
        <v>147882195</v>
      </c>
      <c r="C248" s="282">
        <v>46892941</v>
      </c>
      <c r="D248" s="282">
        <v>28484258</v>
      </c>
      <c r="E248" s="441">
        <v>19.26145199562395</v>
      </c>
      <c r="F248" s="282">
        <v>2323109</v>
      </c>
      <c r="U248" s="1021"/>
    </row>
    <row r="249" spans="1:21" s="1020" customFormat="1" ht="12.75">
      <c r="A249" s="967" t="s">
        <v>179</v>
      </c>
      <c r="B249" s="282">
        <v>147879384</v>
      </c>
      <c r="C249" s="282">
        <v>46890130</v>
      </c>
      <c r="D249" s="282">
        <v>28484258</v>
      </c>
      <c r="E249" s="441">
        <v>19.261818131457726</v>
      </c>
      <c r="F249" s="282">
        <v>2323109</v>
      </c>
      <c r="U249" s="1021"/>
    </row>
    <row r="250" spans="1:21" s="1020" customFormat="1" ht="12.75">
      <c r="A250" s="968" t="s">
        <v>257</v>
      </c>
      <c r="B250" s="282">
        <v>6740031</v>
      </c>
      <c r="C250" s="282">
        <v>1145308</v>
      </c>
      <c r="D250" s="282">
        <v>284358</v>
      </c>
      <c r="E250" s="441">
        <v>4.218942019702877</v>
      </c>
      <c r="F250" s="282">
        <v>95745</v>
      </c>
      <c r="U250" s="1021"/>
    </row>
    <row r="251" spans="1:21" s="1020" customFormat="1" ht="12.75">
      <c r="A251" s="968" t="s">
        <v>1230</v>
      </c>
      <c r="B251" s="282">
        <v>141139353</v>
      </c>
      <c r="C251" s="282">
        <v>45744822</v>
      </c>
      <c r="D251" s="282">
        <v>28199900</v>
      </c>
      <c r="E251" s="441">
        <v>19.980182281266373</v>
      </c>
      <c r="F251" s="282">
        <v>2227364</v>
      </c>
      <c r="U251" s="1021"/>
    </row>
    <row r="252" spans="1:21" s="1020" customFormat="1" ht="12.75">
      <c r="A252" s="1016" t="s">
        <v>912</v>
      </c>
      <c r="B252" s="282">
        <v>141139353</v>
      </c>
      <c r="C252" s="282">
        <v>45744822</v>
      </c>
      <c r="D252" s="282">
        <v>28199900</v>
      </c>
      <c r="E252" s="441">
        <v>19.980182281266373</v>
      </c>
      <c r="F252" s="282">
        <v>2227364</v>
      </c>
      <c r="U252" s="1021"/>
    </row>
    <row r="253" spans="1:21" s="1020" customFormat="1" ht="12.75">
      <c r="A253" s="967" t="s">
        <v>164</v>
      </c>
      <c r="B253" s="282">
        <v>2811</v>
      </c>
      <c r="C253" s="282">
        <v>2811</v>
      </c>
      <c r="D253" s="282">
        <v>0</v>
      </c>
      <c r="E253" s="441">
        <v>0</v>
      </c>
      <c r="F253" s="282">
        <v>0</v>
      </c>
      <c r="U253" s="1021"/>
    </row>
    <row r="254" spans="1:21" s="1020" customFormat="1" ht="12.75">
      <c r="A254" s="1016" t="s">
        <v>1108</v>
      </c>
      <c r="B254" s="282">
        <v>2811</v>
      </c>
      <c r="C254" s="282">
        <v>2811</v>
      </c>
      <c r="D254" s="282">
        <v>0</v>
      </c>
      <c r="E254" s="441">
        <v>0</v>
      </c>
      <c r="F254" s="282">
        <v>0</v>
      </c>
      <c r="U254" s="1021"/>
    </row>
    <row r="255" spans="1:21" s="1020" customFormat="1" ht="13.5" customHeight="1">
      <c r="A255" s="457" t="s">
        <v>916</v>
      </c>
      <c r="B255" s="1017"/>
      <c r="C255" s="1017"/>
      <c r="D255" s="1017"/>
      <c r="E255" s="441"/>
      <c r="F255" s="995"/>
      <c r="U255" s="1021"/>
    </row>
    <row r="256" spans="1:21" s="1020" customFormat="1" ht="13.5" customHeight="1">
      <c r="A256" s="962" t="s">
        <v>878</v>
      </c>
      <c r="B256" s="282">
        <v>5274665</v>
      </c>
      <c r="C256" s="282">
        <v>2208670</v>
      </c>
      <c r="D256" s="282">
        <v>2110598</v>
      </c>
      <c r="E256" s="441">
        <v>46.19424015491935</v>
      </c>
      <c r="F256" s="282">
        <v>508519</v>
      </c>
      <c r="U256" s="1021"/>
    </row>
    <row r="257" spans="1:21" s="997" customFormat="1" ht="13.5" customHeight="1">
      <c r="A257" s="967" t="s">
        <v>879</v>
      </c>
      <c r="B257" s="282">
        <v>5274665</v>
      </c>
      <c r="C257" s="282">
        <v>2106040</v>
      </c>
      <c r="D257" s="282">
        <v>2106040</v>
      </c>
      <c r="E257" s="441">
        <v>46.19424015491935</v>
      </c>
      <c r="F257" s="282">
        <v>506992</v>
      </c>
      <c r="U257" s="998"/>
    </row>
    <row r="258" spans="1:21" s="997" customFormat="1" ht="13.5" customHeight="1" hidden="1">
      <c r="A258" s="964" t="s">
        <v>1404</v>
      </c>
      <c r="B258" s="992">
        <v>0</v>
      </c>
      <c r="C258" s="992">
        <v>0</v>
      </c>
      <c r="D258" s="992">
        <v>0</v>
      </c>
      <c r="E258" s="441">
        <v>0</v>
      </c>
      <c r="F258" s="992">
        <v>0</v>
      </c>
      <c r="U258" s="998"/>
    </row>
    <row r="259" spans="1:21" s="997" customFormat="1" ht="13.5" customHeight="1">
      <c r="A259" s="963" t="s">
        <v>1405</v>
      </c>
      <c r="B259" s="282">
        <v>0</v>
      </c>
      <c r="C259" s="282">
        <v>102630</v>
      </c>
      <c r="D259" s="282">
        <v>4558</v>
      </c>
      <c r="E259" s="441">
        <v>24.983476824222993</v>
      </c>
      <c r="F259" s="282">
        <v>1527</v>
      </c>
      <c r="U259" s="998"/>
    </row>
    <row r="260" spans="1:21" s="1018" customFormat="1" ht="13.5" customHeight="1">
      <c r="A260" s="999" t="s">
        <v>153</v>
      </c>
      <c r="B260" s="282">
        <v>5274665</v>
      </c>
      <c r="C260" s="282">
        <v>2208670</v>
      </c>
      <c r="D260" s="282">
        <v>1209336</v>
      </c>
      <c r="E260" s="441">
        <v>24.983476824222993</v>
      </c>
      <c r="F260" s="282">
        <v>283047</v>
      </c>
      <c r="G260" s="997"/>
      <c r="H260" s="997"/>
      <c r="I260" s="997"/>
      <c r="J260" s="997"/>
      <c r="K260" s="997"/>
      <c r="L260" s="997"/>
      <c r="M260" s="997"/>
      <c r="N260" s="997"/>
      <c r="O260" s="997"/>
      <c r="P260" s="997"/>
      <c r="Q260" s="997"/>
      <c r="R260" s="997"/>
      <c r="S260" s="997"/>
      <c r="T260" s="997"/>
      <c r="U260" s="998"/>
    </row>
    <row r="261" spans="1:21" s="1018" customFormat="1" ht="13.5" customHeight="1">
      <c r="A261" s="967" t="s">
        <v>179</v>
      </c>
      <c r="B261" s="282">
        <v>5172471</v>
      </c>
      <c r="C261" s="282">
        <v>2150276</v>
      </c>
      <c r="D261" s="282">
        <v>1208140</v>
      </c>
      <c r="E261" s="441">
        <v>32.81734938781924</v>
      </c>
      <c r="F261" s="282">
        <v>282201</v>
      </c>
      <c r="G261" s="997"/>
      <c r="H261" s="997"/>
      <c r="I261" s="997"/>
      <c r="J261" s="997"/>
      <c r="K261" s="997"/>
      <c r="L261" s="997"/>
      <c r="M261" s="997"/>
      <c r="N261" s="997"/>
      <c r="O261" s="997"/>
      <c r="P261" s="997"/>
      <c r="Q261" s="997"/>
      <c r="R261" s="997"/>
      <c r="S261" s="997"/>
      <c r="T261" s="997"/>
      <c r="U261" s="998"/>
    </row>
    <row r="262" spans="1:21" s="1019" customFormat="1" ht="13.5" customHeight="1">
      <c r="A262" s="968" t="s">
        <v>257</v>
      </c>
      <c r="B262" s="282">
        <v>2165734</v>
      </c>
      <c r="C262" s="282">
        <v>853096</v>
      </c>
      <c r="D262" s="282">
        <v>541437</v>
      </c>
      <c r="E262" s="441">
        <v>20.887882130872594</v>
      </c>
      <c r="F262" s="282">
        <v>129636</v>
      </c>
      <c r="G262" s="997"/>
      <c r="H262" s="997"/>
      <c r="I262" s="997"/>
      <c r="J262" s="997"/>
      <c r="K262" s="997"/>
      <c r="L262" s="997"/>
      <c r="M262" s="997"/>
      <c r="N262" s="997"/>
      <c r="O262" s="997"/>
      <c r="P262" s="997"/>
      <c r="Q262" s="997"/>
      <c r="R262" s="997"/>
      <c r="S262" s="997"/>
      <c r="T262" s="997"/>
      <c r="U262" s="998"/>
    </row>
    <row r="263" spans="1:21" s="997" customFormat="1" ht="13.5" customHeight="1">
      <c r="A263" s="968" t="s">
        <v>1230</v>
      </c>
      <c r="B263" s="282">
        <v>3006737</v>
      </c>
      <c r="C263" s="282">
        <v>1297180</v>
      </c>
      <c r="D263" s="282">
        <v>666703</v>
      </c>
      <c r="E263" s="441">
        <v>26.905493410032438</v>
      </c>
      <c r="F263" s="282">
        <v>152565</v>
      </c>
      <c r="U263" s="998"/>
    </row>
    <row r="264" spans="1:21" s="997" customFormat="1" ht="13.5" customHeight="1">
      <c r="A264" s="1016" t="s">
        <v>912</v>
      </c>
      <c r="B264" s="282">
        <v>2679985</v>
      </c>
      <c r="C264" s="282">
        <v>988218</v>
      </c>
      <c r="D264" s="282">
        <v>594018</v>
      </c>
      <c r="E264" s="441">
        <v>14.397451694619773</v>
      </c>
      <c r="F264" s="282">
        <v>116112</v>
      </c>
      <c r="U264" s="998"/>
    </row>
    <row r="265" spans="1:21" s="997" customFormat="1" ht="13.5" customHeight="1">
      <c r="A265" s="1016" t="s">
        <v>1251</v>
      </c>
      <c r="B265" s="282">
        <v>198220</v>
      </c>
      <c r="C265" s="282">
        <v>180430</v>
      </c>
      <c r="D265" s="282">
        <v>51601</v>
      </c>
      <c r="E265" s="441">
        <v>0</v>
      </c>
      <c r="F265" s="282">
        <v>15369</v>
      </c>
      <c r="U265" s="998"/>
    </row>
    <row r="266" spans="1:21" s="997" customFormat="1" ht="13.5" customHeight="1">
      <c r="A266" s="1016" t="s">
        <v>917</v>
      </c>
      <c r="B266" s="282">
        <v>128532</v>
      </c>
      <c r="C266" s="282">
        <v>128532</v>
      </c>
      <c r="D266" s="282">
        <v>21084</v>
      </c>
      <c r="E266" s="441">
        <v>2.495291767113746</v>
      </c>
      <c r="F266" s="282">
        <v>21084</v>
      </c>
      <c r="U266" s="998"/>
    </row>
    <row r="267" spans="1:21" s="997" customFormat="1" ht="13.5" customHeight="1">
      <c r="A267" s="967" t="s">
        <v>164</v>
      </c>
      <c r="B267" s="282">
        <v>102194</v>
      </c>
      <c r="C267" s="282">
        <v>58394</v>
      </c>
      <c r="D267" s="282">
        <v>1196</v>
      </c>
      <c r="E267" s="441">
        <v>2.495291767113746</v>
      </c>
      <c r="F267" s="282">
        <v>846</v>
      </c>
      <c r="U267" s="998"/>
    </row>
    <row r="268" spans="1:21" s="997" customFormat="1" ht="13.5" customHeight="1">
      <c r="A268" s="1016" t="s">
        <v>1108</v>
      </c>
      <c r="B268" s="282">
        <v>86911</v>
      </c>
      <c r="C268" s="282">
        <v>54111</v>
      </c>
      <c r="D268" s="282">
        <v>1196</v>
      </c>
      <c r="E268" s="441">
        <v>2.476946141255586</v>
      </c>
      <c r="F268" s="282">
        <v>846</v>
      </c>
      <c r="U268" s="998"/>
    </row>
    <row r="269" spans="1:21" s="997" customFormat="1" ht="13.5" customHeight="1">
      <c r="A269" s="1000" t="s">
        <v>1112</v>
      </c>
      <c r="B269" s="282">
        <v>15283</v>
      </c>
      <c r="C269" s="282">
        <v>4283</v>
      </c>
      <c r="D269" s="282">
        <v>0</v>
      </c>
      <c r="E269" s="441">
        <v>2.476946141255586</v>
      </c>
      <c r="F269" s="282">
        <v>0</v>
      </c>
      <c r="U269" s="998"/>
    </row>
    <row r="270" spans="1:21" s="997" customFormat="1" ht="13.5" customHeight="1">
      <c r="A270" s="1000"/>
      <c r="B270" s="282"/>
      <c r="C270" s="282"/>
      <c r="D270" s="282"/>
      <c r="E270" s="441"/>
      <c r="F270" s="282"/>
      <c r="U270" s="998"/>
    </row>
    <row r="271" spans="1:21" s="997" customFormat="1" ht="13.5" customHeight="1">
      <c r="A271" s="975" t="s">
        <v>1197</v>
      </c>
      <c r="B271" s="282"/>
      <c r="C271" s="282"/>
      <c r="D271" s="282"/>
      <c r="E271" s="441"/>
      <c r="F271" s="282"/>
      <c r="U271" s="998"/>
    </row>
    <row r="272" spans="1:21" s="997" customFormat="1" ht="24">
      <c r="A272" s="976" t="s">
        <v>918</v>
      </c>
      <c r="B272" s="282"/>
      <c r="C272" s="282"/>
      <c r="D272" s="282"/>
      <c r="E272" s="441"/>
      <c r="F272" s="282"/>
      <c r="U272" s="998"/>
    </row>
    <row r="273" spans="1:21" s="997" customFormat="1" ht="13.5" customHeight="1">
      <c r="A273" s="975" t="s">
        <v>878</v>
      </c>
      <c r="B273" s="298">
        <v>2776300</v>
      </c>
      <c r="C273" s="298">
        <v>1337305</v>
      </c>
      <c r="D273" s="298">
        <v>1337305</v>
      </c>
      <c r="E273" s="800">
        <v>48.16860569823146</v>
      </c>
      <c r="F273" s="298">
        <v>486383</v>
      </c>
      <c r="U273" s="998"/>
    </row>
    <row r="274" spans="1:21" s="997" customFormat="1" ht="13.5" customHeight="1">
      <c r="A274" s="979" t="s">
        <v>879</v>
      </c>
      <c r="B274" s="298">
        <v>2506534</v>
      </c>
      <c r="C274" s="89">
        <v>1337305</v>
      </c>
      <c r="D274" s="298">
        <v>1337305</v>
      </c>
      <c r="E274" s="800">
        <v>53.352757233694014</v>
      </c>
      <c r="F274" s="298">
        <v>486383</v>
      </c>
      <c r="U274" s="998"/>
    </row>
    <row r="275" spans="1:21" s="997" customFormat="1" ht="13.5" customHeight="1">
      <c r="A275" s="979" t="s">
        <v>1405</v>
      </c>
      <c r="B275" s="298">
        <v>269766</v>
      </c>
      <c r="C275" s="89">
        <v>0</v>
      </c>
      <c r="D275" s="298">
        <v>0</v>
      </c>
      <c r="E275" s="800">
        <v>0</v>
      </c>
      <c r="F275" s="298">
        <v>0</v>
      </c>
      <c r="U275" s="998"/>
    </row>
    <row r="276" spans="1:21" s="997" customFormat="1" ht="13.5" customHeight="1">
      <c r="A276" s="980" t="s">
        <v>153</v>
      </c>
      <c r="B276" s="298">
        <v>2776300</v>
      </c>
      <c r="C276" s="298">
        <v>1337305</v>
      </c>
      <c r="D276" s="298">
        <v>500772</v>
      </c>
      <c r="E276" s="800">
        <v>18.03738789035767</v>
      </c>
      <c r="F276" s="298">
        <v>63894</v>
      </c>
      <c r="U276" s="998"/>
    </row>
    <row r="277" spans="1:21" s="997" customFormat="1" ht="13.5" customHeight="1">
      <c r="A277" s="979" t="s">
        <v>179</v>
      </c>
      <c r="B277" s="298">
        <v>2776300</v>
      </c>
      <c r="C277" s="298">
        <v>1337305</v>
      </c>
      <c r="D277" s="298">
        <v>500772</v>
      </c>
      <c r="E277" s="800">
        <v>18.03738789035767</v>
      </c>
      <c r="F277" s="298">
        <v>63894</v>
      </c>
      <c r="U277" s="998"/>
    </row>
    <row r="278" spans="1:21" s="997" customFormat="1" ht="13.5" customHeight="1">
      <c r="A278" s="981" t="s">
        <v>257</v>
      </c>
      <c r="B278" s="298">
        <v>889273</v>
      </c>
      <c r="C278" s="89">
        <v>598711</v>
      </c>
      <c r="D278" s="298">
        <v>290990</v>
      </c>
      <c r="E278" s="800">
        <v>32.722234904242</v>
      </c>
      <c r="F278" s="298">
        <v>0</v>
      </c>
      <c r="U278" s="998"/>
    </row>
    <row r="279" spans="1:21" s="997" customFormat="1" ht="13.5" customHeight="1">
      <c r="A279" s="981" t="s">
        <v>1230</v>
      </c>
      <c r="B279" s="298">
        <v>1887027</v>
      </c>
      <c r="C279" s="298">
        <v>738594</v>
      </c>
      <c r="D279" s="298">
        <v>209782</v>
      </c>
      <c r="E279" s="800">
        <v>11.117064037769465</v>
      </c>
      <c r="F279" s="298">
        <v>63894</v>
      </c>
      <c r="U279" s="998"/>
    </row>
    <row r="280" spans="1:21" s="997" customFormat="1" ht="13.5" customHeight="1">
      <c r="A280" s="986" t="s">
        <v>891</v>
      </c>
      <c r="B280" s="298">
        <v>1887027</v>
      </c>
      <c r="C280" s="89">
        <v>738594</v>
      </c>
      <c r="D280" s="298">
        <v>209782</v>
      </c>
      <c r="E280" s="800">
        <v>11.117064037769465</v>
      </c>
      <c r="F280" s="298">
        <v>63894</v>
      </c>
      <c r="U280" s="998"/>
    </row>
    <row r="281" spans="1:21" s="997" customFormat="1" ht="13.5" customHeight="1">
      <c r="A281" s="986"/>
      <c r="B281" s="282"/>
      <c r="C281" s="282"/>
      <c r="D281" s="282"/>
      <c r="E281" s="441"/>
      <c r="F281" s="282"/>
      <c r="U281" s="998"/>
    </row>
    <row r="282" spans="1:21" s="997" customFormat="1" ht="12.75">
      <c r="A282" s="313" t="s">
        <v>919</v>
      </c>
      <c r="B282" s="1017"/>
      <c r="C282" s="1017"/>
      <c r="D282" s="1017"/>
      <c r="E282" s="441"/>
      <c r="F282" s="995"/>
      <c r="U282" s="998"/>
    </row>
    <row r="283" spans="1:21" s="1013" customFormat="1" ht="12.75">
      <c r="A283" s="962" t="s">
        <v>878</v>
      </c>
      <c r="B283" s="282">
        <v>8703389</v>
      </c>
      <c r="C283" s="282">
        <v>4342806</v>
      </c>
      <c r="D283" s="282">
        <v>3799345</v>
      </c>
      <c r="E283" s="441">
        <v>43.65362733987875</v>
      </c>
      <c r="F283" s="282">
        <v>1441969</v>
      </c>
      <c r="U283" s="390"/>
    </row>
    <row r="284" spans="1:21" s="1014" customFormat="1" ht="12.75">
      <c r="A284" s="967" t="s">
        <v>879</v>
      </c>
      <c r="B284" s="282">
        <v>1244382</v>
      </c>
      <c r="C284" s="282">
        <v>642900</v>
      </c>
      <c r="D284" s="282">
        <v>642900</v>
      </c>
      <c r="E284" s="441">
        <v>51.664199578586</v>
      </c>
      <c r="F284" s="282">
        <v>82775</v>
      </c>
      <c r="G284" s="1013"/>
      <c r="H284" s="1013"/>
      <c r="I284" s="1013"/>
      <c r="J284" s="1013"/>
      <c r="K284" s="1013"/>
      <c r="L284" s="1013"/>
      <c r="M284" s="1013"/>
      <c r="N284" s="1013"/>
      <c r="O284" s="1013"/>
      <c r="P284" s="1013"/>
      <c r="Q284" s="1013"/>
      <c r="R284" s="1013"/>
      <c r="S284" s="1013"/>
      <c r="T284" s="1013"/>
      <c r="U284" s="390"/>
    </row>
    <row r="285" spans="1:21" s="1014" customFormat="1" ht="12.75">
      <c r="A285" s="963" t="s">
        <v>1404</v>
      </c>
      <c r="B285" s="282">
        <v>10763</v>
      </c>
      <c r="C285" s="282">
        <v>6763</v>
      </c>
      <c r="D285" s="282">
        <v>6725</v>
      </c>
      <c r="E285" s="441">
        <v>62.48257920654092</v>
      </c>
      <c r="F285" s="282">
        <v>1100</v>
      </c>
      <c r="G285" s="1013"/>
      <c r="H285" s="1013"/>
      <c r="I285" s="1013"/>
      <c r="J285" s="1013"/>
      <c r="K285" s="1013"/>
      <c r="L285" s="1013"/>
      <c r="M285" s="1013"/>
      <c r="N285" s="1013"/>
      <c r="O285" s="1013"/>
      <c r="P285" s="1013"/>
      <c r="Q285" s="1013"/>
      <c r="R285" s="1013"/>
      <c r="S285" s="1013"/>
      <c r="T285" s="1013"/>
      <c r="U285" s="390"/>
    </row>
    <row r="286" spans="1:21" s="1014" customFormat="1" ht="12.75">
      <c r="A286" s="967" t="s">
        <v>1405</v>
      </c>
      <c r="B286" s="282">
        <v>7448244</v>
      </c>
      <c r="C286" s="282">
        <v>3693143</v>
      </c>
      <c r="D286" s="282">
        <v>3149720</v>
      </c>
      <c r="E286" s="441">
        <v>42.28808830645183</v>
      </c>
      <c r="F286" s="282">
        <v>1358094</v>
      </c>
      <c r="G286" s="1013"/>
      <c r="H286" s="1013"/>
      <c r="I286" s="1013"/>
      <c r="J286" s="1013"/>
      <c r="K286" s="1013"/>
      <c r="L286" s="1013"/>
      <c r="M286" s="1013"/>
      <c r="N286" s="1013"/>
      <c r="O286" s="1013"/>
      <c r="P286" s="1013"/>
      <c r="Q286" s="1013"/>
      <c r="R286" s="1013"/>
      <c r="S286" s="1013"/>
      <c r="T286" s="1013"/>
      <c r="U286" s="390"/>
    </row>
    <row r="287" spans="1:21" s="1013" customFormat="1" ht="12.75">
      <c r="A287" s="999" t="s">
        <v>153</v>
      </c>
      <c r="B287" s="282">
        <v>8734561</v>
      </c>
      <c r="C287" s="282">
        <v>4373978</v>
      </c>
      <c r="D287" s="282">
        <v>1814036</v>
      </c>
      <c r="E287" s="441">
        <v>20.768485101884345</v>
      </c>
      <c r="F287" s="282">
        <v>362687</v>
      </c>
      <c r="U287" s="390"/>
    </row>
    <row r="288" spans="1:21" s="1013" customFormat="1" ht="12.75">
      <c r="A288" s="967" t="s">
        <v>179</v>
      </c>
      <c r="B288" s="282">
        <v>8684629</v>
      </c>
      <c r="C288" s="282">
        <v>4328046</v>
      </c>
      <c r="D288" s="282">
        <v>1804336</v>
      </c>
      <c r="E288" s="441">
        <v>20.776201263174283</v>
      </c>
      <c r="F288" s="282">
        <v>362170</v>
      </c>
      <c r="U288" s="390"/>
    </row>
    <row r="289" spans="1:21" s="1020" customFormat="1" ht="12.75">
      <c r="A289" s="968" t="s">
        <v>257</v>
      </c>
      <c r="B289" s="282">
        <v>1645131</v>
      </c>
      <c r="C289" s="282">
        <v>908102</v>
      </c>
      <c r="D289" s="282">
        <v>423155</v>
      </c>
      <c r="E289" s="441">
        <v>25.721659855658913</v>
      </c>
      <c r="F289" s="282">
        <v>79631</v>
      </c>
      <c r="U289" s="1021"/>
    </row>
    <row r="290" spans="1:21" s="997" customFormat="1" ht="12.75">
      <c r="A290" s="968" t="s">
        <v>1230</v>
      </c>
      <c r="B290" s="282">
        <v>7039498</v>
      </c>
      <c r="C290" s="282">
        <v>3419944</v>
      </c>
      <c r="D290" s="282">
        <v>1381181</v>
      </c>
      <c r="E290" s="441">
        <v>19.6204473671276</v>
      </c>
      <c r="F290" s="282">
        <v>282539</v>
      </c>
      <c r="U290" s="998"/>
    </row>
    <row r="291" spans="1:21" s="1018" customFormat="1" ht="12.75">
      <c r="A291" s="1016" t="s">
        <v>1239</v>
      </c>
      <c r="B291" s="282">
        <v>6829498</v>
      </c>
      <c r="C291" s="282">
        <v>3266734</v>
      </c>
      <c r="D291" s="282">
        <v>1335300</v>
      </c>
      <c r="E291" s="441">
        <v>19.551949499070062</v>
      </c>
      <c r="F291" s="282">
        <v>271742</v>
      </c>
      <c r="G291" s="997"/>
      <c r="H291" s="997"/>
      <c r="I291" s="997"/>
      <c r="J291" s="997"/>
      <c r="K291" s="997"/>
      <c r="L291" s="997"/>
      <c r="M291" s="997"/>
      <c r="N291" s="997"/>
      <c r="O291" s="997"/>
      <c r="P291" s="997"/>
      <c r="Q291" s="997"/>
      <c r="R291" s="997"/>
      <c r="S291" s="997"/>
      <c r="T291" s="997"/>
      <c r="U291" s="998"/>
    </row>
    <row r="292" spans="1:21" s="1018" customFormat="1" ht="12.75">
      <c r="A292" s="1016" t="s">
        <v>1241</v>
      </c>
      <c r="B292" s="282">
        <v>210000</v>
      </c>
      <c r="C292" s="282">
        <v>153210</v>
      </c>
      <c r="D292" s="282">
        <v>45881</v>
      </c>
      <c r="E292" s="441">
        <v>21.84809523809524</v>
      </c>
      <c r="F292" s="282">
        <v>10797</v>
      </c>
      <c r="G292" s="997"/>
      <c r="H292" s="997"/>
      <c r="I292" s="997"/>
      <c r="J292" s="997"/>
      <c r="K292" s="997"/>
      <c r="L292" s="997"/>
      <c r="M292" s="997"/>
      <c r="N292" s="997"/>
      <c r="O292" s="997"/>
      <c r="P292" s="997"/>
      <c r="Q292" s="997"/>
      <c r="R292" s="997"/>
      <c r="S292" s="997"/>
      <c r="T292" s="997"/>
      <c r="U292" s="998"/>
    </row>
    <row r="293" spans="1:21" s="1018" customFormat="1" ht="12.75">
      <c r="A293" s="967" t="s">
        <v>164</v>
      </c>
      <c r="B293" s="282">
        <v>49932</v>
      </c>
      <c r="C293" s="282">
        <v>45932</v>
      </c>
      <c r="D293" s="282">
        <v>9700</v>
      </c>
      <c r="E293" s="441">
        <v>19.426419931106302</v>
      </c>
      <c r="F293" s="282">
        <v>517</v>
      </c>
      <c r="G293" s="997"/>
      <c r="H293" s="997"/>
      <c r="I293" s="997"/>
      <c r="J293" s="997"/>
      <c r="K293" s="997"/>
      <c r="L293" s="997"/>
      <c r="M293" s="997"/>
      <c r="N293" s="997"/>
      <c r="O293" s="997"/>
      <c r="P293" s="997"/>
      <c r="Q293" s="997"/>
      <c r="R293" s="997"/>
      <c r="S293" s="997"/>
      <c r="T293" s="997"/>
      <c r="U293" s="998"/>
    </row>
    <row r="294" spans="1:21" s="1018" customFormat="1" ht="12.75">
      <c r="A294" s="999" t="s">
        <v>886</v>
      </c>
      <c r="B294" s="282">
        <v>49932</v>
      </c>
      <c r="C294" s="282">
        <v>45932</v>
      </c>
      <c r="D294" s="282">
        <v>9700</v>
      </c>
      <c r="E294" s="441">
        <v>19.426419931106302</v>
      </c>
      <c r="F294" s="282">
        <v>517</v>
      </c>
      <c r="G294" s="997"/>
      <c r="H294" s="997"/>
      <c r="I294" s="997"/>
      <c r="J294" s="997"/>
      <c r="K294" s="997"/>
      <c r="L294" s="997"/>
      <c r="M294" s="997"/>
      <c r="N294" s="997"/>
      <c r="O294" s="997"/>
      <c r="P294" s="997"/>
      <c r="Q294" s="997"/>
      <c r="R294" s="997"/>
      <c r="S294" s="997"/>
      <c r="T294" s="997"/>
      <c r="U294" s="998"/>
    </row>
    <row r="295" spans="1:21" s="1001" customFormat="1" ht="12.75">
      <c r="A295" s="999" t="s">
        <v>168</v>
      </c>
      <c r="B295" s="282">
        <v>-31172</v>
      </c>
      <c r="C295" s="282">
        <v>-31172</v>
      </c>
      <c r="D295" s="282">
        <v>1985309</v>
      </c>
      <c r="E295" s="441" t="s">
        <v>694</v>
      </c>
      <c r="F295" s="282">
        <v>1079282</v>
      </c>
      <c r="G295" s="997"/>
      <c r="H295" s="997"/>
      <c r="I295" s="997"/>
      <c r="J295" s="997"/>
      <c r="K295" s="997"/>
      <c r="L295" s="997"/>
      <c r="M295" s="997"/>
      <c r="N295" s="997"/>
      <c r="O295" s="997"/>
      <c r="P295" s="997"/>
      <c r="Q295" s="997"/>
      <c r="R295" s="997"/>
      <c r="S295" s="997"/>
      <c r="T295" s="997"/>
      <c r="U295" s="998"/>
    </row>
    <row r="296" spans="1:21" s="1001" customFormat="1" ht="25.5">
      <c r="A296" s="974" t="s">
        <v>1270</v>
      </c>
      <c r="B296" s="282">
        <v>31172</v>
      </c>
      <c r="C296" s="282">
        <v>31172</v>
      </c>
      <c r="D296" s="282" t="s">
        <v>694</v>
      </c>
      <c r="E296" s="441" t="s">
        <v>694</v>
      </c>
      <c r="F296" s="282" t="s">
        <v>694</v>
      </c>
      <c r="G296" s="997"/>
      <c r="H296" s="997"/>
      <c r="I296" s="997"/>
      <c r="J296" s="997"/>
      <c r="K296" s="997"/>
      <c r="L296" s="997"/>
      <c r="M296" s="997"/>
      <c r="N296" s="997"/>
      <c r="O296" s="997"/>
      <c r="P296" s="997"/>
      <c r="Q296" s="997"/>
      <c r="R296" s="997"/>
      <c r="S296" s="997"/>
      <c r="T296" s="997"/>
      <c r="U296" s="998"/>
    </row>
    <row r="297" spans="1:21" s="1001" customFormat="1" ht="27" customHeight="1">
      <c r="A297" s="378" t="s">
        <v>920</v>
      </c>
      <c r="B297" s="282"/>
      <c r="C297" s="282"/>
      <c r="D297" s="282"/>
      <c r="E297" s="441"/>
      <c r="F297" s="282"/>
      <c r="G297" s="997"/>
      <c r="H297" s="997"/>
      <c r="I297" s="997"/>
      <c r="J297" s="997"/>
      <c r="K297" s="997"/>
      <c r="L297" s="997"/>
      <c r="M297" s="997"/>
      <c r="N297" s="997"/>
      <c r="O297" s="997"/>
      <c r="P297" s="997"/>
      <c r="Q297" s="997"/>
      <c r="R297" s="997"/>
      <c r="S297" s="997"/>
      <c r="T297" s="997"/>
      <c r="U297" s="998"/>
    </row>
    <row r="298" spans="1:21" s="1001" customFormat="1" ht="12.75">
      <c r="A298" s="974" t="s">
        <v>878</v>
      </c>
      <c r="B298" s="282">
        <v>2940722</v>
      </c>
      <c r="C298" s="282">
        <v>2328138</v>
      </c>
      <c r="D298" s="282">
        <v>1864286</v>
      </c>
      <c r="E298" s="441">
        <v>1.2218801924565916</v>
      </c>
      <c r="F298" s="282">
        <v>476249</v>
      </c>
      <c r="G298" s="997"/>
      <c r="H298" s="997"/>
      <c r="I298" s="997"/>
      <c r="J298" s="997"/>
      <c r="K298" s="997"/>
      <c r="L298" s="997"/>
      <c r="M298" s="997"/>
      <c r="N298" s="997"/>
      <c r="O298" s="997"/>
      <c r="P298" s="997"/>
      <c r="Q298" s="997"/>
      <c r="R298" s="997"/>
      <c r="S298" s="997"/>
      <c r="T298" s="997"/>
      <c r="U298" s="998"/>
    </row>
    <row r="299" spans="1:21" s="1001" customFormat="1" ht="12.75">
      <c r="A299" s="1022" t="s">
        <v>921</v>
      </c>
      <c r="B299" s="282">
        <v>856908</v>
      </c>
      <c r="C299" s="282">
        <v>476249</v>
      </c>
      <c r="D299" s="282">
        <v>476249</v>
      </c>
      <c r="E299" s="441">
        <v>0.5557761159891144</v>
      </c>
      <c r="F299" s="282">
        <v>476249</v>
      </c>
      <c r="G299" s="997"/>
      <c r="H299" s="997"/>
      <c r="I299" s="997"/>
      <c r="J299" s="997"/>
      <c r="K299" s="997"/>
      <c r="L299" s="997"/>
      <c r="M299" s="997"/>
      <c r="N299" s="997"/>
      <c r="O299" s="997"/>
      <c r="P299" s="997"/>
      <c r="Q299" s="997"/>
      <c r="R299" s="997"/>
      <c r="S299" s="997"/>
      <c r="T299" s="997"/>
      <c r="U299" s="998"/>
    </row>
    <row r="300" spans="1:21" s="1001" customFormat="1" ht="12.75">
      <c r="A300" s="1022" t="s">
        <v>1405</v>
      </c>
      <c r="B300" s="282">
        <v>2083814</v>
      </c>
      <c r="C300" s="282">
        <v>1851889</v>
      </c>
      <c r="D300" s="282">
        <v>1388037</v>
      </c>
      <c r="E300" s="441">
        <v>0.6661040764674774</v>
      </c>
      <c r="F300" s="282">
        <v>0</v>
      </c>
      <c r="G300" s="997"/>
      <c r="H300" s="997"/>
      <c r="I300" s="997"/>
      <c r="J300" s="997"/>
      <c r="K300" s="997"/>
      <c r="L300" s="997"/>
      <c r="M300" s="997"/>
      <c r="N300" s="997"/>
      <c r="O300" s="997"/>
      <c r="P300" s="997"/>
      <c r="Q300" s="997"/>
      <c r="R300" s="997"/>
      <c r="S300" s="997"/>
      <c r="T300" s="997"/>
      <c r="U300" s="998"/>
    </row>
    <row r="301" spans="1:21" s="1001" customFormat="1" ht="12.75">
      <c r="A301" s="974" t="s">
        <v>153</v>
      </c>
      <c r="B301" s="282">
        <v>3265229</v>
      </c>
      <c r="C301" s="282">
        <v>2569107</v>
      </c>
      <c r="D301" s="282">
        <v>0</v>
      </c>
      <c r="E301" s="441">
        <v>0</v>
      </c>
      <c r="F301" s="282">
        <v>0</v>
      </c>
      <c r="G301" s="997"/>
      <c r="H301" s="997"/>
      <c r="I301" s="997"/>
      <c r="J301" s="997"/>
      <c r="K301" s="997"/>
      <c r="L301" s="997"/>
      <c r="M301" s="997"/>
      <c r="N301" s="997"/>
      <c r="O301" s="997"/>
      <c r="P301" s="997"/>
      <c r="Q301" s="997"/>
      <c r="R301" s="997"/>
      <c r="S301" s="997"/>
      <c r="T301" s="997"/>
      <c r="U301" s="998"/>
    </row>
    <row r="302" spans="1:21" s="1001" customFormat="1" ht="12.75">
      <c r="A302" s="1022" t="s">
        <v>164</v>
      </c>
      <c r="B302" s="282">
        <v>3265229</v>
      </c>
      <c r="C302" s="282">
        <v>2569107</v>
      </c>
      <c r="D302" s="282">
        <v>0</v>
      </c>
      <c r="E302" s="441">
        <v>0</v>
      </c>
      <c r="F302" s="282">
        <v>0</v>
      </c>
      <c r="G302" s="997"/>
      <c r="H302" s="997"/>
      <c r="I302" s="997"/>
      <c r="J302" s="997"/>
      <c r="K302" s="997"/>
      <c r="L302" s="997"/>
      <c r="M302" s="997"/>
      <c r="N302" s="997"/>
      <c r="O302" s="997"/>
      <c r="P302" s="997"/>
      <c r="Q302" s="997"/>
      <c r="R302" s="997"/>
      <c r="S302" s="997"/>
      <c r="T302" s="997"/>
      <c r="U302" s="998"/>
    </row>
    <row r="303" spans="1:21" s="1001" customFormat="1" ht="12.75">
      <c r="A303" s="1023" t="s">
        <v>1112</v>
      </c>
      <c r="B303" s="282">
        <v>3265229</v>
      </c>
      <c r="C303" s="282">
        <v>2569107</v>
      </c>
      <c r="D303" s="282">
        <v>0</v>
      </c>
      <c r="E303" s="441">
        <v>0</v>
      </c>
      <c r="F303" s="282">
        <v>0</v>
      </c>
      <c r="G303" s="997"/>
      <c r="H303" s="997"/>
      <c r="I303" s="997"/>
      <c r="J303" s="997"/>
      <c r="K303" s="997"/>
      <c r="L303" s="997"/>
      <c r="M303" s="997"/>
      <c r="N303" s="997"/>
      <c r="O303" s="997"/>
      <c r="P303" s="997"/>
      <c r="Q303" s="997"/>
      <c r="R303" s="997"/>
      <c r="S303" s="997"/>
      <c r="T303" s="997"/>
      <c r="U303" s="998"/>
    </row>
    <row r="304" spans="1:21" s="1001" customFormat="1" ht="13.5" customHeight="1">
      <c r="A304" s="970" t="s">
        <v>168</v>
      </c>
      <c r="B304" s="282">
        <v>-324507</v>
      </c>
      <c r="C304" s="282">
        <v>-240969</v>
      </c>
      <c r="D304" s="282">
        <v>1864286</v>
      </c>
      <c r="E304" s="441" t="s">
        <v>694</v>
      </c>
      <c r="F304" s="282">
        <v>476249</v>
      </c>
      <c r="G304" s="997"/>
      <c r="H304" s="997"/>
      <c r="I304" s="997"/>
      <c r="J304" s="997"/>
      <c r="K304" s="997"/>
      <c r="L304" s="997"/>
      <c r="M304" s="997"/>
      <c r="N304" s="997"/>
      <c r="O304" s="997"/>
      <c r="P304" s="997"/>
      <c r="Q304" s="997"/>
      <c r="R304" s="997"/>
      <c r="S304" s="997"/>
      <c r="T304" s="997"/>
      <c r="U304" s="998"/>
    </row>
    <row r="305" spans="1:21" s="1001" customFormat="1" ht="25.5">
      <c r="A305" s="974" t="s">
        <v>1270</v>
      </c>
      <c r="B305" s="282">
        <v>324507</v>
      </c>
      <c r="C305" s="282">
        <v>240969</v>
      </c>
      <c r="D305" s="282" t="s">
        <v>694</v>
      </c>
      <c r="E305" s="441" t="s">
        <v>694</v>
      </c>
      <c r="F305" s="282" t="s">
        <v>694</v>
      </c>
      <c r="G305" s="997"/>
      <c r="H305" s="997"/>
      <c r="I305" s="997"/>
      <c r="J305" s="997"/>
      <c r="K305" s="997"/>
      <c r="L305" s="997"/>
      <c r="M305" s="997"/>
      <c r="N305" s="997"/>
      <c r="O305" s="997"/>
      <c r="P305" s="997"/>
      <c r="Q305" s="997"/>
      <c r="R305" s="997"/>
      <c r="S305" s="997"/>
      <c r="T305" s="997"/>
      <c r="U305" s="998"/>
    </row>
    <row r="306" spans="1:21" s="1001" customFormat="1" ht="13.5">
      <c r="A306" s="1024" t="s">
        <v>904</v>
      </c>
      <c r="B306" s="282"/>
      <c r="C306" s="282"/>
      <c r="D306" s="282"/>
      <c r="E306" s="441"/>
      <c r="F306" s="282"/>
      <c r="G306" s="997"/>
      <c r="H306" s="997"/>
      <c r="I306" s="997"/>
      <c r="J306" s="997"/>
      <c r="K306" s="997"/>
      <c r="L306" s="997"/>
      <c r="M306" s="997"/>
      <c r="N306" s="997"/>
      <c r="O306" s="997"/>
      <c r="P306" s="997"/>
      <c r="Q306" s="997"/>
      <c r="R306" s="997"/>
      <c r="S306" s="997"/>
      <c r="T306" s="997"/>
      <c r="U306" s="998"/>
    </row>
    <row r="307" spans="1:21" s="1001" customFormat="1" ht="13.5">
      <c r="A307" s="1005" t="s">
        <v>878</v>
      </c>
      <c r="B307" s="282">
        <v>2760506</v>
      </c>
      <c r="C307" s="282">
        <v>2328138</v>
      </c>
      <c r="D307" s="282">
        <v>1864286</v>
      </c>
      <c r="E307" s="441">
        <v>0</v>
      </c>
      <c r="F307" s="282">
        <v>476249</v>
      </c>
      <c r="G307" s="997"/>
      <c r="H307" s="997"/>
      <c r="I307" s="997"/>
      <c r="J307" s="997"/>
      <c r="K307" s="997"/>
      <c r="L307" s="997"/>
      <c r="M307" s="997"/>
      <c r="N307" s="997"/>
      <c r="O307" s="997"/>
      <c r="P307" s="997"/>
      <c r="Q307" s="997"/>
      <c r="R307" s="997"/>
      <c r="S307" s="997"/>
      <c r="T307" s="997"/>
      <c r="U307" s="998"/>
    </row>
    <row r="308" spans="1:21" s="1001" customFormat="1" ht="13.5">
      <c r="A308" s="1025" t="s">
        <v>921</v>
      </c>
      <c r="B308" s="282">
        <v>676692</v>
      </c>
      <c r="C308" s="282">
        <v>476249</v>
      </c>
      <c r="D308" s="282">
        <v>476249</v>
      </c>
      <c r="E308" s="441">
        <v>0</v>
      </c>
      <c r="F308" s="282">
        <v>476249</v>
      </c>
      <c r="G308" s="997"/>
      <c r="H308" s="997"/>
      <c r="I308" s="997"/>
      <c r="J308" s="997"/>
      <c r="K308" s="997"/>
      <c r="L308" s="997"/>
      <c r="M308" s="997"/>
      <c r="N308" s="997"/>
      <c r="O308" s="997"/>
      <c r="P308" s="997"/>
      <c r="Q308" s="997"/>
      <c r="R308" s="997"/>
      <c r="S308" s="997"/>
      <c r="T308" s="997"/>
      <c r="U308" s="998"/>
    </row>
    <row r="309" spans="1:21" s="1001" customFormat="1" ht="13.5">
      <c r="A309" s="1025" t="s">
        <v>1405</v>
      </c>
      <c r="B309" s="282">
        <v>2083814</v>
      </c>
      <c r="C309" s="282">
        <v>1851889</v>
      </c>
      <c r="D309" s="282">
        <v>1388037</v>
      </c>
      <c r="E309" s="441">
        <v>0</v>
      </c>
      <c r="F309" s="282">
        <v>0</v>
      </c>
      <c r="G309" s="997"/>
      <c r="H309" s="997"/>
      <c r="I309" s="997"/>
      <c r="J309" s="997"/>
      <c r="K309" s="997"/>
      <c r="L309" s="997"/>
      <c r="M309" s="997"/>
      <c r="N309" s="997"/>
      <c r="O309" s="997"/>
      <c r="P309" s="997"/>
      <c r="Q309" s="997"/>
      <c r="R309" s="997"/>
      <c r="S309" s="997"/>
      <c r="T309" s="997"/>
      <c r="U309" s="998"/>
    </row>
    <row r="310" spans="1:21" s="1001" customFormat="1" ht="13.5">
      <c r="A310" s="1005" t="s">
        <v>153</v>
      </c>
      <c r="B310" s="282">
        <v>3085013</v>
      </c>
      <c r="C310" s="282">
        <v>2569107</v>
      </c>
      <c r="D310" s="282">
        <v>0</v>
      </c>
      <c r="E310" s="441">
        <v>0</v>
      </c>
      <c r="F310" s="282">
        <v>0</v>
      </c>
      <c r="G310" s="997"/>
      <c r="H310" s="997"/>
      <c r="I310" s="997"/>
      <c r="J310" s="997"/>
      <c r="K310" s="997"/>
      <c r="L310" s="997"/>
      <c r="M310" s="997"/>
      <c r="N310" s="997"/>
      <c r="O310" s="997"/>
      <c r="P310" s="997"/>
      <c r="Q310" s="997"/>
      <c r="R310" s="997"/>
      <c r="S310" s="997"/>
      <c r="T310" s="997"/>
      <c r="U310" s="998"/>
    </row>
    <row r="311" spans="1:21" s="1001" customFormat="1" ht="13.5">
      <c r="A311" s="1025" t="s">
        <v>164</v>
      </c>
      <c r="B311" s="282">
        <v>3085013</v>
      </c>
      <c r="C311" s="282">
        <v>2569107</v>
      </c>
      <c r="D311" s="282">
        <v>0</v>
      </c>
      <c r="E311" s="441">
        <v>0</v>
      </c>
      <c r="F311" s="282">
        <v>0</v>
      </c>
      <c r="G311" s="997"/>
      <c r="H311" s="997"/>
      <c r="I311" s="997"/>
      <c r="J311" s="997"/>
      <c r="K311" s="997"/>
      <c r="L311" s="997"/>
      <c r="M311" s="997"/>
      <c r="N311" s="997"/>
      <c r="O311" s="997"/>
      <c r="P311" s="997"/>
      <c r="Q311" s="997"/>
      <c r="R311" s="997"/>
      <c r="S311" s="997"/>
      <c r="T311" s="997"/>
      <c r="U311" s="998"/>
    </row>
    <row r="312" spans="1:21" s="1001" customFormat="1" ht="13.5">
      <c r="A312" s="1026" t="s">
        <v>1112</v>
      </c>
      <c r="B312" s="282">
        <v>3085013</v>
      </c>
      <c r="C312" s="282">
        <v>2569107</v>
      </c>
      <c r="D312" s="282">
        <v>0</v>
      </c>
      <c r="E312" s="441">
        <v>0</v>
      </c>
      <c r="F312" s="282">
        <v>0</v>
      </c>
      <c r="G312" s="997"/>
      <c r="H312" s="997"/>
      <c r="I312" s="997"/>
      <c r="J312" s="997"/>
      <c r="K312" s="997"/>
      <c r="L312" s="997"/>
      <c r="M312" s="997"/>
      <c r="N312" s="997"/>
      <c r="O312" s="997"/>
      <c r="P312" s="997"/>
      <c r="Q312" s="997"/>
      <c r="R312" s="997"/>
      <c r="S312" s="997"/>
      <c r="T312" s="997"/>
      <c r="U312" s="998"/>
    </row>
    <row r="313" spans="1:21" s="1001" customFormat="1" ht="13.5">
      <c r="A313" s="1007" t="s">
        <v>168</v>
      </c>
      <c r="B313" s="282">
        <v>-324507</v>
      </c>
      <c r="C313" s="282">
        <v>-240969</v>
      </c>
      <c r="D313" s="282">
        <v>1864286</v>
      </c>
      <c r="E313" s="441" t="s">
        <v>694</v>
      </c>
      <c r="F313" s="282">
        <v>476249</v>
      </c>
      <c r="G313" s="997"/>
      <c r="H313" s="997"/>
      <c r="I313" s="997"/>
      <c r="J313" s="997"/>
      <c r="K313" s="997"/>
      <c r="L313" s="997"/>
      <c r="M313" s="997"/>
      <c r="N313" s="997"/>
      <c r="O313" s="997"/>
      <c r="P313" s="997"/>
      <c r="Q313" s="997"/>
      <c r="R313" s="997"/>
      <c r="S313" s="997"/>
      <c r="T313" s="997"/>
      <c r="U313" s="998"/>
    </row>
    <row r="314" spans="1:21" s="1001" customFormat="1" ht="27">
      <c r="A314" s="1005" t="s">
        <v>1270</v>
      </c>
      <c r="B314" s="282">
        <v>324507</v>
      </c>
      <c r="C314" s="282">
        <v>240969</v>
      </c>
      <c r="D314" s="282" t="s">
        <v>694</v>
      </c>
      <c r="E314" s="441" t="s">
        <v>694</v>
      </c>
      <c r="F314" s="282" t="s">
        <v>694</v>
      </c>
      <c r="G314" s="997"/>
      <c r="H314" s="997"/>
      <c r="I314" s="997"/>
      <c r="J314" s="997"/>
      <c r="K314" s="997"/>
      <c r="L314" s="997"/>
      <c r="M314" s="997"/>
      <c r="N314" s="997"/>
      <c r="O314" s="997"/>
      <c r="P314" s="997"/>
      <c r="Q314" s="997"/>
      <c r="R314" s="997"/>
      <c r="S314" s="997"/>
      <c r="T314" s="997"/>
      <c r="U314" s="998"/>
    </row>
    <row r="315" spans="1:21" s="1001" customFormat="1" ht="13.5">
      <c r="A315" s="1024" t="s">
        <v>905</v>
      </c>
      <c r="B315" s="282"/>
      <c r="C315" s="282"/>
      <c r="D315" s="282"/>
      <c r="E315" s="441"/>
      <c r="F315" s="282"/>
      <c r="G315" s="997"/>
      <c r="H315" s="997"/>
      <c r="I315" s="997"/>
      <c r="J315" s="997"/>
      <c r="K315" s="997"/>
      <c r="L315" s="997"/>
      <c r="M315" s="997"/>
      <c r="N315" s="997"/>
      <c r="O315" s="997"/>
      <c r="P315" s="997"/>
      <c r="Q315" s="997"/>
      <c r="R315" s="997"/>
      <c r="S315" s="997"/>
      <c r="T315" s="997"/>
      <c r="U315" s="998"/>
    </row>
    <row r="316" spans="1:21" s="1001" customFormat="1" ht="13.5">
      <c r="A316" s="1005" t="s">
        <v>878</v>
      </c>
      <c r="B316" s="282">
        <v>180216</v>
      </c>
      <c r="C316" s="282">
        <v>0</v>
      </c>
      <c r="D316" s="282">
        <v>0</v>
      </c>
      <c r="E316" s="441">
        <v>0</v>
      </c>
      <c r="F316" s="282">
        <v>0</v>
      </c>
      <c r="G316" s="997"/>
      <c r="H316" s="997"/>
      <c r="I316" s="997"/>
      <c r="J316" s="997"/>
      <c r="K316" s="997"/>
      <c r="L316" s="997"/>
      <c r="M316" s="997"/>
      <c r="N316" s="997"/>
      <c r="O316" s="997"/>
      <c r="P316" s="997"/>
      <c r="Q316" s="997"/>
      <c r="R316" s="997"/>
      <c r="S316" s="997"/>
      <c r="T316" s="997"/>
      <c r="U316" s="998"/>
    </row>
    <row r="317" spans="1:21" s="1001" customFormat="1" ht="13.5">
      <c r="A317" s="1025" t="s">
        <v>921</v>
      </c>
      <c r="B317" s="282">
        <v>180216</v>
      </c>
      <c r="C317" s="282">
        <v>0</v>
      </c>
      <c r="D317" s="282">
        <v>0</v>
      </c>
      <c r="E317" s="441">
        <v>0</v>
      </c>
      <c r="F317" s="282">
        <v>0</v>
      </c>
      <c r="G317" s="997"/>
      <c r="H317" s="997"/>
      <c r="I317" s="997"/>
      <c r="J317" s="997"/>
      <c r="K317" s="997"/>
      <c r="L317" s="997"/>
      <c r="M317" s="997"/>
      <c r="N317" s="997"/>
      <c r="O317" s="997"/>
      <c r="P317" s="997"/>
      <c r="Q317" s="997"/>
      <c r="R317" s="997"/>
      <c r="S317" s="997"/>
      <c r="T317" s="997"/>
      <c r="U317" s="998"/>
    </row>
    <row r="318" spans="1:21" s="1001" customFormat="1" ht="13.5">
      <c r="A318" s="1005" t="s">
        <v>153</v>
      </c>
      <c r="B318" s="282">
        <v>180216</v>
      </c>
      <c r="C318" s="282">
        <v>0</v>
      </c>
      <c r="D318" s="282">
        <v>0</v>
      </c>
      <c r="E318" s="441">
        <v>0</v>
      </c>
      <c r="F318" s="282">
        <v>0</v>
      </c>
      <c r="G318" s="997"/>
      <c r="H318" s="997"/>
      <c r="I318" s="997"/>
      <c r="J318" s="997"/>
      <c r="K318" s="997"/>
      <c r="L318" s="997"/>
      <c r="M318" s="997"/>
      <c r="N318" s="997"/>
      <c r="O318" s="997"/>
      <c r="P318" s="997"/>
      <c r="Q318" s="997"/>
      <c r="R318" s="997"/>
      <c r="S318" s="997"/>
      <c r="T318" s="997"/>
      <c r="U318" s="998"/>
    </row>
    <row r="319" spans="1:21" s="1001" customFormat="1" ht="13.5">
      <c r="A319" s="1025" t="s">
        <v>164</v>
      </c>
      <c r="B319" s="282">
        <v>180216</v>
      </c>
      <c r="C319" s="282">
        <v>0</v>
      </c>
      <c r="D319" s="282">
        <v>0</v>
      </c>
      <c r="E319" s="441">
        <v>0</v>
      </c>
      <c r="F319" s="282">
        <v>0</v>
      </c>
      <c r="G319" s="997"/>
      <c r="H319" s="997"/>
      <c r="I319" s="997"/>
      <c r="J319" s="997"/>
      <c r="K319" s="997"/>
      <c r="L319" s="997"/>
      <c r="M319" s="997"/>
      <c r="N319" s="997"/>
      <c r="O319" s="997"/>
      <c r="P319" s="997"/>
      <c r="Q319" s="997"/>
      <c r="R319" s="997"/>
      <c r="S319" s="997"/>
      <c r="T319" s="997"/>
      <c r="U319" s="998"/>
    </row>
    <row r="320" spans="1:21" s="1001" customFormat="1" ht="13.5">
      <c r="A320" s="1026" t="s">
        <v>1112</v>
      </c>
      <c r="B320" s="282">
        <v>180216</v>
      </c>
      <c r="C320" s="282">
        <v>0</v>
      </c>
      <c r="D320" s="282">
        <v>0</v>
      </c>
      <c r="E320" s="441">
        <v>0</v>
      </c>
      <c r="F320" s="282">
        <v>0</v>
      </c>
      <c r="G320" s="997"/>
      <c r="H320" s="997"/>
      <c r="I320" s="997"/>
      <c r="J320" s="997"/>
      <c r="K320" s="997"/>
      <c r="L320" s="997"/>
      <c r="M320" s="997"/>
      <c r="N320" s="997"/>
      <c r="O320" s="997"/>
      <c r="P320" s="997"/>
      <c r="Q320" s="997"/>
      <c r="R320" s="997"/>
      <c r="S320" s="997"/>
      <c r="T320" s="997"/>
      <c r="U320" s="998"/>
    </row>
    <row r="321" spans="1:21" s="1001" customFormat="1" ht="25.5">
      <c r="A321" s="378" t="s">
        <v>922</v>
      </c>
      <c r="B321" s="282"/>
      <c r="C321" s="282"/>
      <c r="D321" s="282"/>
      <c r="E321" s="441"/>
      <c r="F321" s="282"/>
      <c r="G321" s="997"/>
      <c r="H321" s="997"/>
      <c r="I321" s="997"/>
      <c r="J321" s="997"/>
      <c r="K321" s="997"/>
      <c r="L321" s="997"/>
      <c r="M321" s="997"/>
      <c r="N321" s="997"/>
      <c r="O321" s="997"/>
      <c r="P321" s="997"/>
      <c r="Q321" s="997"/>
      <c r="R321" s="997"/>
      <c r="S321" s="997"/>
      <c r="T321" s="997"/>
      <c r="U321" s="998"/>
    </row>
    <row r="322" spans="1:21" s="1027" customFormat="1" ht="12.75">
      <c r="A322" s="962" t="s">
        <v>878</v>
      </c>
      <c r="B322" s="282">
        <v>520554</v>
      </c>
      <c r="C322" s="282">
        <v>0</v>
      </c>
      <c r="D322" s="282">
        <v>0</v>
      </c>
      <c r="E322" s="441">
        <v>0</v>
      </c>
      <c r="F322" s="282">
        <v>0</v>
      </c>
      <c r="G322" s="397"/>
      <c r="H322" s="397"/>
      <c r="I322" s="397"/>
      <c r="J322" s="397"/>
      <c r="K322" s="397"/>
      <c r="L322" s="397"/>
      <c r="M322" s="397"/>
      <c r="N322" s="397"/>
      <c r="O322" s="397"/>
      <c r="P322" s="397"/>
      <c r="Q322" s="397"/>
      <c r="R322" s="397"/>
      <c r="S322" s="397"/>
      <c r="T322" s="397"/>
      <c r="U322" s="398"/>
    </row>
    <row r="323" spans="1:21" s="1027" customFormat="1" ht="12.75">
      <c r="A323" s="1028" t="s">
        <v>1405</v>
      </c>
      <c r="B323" s="282">
        <v>520554</v>
      </c>
      <c r="C323" s="282">
        <v>0</v>
      </c>
      <c r="D323" s="282">
        <v>0</v>
      </c>
      <c r="E323" s="441">
        <v>0</v>
      </c>
      <c r="F323" s="282">
        <v>0</v>
      </c>
      <c r="G323" s="397"/>
      <c r="H323" s="397"/>
      <c r="I323" s="397"/>
      <c r="J323" s="397"/>
      <c r="K323" s="397"/>
      <c r="L323" s="397"/>
      <c r="M323" s="397"/>
      <c r="N323" s="397"/>
      <c r="O323" s="397"/>
      <c r="P323" s="397"/>
      <c r="Q323" s="397"/>
      <c r="R323" s="397"/>
      <c r="S323" s="397"/>
      <c r="T323" s="397"/>
      <c r="U323" s="398"/>
    </row>
    <row r="324" spans="1:21" s="1027" customFormat="1" ht="12.75">
      <c r="A324" s="962" t="s">
        <v>153</v>
      </c>
      <c r="B324" s="282">
        <v>520554</v>
      </c>
      <c r="C324" s="282">
        <v>0</v>
      </c>
      <c r="D324" s="282">
        <v>0</v>
      </c>
      <c r="E324" s="441">
        <v>0</v>
      </c>
      <c r="F324" s="282">
        <v>0</v>
      </c>
      <c r="G324" s="397"/>
      <c r="H324" s="397"/>
      <c r="I324" s="397"/>
      <c r="J324" s="397"/>
      <c r="K324" s="397"/>
      <c r="L324" s="397"/>
      <c r="M324" s="397"/>
      <c r="N324" s="397"/>
      <c r="O324" s="397"/>
      <c r="P324" s="397"/>
      <c r="Q324" s="397"/>
      <c r="R324" s="397"/>
      <c r="S324" s="397"/>
      <c r="T324" s="397"/>
      <c r="U324" s="398"/>
    </row>
    <row r="325" spans="1:21" s="1027" customFormat="1" ht="12.75">
      <c r="A325" s="1028" t="s">
        <v>179</v>
      </c>
      <c r="B325" s="282">
        <v>520554</v>
      </c>
      <c r="C325" s="282">
        <v>0</v>
      </c>
      <c r="D325" s="282">
        <v>0</v>
      </c>
      <c r="E325" s="441">
        <v>0</v>
      </c>
      <c r="F325" s="282">
        <v>0</v>
      </c>
      <c r="G325" s="397"/>
      <c r="H325" s="397"/>
      <c r="I325" s="397"/>
      <c r="J325" s="397"/>
      <c r="K325" s="397"/>
      <c r="L325" s="397"/>
      <c r="M325" s="397"/>
      <c r="N325" s="397"/>
      <c r="O325" s="397"/>
      <c r="P325" s="397"/>
      <c r="Q325" s="397"/>
      <c r="R325" s="397"/>
      <c r="S325" s="397"/>
      <c r="T325" s="397"/>
      <c r="U325" s="398"/>
    </row>
    <row r="326" spans="1:21" s="1027" customFormat="1" ht="12.75">
      <c r="A326" s="968" t="s">
        <v>1230</v>
      </c>
      <c r="B326" s="282">
        <v>520554</v>
      </c>
      <c r="C326" s="282">
        <v>0</v>
      </c>
      <c r="D326" s="282">
        <v>0</v>
      </c>
      <c r="E326" s="441">
        <v>0</v>
      </c>
      <c r="F326" s="282">
        <v>0</v>
      </c>
      <c r="G326" s="397"/>
      <c r="H326" s="397"/>
      <c r="I326" s="397"/>
      <c r="J326" s="397"/>
      <c r="K326" s="397"/>
      <c r="L326" s="397"/>
      <c r="M326" s="397"/>
      <c r="N326" s="397"/>
      <c r="O326" s="397"/>
      <c r="P326" s="397"/>
      <c r="Q326" s="397"/>
      <c r="R326" s="397"/>
      <c r="S326" s="397"/>
      <c r="T326" s="397"/>
      <c r="U326" s="398"/>
    </row>
    <row r="327" spans="1:21" s="1027" customFormat="1" ht="12.75">
      <c r="A327" s="969" t="s">
        <v>1251</v>
      </c>
      <c r="B327" s="282">
        <v>520554</v>
      </c>
      <c r="C327" s="282">
        <v>0</v>
      </c>
      <c r="D327" s="282">
        <v>0</v>
      </c>
      <c r="E327" s="441">
        <v>0</v>
      </c>
      <c r="F327" s="282">
        <v>0</v>
      </c>
      <c r="G327" s="397"/>
      <c r="H327" s="397"/>
      <c r="I327" s="397"/>
      <c r="J327" s="397"/>
      <c r="K327" s="397"/>
      <c r="L327" s="397"/>
      <c r="M327" s="397"/>
      <c r="N327" s="397"/>
      <c r="O327" s="397"/>
      <c r="P327" s="397"/>
      <c r="Q327" s="397"/>
      <c r="R327" s="397"/>
      <c r="S327" s="397"/>
      <c r="T327" s="397"/>
      <c r="U327" s="398"/>
    </row>
    <row r="328" spans="1:15" s="988" customFormat="1" ht="25.5">
      <c r="A328" s="378" t="s">
        <v>923</v>
      </c>
      <c r="B328" s="41"/>
      <c r="C328" s="41"/>
      <c r="D328" s="41"/>
      <c r="E328" s="441"/>
      <c r="F328" s="41"/>
      <c r="G328" s="987"/>
      <c r="H328" s="987"/>
      <c r="I328" s="987"/>
      <c r="J328" s="987"/>
      <c r="K328" s="987"/>
      <c r="L328" s="987"/>
      <c r="M328" s="987"/>
      <c r="N328" s="987"/>
      <c r="O328" s="987"/>
    </row>
    <row r="329" spans="1:15" s="991" customFormat="1" ht="12.75">
      <c r="A329" s="962" t="s">
        <v>878</v>
      </c>
      <c r="B329" s="41">
        <v>33826990</v>
      </c>
      <c r="C329" s="41">
        <v>13253303</v>
      </c>
      <c r="D329" s="41">
        <v>13250803</v>
      </c>
      <c r="E329" s="441">
        <v>31.28380173307847</v>
      </c>
      <c r="F329" s="41">
        <v>4495315</v>
      </c>
      <c r="G329" s="987"/>
      <c r="H329" s="987"/>
      <c r="I329" s="987"/>
      <c r="J329" s="987"/>
      <c r="K329" s="987"/>
      <c r="L329" s="987"/>
      <c r="M329" s="987"/>
      <c r="N329" s="987"/>
      <c r="O329" s="987"/>
    </row>
    <row r="330" spans="1:15" s="991" customFormat="1" ht="12.75">
      <c r="A330" s="963" t="s">
        <v>879</v>
      </c>
      <c r="B330" s="41">
        <v>33751990</v>
      </c>
      <c r="C330" s="41">
        <v>13253303</v>
      </c>
      <c r="D330" s="41">
        <v>13250803</v>
      </c>
      <c r="E330" s="441">
        <v>31.28380173307847</v>
      </c>
      <c r="F330" s="41">
        <v>4495315</v>
      </c>
      <c r="G330" s="987"/>
      <c r="H330" s="987"/>
      <c r="I330" s="987"/>
      <c r="J330" s="987"/>
      <c r="K330" s="987"/>
      <c r="L330" s="987"/>
      <c r="M330" s="987"/>
      <c r="N330" s="987"/>
      <c r="O330" s="987"/>
    </row>
    <row r="331" spans="1:15" s="991" customFormat="1" ht="12.75">
      <c r="A331" s="963" t="s">
        <v>1404</v>
      </c>
      <c r="B331" s="282">
        <v>75000</v>
      </c>
      <c r="C331" s="282">
        <v>0</v>
      </c>
      <c r="D331" s="282">
        <v>0</v>
      </c>
      <c r="E331" s="441">
        <v>0</v>
      </c>
      <c r="F331" s="282">
        <v>0</v>
      </c>
      <c r="G331" s="987"/>
      <c r="H331" s="987"/>
      <c r="I331" s="987"/>
      <c r="J331" s="987"/>
      <c r="K331" s="987"/>
      <c r="L331" s="987"/>
      <c r="M331" s="987"/>
      <c r="N331" s="987"/>
      <c r="O331" s="987"/>
    </row>
    <row r="332" spans="1:15" s="991" customFormat="1" ht="12.75">
      <c r="A332" s="970" t="s">
        <v>153</v>
      </c>
      <c r="B332" s="41">
        <v>33826990</v>
      </c>
      <c r="C332" s="41">
        <v>13253303</v>
      </c>
      <c r="D332" s="41">
        <v>10627908</v>
      </c>
      <c r="E332" s="441">
        <v>0</v>
      </c>
      <c r="F332" s="41">
        <v>3425481</v>
      </c>
      <c r="G332" s="987"/>
      <c r="H332" s="987"/>
      <c r="I332" s="987"/>
      <c r="J332" s="987"/>
      <c r="K332" s="987"/>
      <c r="L332" s="987"/>
      <c r="M332" s="987"/>
      <c r="N332" s="987"/>
      <c r="O332" s="987"/>
    </row>
    <row r="333" spans="1:15" s="988" customFormat="1" ht="12.75">
      <c r="A333" s="963" t="s">
        <v>164</v>
      </c>
      <c r="B333" s="41">
        <v>33826990</v>
      </c>
      <c r="C333" s="41">
        <v>13253303</v>
      </c>
      <c r="D333" s="41">
        <v>10627908</v>
      </c>
      <c r="E333" s="441">
        <v>24.966984836118446</v>
      </c>
      <c r="F333" s="41">
        <v>3425481</v>
      </c>
      <c r="G333" s="987"/>
      <c r="H333" s="987"/>
      <c r="I333" s="987"/>
      <c r="J333" s="987"/>
      <c r="K333" s="987"/>
      <c r="L333" s="987"/>
      <c r="M333" s="987"/>
      <c r="N333" s="987"/>
      <c r="O333" s="987"/>
    </row>
    <row r="334" spans="1:15" s="988" customFormat="1" ht="12.75">
      <c r="A334" s="968" t="s">
        <v>1112</v>
      </c>
      <c r="B334" s="41">
        <v>33826990</v>
      </c>
      <c r="C334" s="41">
        <v>13253303</v>
      </c>
      <c r="D334" s="41">
        <v>10627908</v>
      </c>
      <c r="E334" s="441">
        <v>32.761020835430095</v>
      </c>
      <c r="F334" s="41">
        <v>3425481</v>
      </c>
      <c r="G334" s="987"/>
      <c r="H334" s="987"/>
      <c r="I334" s="987"/>
      <c r="J334" s="987"/>
      <c r="K334" s="987"/>
      <c r="L334" s="987"/>
      <c r="M334" s="987"/>
      <c r="N334" s="987"/>
      <c r="O334" s="987"/>
    </row>
    <row r="335" spans="1:21" s="1027" customFormat="1" ht="12.75">
      <c r="A335" s="313" t="s">
        <v>924</v>
      </c>
      <c r="B335" s="282"/>
      <c r="C335" s="282"/>
      <c r="D335" s="282"/>
      <c r="E335" s="441"/>
      <c r="F335" s="282"/>
      <c r="G335" s="397"/>
      <c r="H335" s="397"/>
      <c r="I335" s="397"/>
      <c r="J335" s="397"/>
      <c r="K335" s="397"/>
      <c r="L335" s="397"/>
      <c r="M335" s="397"/>
      <c r="N335" s="397"/>
      <c r="O335" s="397"/>
      <c r="P335" s="397"/>
      <c r="Q335" s="397"/>
      <c r="R335" s="397"/>
      <c r="S335" s="397"/>
      <c r="T335" s="397"/>
      <c r="U335" s="398"/>
    </row>
    <row r="336" spans="1:21" s="1027" customFormat="1" ht="12.75">
      <c r="A336" s="970" t="s">
        <v>878</v>
      </c>
      <c r="B336" s="282">
        <v>190947661</v>
      </c>
      <c r="C336" s="282">
        <v>3668537</v>
      </c>
      <c r="D336" s="282">
        <v>3685977</v>
      </c>
      <c r="E336" s="441">
        <v>1.930359859186754</v>
      </c>
      <c r="F336" s="282">
        <v>582085</v>
      </c>
      <c r="G336" s="397"/>
      <c r="H336" s="397"/>
      <c r="I336" s="397"/>
      <c r="J336" s="397"/>
      <c r="K336" s="397"/>
      <c r="L336" s="397"/>
      <c r="M336" s="397"/>
      <c r="N336" s="397"/>
      <c r="O336" s="397"/>
      <c r="P336" s="397"/>
      <c r="Q336" s="397"/>
      <c r="R336" s="397"/>
      <c r="S336" s="397"/>
      <c r="T336" s="397"/>
      <c r="U336" s="398"/>
    </row>
    <row r="337" spans="1:21" s="1027" customFormat="1" ht="12.75">
      <c r="A337" s="963" t="s">
        <v>879</v>
      </c>
      <c r="B337" s="282">
        <v>189627727</v>
      </c>
      <c r="C337" s="282">
        <v>3107540</v>
      </c>
      <c r="D337" s="282">
        <v>3107540</v>
      </c>
      <c r="E337" s="441">
        <v>1.6387582391893565</v>
      </c>
      <c r="F337" s="282">
        <v>241534</v>
      </c>
      <c r="G337" s="397"/>
      <c r="H337" s="397"/>
      <c r="I337" s="397"/>
      <c r="J337" s="397"/>
      <c r="K337" s="397"/>
      <c r="L337" s="397"/>
      <c r="M337" s="397"/>
      <c r="N337" s="397"/>
      <c r="O337" s="397"/>
      <c r="P337" s="397"/>
      <c r="Q337" s="397"/>
      <c r="R337" s="397"/>
      <c r="S337" s="397"/>
      <c r="T337" s="397"/>
      <c r="U337" s="398"/>
    </row>
    <row r="338" spans="1:21" s="1027" customFormat="1" ht="12.75">
      <c r="A338" s="963" t="s">
        <v>1404</v>
      </c>
      <c r="B338" s="282">
        <v>1319934</v>
      </c>
      <c r="C338" s="282">
        <v>560997</v>
      </c>
      <c r="D338" s="282">
        <v>578437</v>
      </c>
      <c r="E338" s="441">
        <v>48.805146276844646</v>
      </c>
      <c r="F338" s="282">
        <v>340551</v>
      </c>
      <c r="G338" s="397"/>
      <c r="H338" s="397"/>
      <c r="I338" s="397"/>
      <c r="J338" s="397"/>
      <c r="K338" s="397"/>
      <c r="L338" s="397"/>
      <c r="M338" s="397"/>
      <c r="N338" s="397"/>
      <c r="O338" s="397"/>
      <c r="P338" s="397"/>
      <c r="Q338" s="397"/>
      <c r="R338" s="397"/>
      <c r="S338" s="397"/>
      <c r="T338" s="397"/>
      <c r="U338" s="398"/>
    </row>
    <row r="339" spans="1:21" s="1027" customFormat="1" ht="12.75">
      <c r="A339" s="970" t="s">
        <v>153</v>
      </c>
      <c r="B339" s="282">
        <v>193419382</v>
      </c>
      <c r="C339" s="282">
        <v>3668537</v>
      </c>
      <c r="D339" s="282">
        <v>3127260</v>
      </c>
      <c r="E339" s="441">
        <v>1.61682865887763</v>
      </c>
      <c r="F339" s="282">
        <v>767179</v>
      </c>
      <c r="G339" s="397"/>
      <c r="H339" s="397"/>
      <c r="I339" s="397"/>
      <c r="J339" s="397"/>
      <c r="K339" s="397"/>
      <c r="L339" s="397"/>
      <c r="M339" s="397"/>
      <c r="N339" s="397"/>
      <c r="O339" s="397"/>
      <c r="P339" s="397"/>
      <c r="Q339" s="397"/>
      <c r="R339" s="397"/>
      <c r="S339" s="397"/>
      <c r="T339" s="397"/>
      <c r="U339" s="398"/>
    </row>
    <row r="340" spans="1:21" s="1027" customFormat="1" ht="12.75">
      <c r="A340" s="963" t="s">
        <v>179</v>
      </c>
      <c r="B340" s="282">
        <v>192613177</v>
      </c>
      <c r="C340" s="282">
        <v>3668537</v>
      </c>
      <c r="D340" s="282">
        <v>3127260</v>
      </c>
      <c r="E340" s="441">
        <v>1.6235960844984143</v>
      </c>
      <c r="F340" s="282">
        <v>767179</v>
      </c>
      <c r="G340" s="397"/>
      <c r="H340" s="397"/>
      <c r="I340" s="397"/>
      <c r="J340" s="397"/>
      <c r="K340" s="397"/>
      <c r="L340" s="397"/>
      <c r="M340" s="397"/>
      <c r="N340" s="397"/>
      <c r="O340" s="397"/>
      <c r="P340" s="397"/>
      <c r="Q340" s="397"/>
      <c r="R340" s="397"/>
      <c r="S340" s="397"/>
      <c r="T340" s="397"/>
      <c r="U340" s="398"/>
    </row>
    <row r="341" spans="1:21" s="1027" customFormat="1" ht="12.75">
      <c r="A341" s="968" t="s">
        <v>257</v>
      </c>
      <c r="B341" s="282">
        <v>14897873</v>
      </c>
      <c r="C341" s="282">
        <v>1845515</v>
      </c>
      <c r="D341" s="282">
        <v>1674993</v>
      </c>
      <c r="E341" s="441">
        <v>11.243168739591216</v>
      </c>
      <c r="F341" s="282">
        <v>640429</v>
      </c>
      <c r="G341" s="397"/>
      <c r="H341" s="397"/>
      <c r="I341" s="397"/>
      <c r="J341" s="397"/>
      <c r="K341" s="397"/>
      <c r="L341" s="397"/>
      <c r="M341" s="397"/>
      <c r="N341" s="397"/>
      <c r="O341" s="397"/>
      <c r="P341" s="397"/>
      <c r="Q341" s="397"/>
      <c r="R341" s="397"/>
      <c r="S341" s="397"/>
      <c r="T341" s="397"/>
      <c r="U341" s="398"/>
    </row>
    <row r="342" spans="1:21" s="1027" customFormat="1" ht="12.75">
      <c r="A342" s="968" t="s">
        <v>157</v>
      </c>
      <c r="B342" s="282">
        <v>64535310</v>
      </c>
      <c r="C342" s="282">
        <v>239187</v>
      </c>
      <c r="D342" s="282">
        <v>238773</v>
      </c>
      <c r="E342" s="441">
        <v>0.3699881506728642</v>
      </c>
      <c r="F342" s="282">
        <v>63759</v>
      </c>
      <c r="G342" s="397"/>
      <c r="H342" s="397"/>
      <c r="I342" s="397"/>
      <c r="J342" s="397"/>
      <c r="K342" s="397"/>
      <c r="L342" s="397"/>
      <c r="M342" s="397"/>
      <c r="N342" s="397"/>
      <c r="O342" s="397"/>
      <c r="P342" s="397"/>
      <c r="Q342" s="397"/>
      <c r="R342" s="397"/>
      <c r="S342" s="397"/>
      <c r="T342" s="397"/>
      <c r="U342" s="398"/>
    </row>
    <row r="343" spans="1:21" s="1027" customFormat="1" ht="12.75">
      <c r="A343" s="968" t="s">
        <v>1230</v>
      </c>
      <c r="B343" s="282">
        <v>113179994</v>
      </c>
      <c r="C343" s="282">
        <v>1583835</v>
      </c>
      <c r="D343" s="282">
        <v>1213494</v>
      </c>
      <c r="E343" s="441">
        <v>1.0721806541180767</v>
      </c>
      <c r="F343" s="282">
        <v>62991</v>
      </c>
      <c r="G343" s="397"/>
      <c r="H343" s="397"/>
      <c r="I343" s="397"/>
      <c r="J343" s="397"/>
      <c r="K343" s="397"/>
      <c r="L343" s="397"/>
      <c r="M343" s="397"/>
      <c r="N343" s="397"/>
      <c r="O343" s="397"/>
      <c r="P343" s="397"/>
      <c r="Q343" s="397"/>
      <c r="R343" s="397"/>
      <c r="S343" s="397"/>
      <c r="T343" s="397"/>
      <c r="U343" s="398"/>
    </row>
    <row r="344" spans="1:21" s="1027" customFormat="1" ht="12.75">
      <c r="A344" s="969" t="s">
        <v>912</v>
      </c>
      <c r="B344" s="282">
        <v>651598</v>
      </c>
      <c r="C344" s="282">
        <v>321005</v>
      </c>
      <c r="D344" s="282">
        <v>290063</v>
      </c>
      <c r="E344" s="441">
        <v>44.5156369417954</v>
      </c>
      <c r="F344" s="282">
        <v>49188</v>
      </c>
      <c r="G344" s="397"/>
      <c r="H344" s="397"/>
      <c r="I344" s="397"/>
      <c r="J344" s="397"/>
      <c r="K344" s="397"/>
      <c r="L344" s="397"/>
      <c r="M344" s="397"/>
      <c r="N344" s="397"/>
      <c r="O344" s="397"/>
      <c r="P344" s="397"/>
      <c r="Q344" s="397"/>
      <c r="R344" s="397"/>
      <c r="S344" s="397"/>
      <c r="T344" s="397"/>
      <c r="U344" s="398"/>
    </row>
    <row r="345" spans="1:21" s="1027" customFormat="1" ht="12.75">
      <c r="A345" s="969" t="s">
        <v>917</v>
      </c>
      <c r="B345" s="282">
        <v>8434396</v>
      </c>
      <c r="C345" s="282">
        <v>1262830</v>
      </c>
      <c r="D345" s="282">
        <v>923431</v>
      </c>
      <c r="E345" s="441">
        <v>254.43091375260167</v>
      </c>
      <c r="F345" s="282">
        <v>13803</v>
      </c>
      <c r="G345" s="397"/>
      <c r="H345" s="397"/>
      <c r="I345" s="397"/>
      <c r="J345" s="397"/>
      <c r="K345" s="397"/>
      <c r="L345" s="397"/>
      <c r="M345" s="397"/>
      <c r="N345" s="397"/>
      <c r="O345" s="397"/>
      <c r="P345" s="397"/>
      <c r="Q345" s="397"/>
      <c r="R345" s="397"/>
      <c r="S345" s="397"/>
      <c r="T345" s="397"/>
      <c r="U345" s="398"/>
    </row>
    <row r="346" spans="1:21" s="1027" customFormat="1" ht="12.75">
      <c r="A346" s="969" t="s">
        <v>1251</v>
      </c>
      <c r="B346" s="282">
        <v>104094000</v>
      </c>
      <c r="C346" s="282">
        <v>0</v>
      </c>
      <c r="D346" s="282">
        <v>0</v>
      </c>
      <c r="E346" s="441">
        <v>0</v>
      </c>
      <c r="F346" s="282">
        <v>0</v>
      </c>
      <c r="G346" s="397"/>
      <c r="H346" s="397"/>
      <c r="I346" s="397"/>
      <c r="J346" s="397"/>
      <c r="K346" s="397"/>
      <c r="L346" s="397"/>
      <c r="M346" s="397"/>
      <c r="N346" s="397"/>
      <c r="O346" s="397"/>
      <c r="P346" s="397"/>
      <c r="Q346" s="397"/>
      <c r="R346" s="397"/>
      <c r="S346" s="397"/>
      <c r="T346" s="397"/>
      <c r="U346" s="398"/>
    </row>
    <row r="347" spans="1:21" s="1027" customFormat="1" ht="12.75">
      <c r="A347" s="963" t="s">
        <v>164</v>
      </c>
      <c r="B347" s="282">
        <v>806205</v>
      </c>
      <c r="C347" s="282">
        <v>0</v>
      </c>
      <c r="D347" s="282">
        <v>0</v>
      </c>
      <c r="E347" s="441">
        <v>0</v>
      </c>
      <c r="F347" s="282">
        <v>0</v>
      </c>
      <c r="G347" s="397"/>
      <c r="H347" s="397"/>
      <c r="I347" s="397"/>
      <c r="J347" s="397"/>
      <c r="K347" s="397"/>
      <c r="L347" s="397"/>
      <c r="M347" s="397"/>
      <c r="N347" s="397"/>
      <c r="O347" s="397"/>
      <c r="P347" s="397"/>
      <c r="Q347" s="397"/>
      <c r="R347" s="397"/>
      <c r="S347" s="397"/>
      <c r="T347" s="397"/>
      <c r="U347" s="398"/>
    </row>
    <row r="348" spans="1:21" s="1027" customFormat="1" ht="12.75">
      <c r="A348" s="968" t="s">
        <v>1108</v>
      </c>
      <c r="B348" s="282">
        <v>806205</v>
      </c>
      <c r="C348" s="282">
        <v>0</v>
      </c>
      <c r="D348" s="282">
        <v>0</v>
      </c>
      <c r="E348" s="441">
        <v>0</v>
      </c>
      <c r="F348" s="282">
        <v>0</v>
      </c>
      <c r="G348" s="397"/>
      <c r="H348" s="397"/>
      <c r="I348" s="397"/>
      <c r="J348" s="397"/>
      <c r="K348" s="397"/>
      <c r="L348" s="397"/>
      <c r="M348" s="397"/>
      <c r="N348" s="397"/>
      <c r="O348" s="397"/>
      <c r="P348" s="397"/>
      <c r="Q348" s="397"/>
      <c r="R348" s="397"/>
      <c r="S348" s="397"/>
      <c r="T348" s="397"/>
      <c r="U348" s="398"/>
    </row>
    <row r="349" spans="1:21" s="1027" customFormat="1" ht="13.5" customHeight="1">
      <c r="A349" s="970" t="s">
        <v>1164</v>
      </c>
      <c r="B349" s="282">
        <v>-2471721</v>
      </c>
      <c r="C349" s="282">
        <v>-2471721</v>
      </c>
      <c r="D349" s="282">
        <v>-981077</v>
      </c>
      <c r="E349" s="441">
        <v>39.69206071397217</v>
      </c>
      <c r="F349" s="282">
        <v>-193172</v>
      </c>
      <c r="G349" s="397"/>
      <c r="H349" s="397"/>
      <c r="I349" s="397"/>
      <c r="J349" s="397"/>
      <c r="K349" s="397"/>
      <c r="L349" s="397"/>
      <c r="M349" s="397"/>
      <c r="N349" s="397"/>
      <c r="O349" s="397"/>
      <c r="P349" s="397"/>
      <c r="Q349" s="397"/>
      <c r="R349" s="397"/>
      <c r="S349" s="397"/>
      <c r="T349" s="397"/>
      <c r="U349" s="398"/>
    </row>
    <row r="350" spans="1:21" s="1027" customFormat="1" ht="13.5" customHeight="1">
      <c r="A350" s="970" t="s">
        <v>1169</v>
      </c>
      <c r="B350" s="282">
        <v>2471721</v>
      </c>
      <c r="C350" s="282">
        <v>2471721</v>
      </c>
      <c r="D350" s="282">
        <v>981077</v>
      </c>
      <c r="E350" s="441">
        <v>39.69206071397217</v>
      </c>
      <c r="F350" s="282">
        <v>193172</v>
      </c>
      <c r="G350" s="397"/>
      <c r="H350" s="397"/>
      <c r="I350" s="397"/>
      <c r="J350" s="397"/>
      <c r="K350" s="397"/>
      <c r="L350" s="397"/>
      <c r="M350" s="397"/>
      <c r="N350" s="397"/>
      <c r="O350" s="397"/>
      <c r="P350" s="397"/>
      <c r="Q350" s="397"/>
      <c r="R350" s="397"/>
      <c r="S350" s="397"/>
      <c r="T350" s="397"/>
      <c r="U350" s="398"/>
    </row>
    <row r="351" spans="1:21" s="1027" customFormat="1" ht="13.5" customHeight="1">
      <c r="A351" s="313" t="s">
        <v>925</v>
      </c>
      <c r="B351" s="282"/>
      <c r="C351" s="282"/>
      <c r="D351" s="282"/>
      <c r="E351" s="441"/>
      <c r="F351" s="282"/>
      <c r="G351" s="397"/>
      <c r="H351" s="397"/>
      <c r="I351" s="397"/>
      <c r="J351" s="397"/>
      <c r="K351" s="397"/>
      <c r="L351" s="397"/>
      <c r="M351" s="397"/>
      <c r="N351" s="397"/>
      <c r="O351" s="397"/>
      <c r="P351" s="397"/>
      <c r="Q351" s="397"/>
      <c r="R351" s="397"/>
      <c r="S351" s="397"/>
      <c r="T351" s="397"/>
      <c r="U351" s="398"/>
    </row>
    <row r="352" spans="1:21" s="1027" customFormat="1" ht="13.5" customHeight="1">
      <c r="A352" s="970" t="s">
        <v>878</v>
      </c>
      <c r="B352" s="282">
        <v>977434</v>
      </c>
      <c r="C352" s="282">
        <v>0</v>
      </c>
      <c r="D352" s="282">
        <v>0</v>
      </c>
      <c r="E352" s="282">
        <v>0</v>
      </c>
      <c r="F352" s="282">
        <v>0</v>
      </c>
      <c r="G352" s="397"/>
      <c r="H352" s="397"/>
      <c r="I352" s="397"/>
      <c r="J352" s="397"/>
      <c r="K352" s="397"/>
      <c r="L352" s="397"/>
      <c r="M352" s="397"/>
      <c r="N352" s="397"/>
      <c r="O352" s="397"/>
      <c r="P352" s="397"/>
      <c r="Q352" s="397"/>
      <c r="R352" s="397"/>
      <c r="S352" s="397"/>
      <c r="T352" s="397"/>
      <c r="U352" s="398"/>
    </row>
    <row r="353" spans="1:21" s="1027" customFormat="1" ht="13.5" customHeight="1">
      <c r="A353" s="1028" t="s">
        <v>1405</v>
      </c>
      <c r="B353" s="282">
        <v>977434</v>
      </c>
      <c r="C353" s="282">
        <v>0</v>
      </c>
      <c r="D353" s="282">
        <v>0</v>
      </c>
      <c r="E353" s="282">
        <v>0</v>
      </c>
      <c r="F353" s="282">
        <v>0</v>
      </c>
      <c r="G353" s="397"/>
      <c r="H353" s="397"/>
      <c r="I353" s="397"/>
      <c r="J353" s="397"/>
      <c r="K353" s="397"/>
      <c r="L353" s="397"/>
      <c r="M353" s="397"/>
      <c r="N353" s="397"/>
      <c r="O353" s="397"/>
      <c r="P353" s="397"/>
      <c r="Q353" s="397"/>
      <c r="R353" s="397"/>
      <c r="S353" s="397"/>
      <c r="T353" s="397"/>
      <c r="U353" s="398"/>
    </row>
    <row r="354" spans="1:21" s="1027" customFormat="1" ht="13.5" customHeight="1">
      <c r="A354" s="970" t="s">
        <v>153</v>
      </c>
      <c r="B354" s="282">
        <v>977434</v>
      </c>
      <c r="C354" s="282">
        <v>0</v>
      </c>
      <c r="D354" s="282">
        <v>0</v>
      </c>
      <c r="E354" s="282">
        <v>0</v>
      </c>
      <c r="F354" s="282">
        <v>0</v>
      </c>
      <c r="G354" s="397"/>
      <c r="H354" s="397"/>
      <c r="I354" s="397"/>
      <c r="J354" s="397"/>
      <c r="K354" s="397"/>
      <c r="L354" s="397"/>
      <c r="M354" s="397"/>
      <c r="N354" s="397"/>
      <c r="O354" s="397"/>
      <c r="P354" s="397"/>
      <c r="Q354" s="397"/>
      <c r="R354" s="397"/>
      <c r="S354" s="397"/>
      <c r="T354" s="397"/>
      <c r="U354" s="398"/>
    </row>
    <row r="355" spans="1:21" s="1027" customFormat="1" ht="13.5" customHeight="1">
      <c r="A355" s="963" t="s">
        <v>164</v>
      </c>
      <c r="B355" s="282">
        <v>977434</v>
      </c>
      <c r="C355" s="282">
        <v>0</v>
      </c>
      <c r="D355" s="282">
        <v>0</v>
      </c>
      <c r="E355" s="282">
        <v>0</v>
      </c>
      <c r="F355" s="282">
        <v>0</v>
      </c>
      <c r="G355" s="397"/>
      <c r="H355" s="397"/>
      <c r="I355" s="397"/>
      <c r="J355" s="397"/>
      <c r="K355" s="397"/>
      <c r="L355" s="397"/>
      <c r="M355" s="397"/>
      <c r="N355" s="397"/>
      <c r="O355" s="397"/>
      <c r="P355" s="397"/>
      <c r="Q355" s="397"/>
      <c r="R355" s="397"/>
      <c r="S355" s="397"/>
      <c r="T355" s="397"/>
      <c r="U355" s="398"/>
    </row>
    <row r="356" spans="1:21" s="1027" customFormat="1" ht="13.5" customHeight="1">
      <c r="A356" s="968" t="s">
        <v>1108</v>
      </c>
      <c r="B356" s="282">
        <v>977434</v>
      </c>
      <c r="C356" s="282">
        <v>0</v>
      </c>
      <c r="D356" s="282">
        <v>0</v>
      </c>
      <c r="E356" s="282">
        <v>0</v>
      </c>
      <c r="F356" s="282">
        <v>0</v>
      </c>
      <c r="G356" s="397"/>
      <c r="H356" s="397"/>
      <c r="I356" s="397"/>
      <c r="J356" s="397"/>
      <c r="K356" s="397"/>
      <c r="L356" s="397"/>
      <c r="M356" s="397"/>
      <c r="N356" s="397"/>
      <c r="O356" s="397"/>
      <c r="P356" s="397"/>
      <c r="Q356" s="397"/>
      <c r="R356" s="397"/>
      <c r="S356" s="397"/>
      <c r="T356" s="397"/>
      <c r="U356" s="398"/>
    </row>
    <row r="357" spans="1:21" s="1027" customFormat="1" ht="13.5" customHeight="1">
      <c r="A357" s="313" t="s">
        <v>926</v>
      </c>
      <c r="B357" s="282"/>
      <c r="C357" s="282"/>
      <c r="D357" s="282"/>
      <c r="E357" s="282"/>
      <c r="F357" s="282"/>
      <c r="G357" s="397"/>
      <c r="H357" s="397"/>
      <c r="I357" s="397"/>
      <c r="J357" s="397"/>
      <c r="K357" s="397"/>
      <c r="L357" s="397"/>
      <c r="M357" s="397"/>
      <c r="N357" s="397"/>
      <c r="O357" s="397"/>
      <c r="P357" s="397"/>
      <c r="Q357" s="397"/>
      <c r="R357" s="397"/>
      <c r="S357" s="397"/>
      <c r="T357" s="397"/>
      <c r="U357" s="398"/>
    </row>
    <row r="358" spans="1:21" s="1027" customFormat="1" ht="13.5" customHeight="1">
      <c r="A358" s="970" t="s">
        <v>878</v>
      </c>
      <c r="B358" s="282">
        <v>6604025</v>
      </c>
      <c r="C358" s="282">
        <v>0</v>
      </c>
      <c r="D358" s="282">
        <v>0</v>
      </c>
      <c r="E358" s="282">
        <v>0</v>
      </c>
      <c r="F358" s="282">
        <v>0</v>
      </c>
      <c r="G358" s="397"/>
      <c r="H358" s="397"/>
      <c r="I358" s="397"/>
      <c r="J358" s="397"/>
      <c r="K358" s="397"/>
      <c r="L358" s="397"/>
      <c r="M358" s="397"/>
      <c r="N358" s="397"/>
      <c r="O358" s="397"/>
      <c r="P358" s="397"/>
      <c r="Q358" s="397"/>
      <c r="R358" s="397"/>
      <c r="S358" s="397"/>
      <c r="T358" s="397"/>
      <c r="U358" s="398"/>
    </row>
    <row r="359" spans="1:21" s="1027" customFormat="1" ht="13.5" customHeight="1">
      <c r="A359" s="1028" t="s">
        <v>1405</v>
      </c>
      <c r="B359" s="282">
        <v>6604025</v>
      </c>
      <c r="C359" s="282">
        <v>0</v>
      </c>
      <c r="D359" s="282">
        <v>0</v>
      </c>
      <c r="E359" s="282">
        <v>0</v>
      </c>
      <c r="F359" s="282">
        <v>0</v>
      </c>
      <c r="G359" s="397"/>
      <c r="H359" s="397"/>
      <c r="I359" s="397"/>
      <c r="J359" s="397"/>
      <c r="K359" s="397"/>
      <c r="L359" s="397"/>
      <c r="M359" s="397"/>
      <c r="N359" s="397"/>
      <c r="O359" s="397"/>
      <c r="P359" s="397"/>
      <c r="Q359" s="397"/>
      <c r="R359" s="397"/>
      <c r="S359" s="397"/>
      <c r="T359" s="397"/>
      <c r="U359" s="398"/>
    </row>
    <row r="360" spans="1:21" s="1027" customFormat="1" ht="13.5" customHeight="1">
      <c r="A360" s="970" t="s">
        <v>153</v>
      </c>
      <c r="B360" s="282">
        <v>6604025</v>
      </c>
      <c r="C360" s="282">
        <v>0</v>
      </c>
      <c r="D360" s="282">
        <v>0</v>
      </c>
      <c r="E360" s="282">
        <v>0</v>
      </c>
      <c r="F360" s="282">
        <v>0</v>
      </c>
      <c r="G360" s="397"/>
      <c r="H360" s="397"/>
      <c r="I360" s="397"/>
      <c r="J360" s="397"/>
      <c r="K360" s="397"/>
      <c r="L360" s="397"/>
      <c r="M360" s="397"/>
      <c r="N360" s="397"/>
      <c r="O360" s="397"/>
      <c r="P360" s="397"/>
      <c r="Q360" s="397"/>
      <c r="R360" s="397"/>
      <c r="S360" s="397"/>
      <c r="T360" s="397"/>
      <c r="U360" s="398"/>
    </row>
    <row r="361" spans="1:21" s="1027" customFormat="1" ht="13.5" customHeight="1">
      <c r="A361" s="963" t="s">
        <v>179</v>
      </c>
      <c r="B361" s="282">
        <v>6604025</v>
      </c>
      <c r="C361" s="282">
        <v>0</v>
      </c>
      <c r="D361" s="282">
        <v>0</v>
      </c>
      <c r="E361" s="282">
        <v>0</v>
      </c>
      <c r="F361" s="282">
        <v>0</v>
      </c>
      <c r="G361" s="397"/>
      <c r="H361" s="397"/>
      <c r="I361" s="397"/>
      <c r="J361" s="397"/>
      <c r="K361" s="397"/>
      <c r="L361" s="397"/>
      <c r="M361" s="397"/>
      <c r="N361" s="397"/>
      <c r="O361" s="397"/>
      <c r="P361" s="397"/>
      <c r="Q361" s="397"/>
      <c r="R361" s="397"/>
      <c r="S361" s="397"/>
      <c r="T361" s="397"/>
      <c r="U361" s="398"/>
    </row>
    <row r="362" spans="1:21" s="1027" customFormat="1" ht="13.5" customHeight="1">
      <c r="A362" s="963" t="s">
        <v>257</v>
      </c>
      <c r="B362" s="282">
        <v>1268788</v>
      </c>
      <c r="C362" s="282">
        <v>0</v>
      </c>
      <c r="D362" s="282">
        <v>0</v>
      </c>
      <c r="E362" s="282">
        <v>0</v>
      </c>
      <c r="F362" s="282">
        <v>0</v>
      </c>
      <c r="G362" s="397"/>
      <c r="H362" s="397"/>
      <c r="I362" s="397"/>
      <c r="J362" s="397"/>
      <c r="K362" s="397"/>
      <c r="L362" s="397"/>
      <c r="M362" s="397"/>
      <c r="N362" s="397"/>
      <c r="O362" s="397"/>
      <c r="P362" s="397"/>
      <c r="Q362" s="397"/>
      <c r="R362" s="397"/>
      <c r="S362" s="397"/>
      <c r="T362" s="397"/>
      <c r="U362" s="398"/>
    </row>
    <row r="363" spans="1:21" s="1027" customFormat="1" ht="13.5" customHeight="1">
      <c r="A363" s="968" t="s">
        <v>1230</v>
      </c>
      <c r="B363" s="282">
        <v>5335237</v>
      </c>
      <c r="C363" s="282">
        <v>0</v>
      </c>
      <c r="D363" s="282">
        <v>0</v>
      </c>
      <c r="E363" s="282">
        <v>0</v>
      </c>
      <c r="F363" s="282">
        <v>0</v>
      </c>
      <c r="G363" s="397"/>
      <c r="H363" s="397"/>
      <c r="I363" s="397"/>
      <c r="J363" s="397"/>
      <c r="K363" s="397"/>
      <c r="L363" s="397"/>
      <c r="M363" s="397"/>
      <c r="N363" s="397"/>
      <c r="O363" s="397"/>
      <c r="P363" s="397"/>
      <c r="Q363" s="397"/>
      <c r="R363" s="397"/>
      <c r="S363" s="397"/>
      <c r="T363" s="397"/>
      <c r="U363" s="398"/>
    </row>
    <row r="364" spans="1:21" s="1027" customFormat="1" ht="13.5" customHeight="1">
      <c r="A364" s="969" t="s">
        <v>912</v>
      </c>
      <c r="B364" s="282">
        <v>3289280</v>
      </c>
      <c r="C364" s="282">
        <v>0</v>
      </c>
      <c r="D364" s="282">
        <v>0</v>
      </c>
      <c r="E364" s="282">
        <v>0</v>
      </c>
      <c r="F364" s="282">
        <v>0</v>
      </c>
      <c r="G364" s="397"/>
      <c r="H364" s="397"/>
      <c r="I364" s="397"/>
      <c r="J364" s="397"/>
      <c r="K364" s="397"/>
      <c r="L364" s="397"/>
      <c r="M364" s="397"/>
      <c r="N364" s="397"/>
      <c r="O364" s="397"/>
      <c r="P364" s="397"/>
      <c r="Q364" s="397"/>
      <c r="R364" s="397"/>
      <c r="S364" s="397"/>
      <c r="T364" s="397"/>
      <c r="U364" s="398"/>
    </row>
    <row r="365" spans="1:21" s="1027" customFormat="1" ht="13.5" customHeight="1">
      <c r="A365" s="969" t="s">
        <v>1251</v>
      </c>
      <c r="B365" s="282">
        <v>2045957</v>
      </c>
      <c r="C365" s="282">
        <v>0</v>
      </c>
      <c r="D365" s="282">
        <v>0</v>
      </c>
      <c r="E365" s="282">
        <v>0</v>
      </c>
      <c r="F365" s="282">
        <v>0</v>
      </c>
      <c r="G365" s="397"/>
      <c r="H365" s="397"/>
      <c r="I365" s="397"/>
      <c r="J365" s="397"/>
      <c r="K365" s="397"/>
      <c r="L365" s="397"/>
      <c r="M365" s="397"/>
      <c r="N365" s="397"/>
      <c r="O365" s="397"/>
      <c r="P365" s="397"/>
      <c r="Q365" s="397"/>
      <c r="R365" s="397"/>
      <c r="S365" s="397"/>
      <c r="T365" s="397"/>
      <c r="U365" s="398"/>
    </row>
    <row r="366" spans="1:21" s="1027" customFormat="1" ht="13.5" customHeight="1">
      <c r="A366" s="313" t="s">
        <v>927</v>
      </c>
      <c r="B366" s="282"/>
      <c r="C366" s="282"/>
      <c r="D366" s="282"/>
      <c r="E366" s="441"/>
      <c r="F366" s="282"/>
      <c r="G366" s="397"/>
      <c r="H366" s="397"/>
      <c r="I366" s="397"/>
      <c r="J366" s="397"/>
      <c r="K366" s="397"/>
      <c r="L366" s="397"/>
      <c r="M366" s="397"/>
      <c r="N366" s="397"/>
      <c r="O366" s="397"/>
      <c r="P366" s="397"/>
      <c r="Q366" s="397"/>
      <c r="R366" s="397"/>
      <c r="S366" s="397"/>
      <c r="T366" s="397"/>
      <c r="U366" s="398"/>
    </row>
    <row r="367" spans="1:21" s="1027" customFormat="1" ht="13.5" customHeight="1">
      <c r="A367" s="313" t="s">
        <v>924</v>
      </c>
      <c r="B367" s="250"/>
      <c r="C367" s="250"/>
      <c r="D367" s="250"/>
      <c r="E367" s="441"/>
      <c r="F367" s="250"/>
      <c r="G367" s="397"/>
      <c r="H367" s="397"/>
      <c r="I367" s="397"/>
      <c r="J367" s="397"/>
      <c r="K367" s="397"/>
      <c r="L367" s="397"/>
      <c r="M367" s="397"/>
      <c r="N367" s="397"/>
      <c r="O367" s="397"/>
      <c r="P367" s="397"/>
      <c r="Q367" s="397"/>
      <c r="R367" s="397"/>
      <c r="S367" s="397"/>
      <c r="T367" s="397"/>
      <c r="U367" s="398"/>
    </row>
    <row r="368" spans="1:21" s="1027" customFormat="1" ht="13.5" customHeight="1">
      <c r="A368" s="1029" t="s">
        <v>878</v>
      </c>
      <c r="B368" s="250">
        <v>95587</v>
      </c>
      <c r="C368" s="250">
        <v>0</v>
      </c>
      <c r="D368" s="250">
        <v>0</v>
      </c>
      <c r="E368" s="443">
        <v>0</v>
      </c>
      <c r="F368" s="81">
        <v>0</v>
      </c>
      <c r="G368" s="397"/>
      <c r="H368" s="397"/>
      <c r="I368" s="397"/>
      <c r="J368" s="397"/>
      <c r="K368" s="397"/>
      <c r="L368" s="397"/>
      <c r="M368" s="397"/>
      <c r="N368" s="397"/>
      <c r="O368" s="397"/>
      <c r="P368" s="397"/>
      <c r="Q368" s="397"/>
      <c r="R368" s="397"/>
      <c r="S368" s="397"/>
      <c r="T368" s="397"/>
      <c r="U368" s="398"/>
    </row>
    <row r="369" spans="1:21" s="1027" customFormat="1" ht="13.5" customHeight="1">
      <c r="A369" s="1030" t="s">
        <v>879</v>
      </c>
      <c r="B369" s="250">
        <v>95587</v>
      </c>
      <c r="C369" s="250">
        <v>0</v>
      </c>
      <c r="D369" s="250">
        <v>0</v>
      </c>
      <c r="E369" s="443">
        <v>0</v>
      </c>
      <c r="F369" s="81">
        <v>0</v>
      </c>
      <c r="G369" s="397"/>
      <c r="H369" s="397"/>
      <c r="I369" s="397"/>
      <c r="J369" s="397"/>
      <c r="K369" s="397"/>
      <c r="L369" s="397"/>
      <c r="M369" s="397"/>
      <c r="N369" s="397"/>
      <c r="O369" s="397"/>
      <c r="P369" s="397"/>
      <c r="Q369" s="397"/>
      <c r="R369" s="397"/>
      <c r="S369" s="397"/>
      <c r="T369" s="397"/>
      <c r="U369" s="398"/>
    </row>
    <row r="370" spans="1:21" s="1027" customFormat="1" ht="13.5" customHeight="1">
      <c r="A370" s="1029" t="s">
        <v>153</v>
      </c>
      <c r="B370" s="250">
        <v>95587</v>
      </c>
      <c r="C370" s="250">
        <v>0</v>
      </c>
      <c r="D370" s="250">
        <v>0</v>
      </c>
      <c r="E370" s="443">
        <v>0</v>
      </c>
      <c r="F370" s="81">
        <v>0</v>
      </c>
      <c r="G370" s="397"/>
      <c r="H370" s="397"/>
      <c r="I370" s="397"/>
      <c r="J370" s="397"/>
      <c r="K370" s="397"/>
      <c r="L370" s="397"/>
      <c r="M370" s="397"/>
      <c r="N370" s="397"/>
      <c r="O370" s="397"/>
      <c r="P370" s="397"/>
      <c r="Q370" s="397"/>
      <c r="R370" s="397"/>
      <c r="S370" s="397"/>
      <c r="T370" s="397"/>
      <c r="U370" s="398"/>
    </row>
    <row r="371" spans="1:21" s="1027" customFormat="1" ht="13.5" customHeight="1">
      <c r="A371" s="1031" t="s">
        <v>179</v>
      </c>
      <c r="B371" s="250">
        <v>95587</v>
      </c>
      <c r="C371" s="250">
        <v>0</v>
      </c>
      <c r="D371" s="250">
        <v>0</v>
      </c>
      <c r="E371" s="443">
        <v>0</v>
      </c>
      <c r="F371" s="81">
        <v>0</v>
      </c>
      <c r="G371" s="397"/>
      <c r="H371" s="397"/>
      <c r="I371" s="397"/>
      <c r="J371" s="397"/>
      <c r="K371" s="397"/>
      <c r="L371" s="397"/>
      <c r="M371" s="397"/>
      <c r="N371" s="397"/>
      <c r="O371" s="397"/>
      <c r="P371" s="397"/>
      <c r="Q371" s="397"/>
      <c r="R371" s="397"/>
      <c r="S371" s="397"/>
      <c r="T371" s="397"/>
      <c r="U371" s="398"/>
    </row>
    <row r="372" spans="1:21" s="1027" customFormat="1" ht="13.5" customHeight="1">
      <c r="A372" s="1032" t="s">
        <v>1230</v>
      </c>
      <c r="B372" s="250">
        <v>95587</v>
      </c>
      <c r="C372" s="250">
        <v>0</v>
      </c>
      <c r="D372" s="250">
        <v>0</v>
      </c>
      <c r="E372" s="443">
        <v>0</v>
      </c>
      <c r="F372" s="81">
        <v>0</v>
      </c>
      <c r="G372" s="397"/>
      <c r="H372" s="397"/>
      <c r="I372" s="397"/>
      <c r="J372" s="397"/>
      <c r="K372" s="397"/>
      <c r="L372" s="397"/>
      <c r="M372" s="397"/>
      <c r="N372" s="397"/>
      <c r="O372" s="397"/>
      <c r="P372" s="397"/>
      <c r="Q372" s="397"/>
      <c r="R372" s="397"/>
      <c r="S372" s="397"/>
      <c r="T372" s="397"/>
      <c r="U372" s="398"/>
    </row>
    <row r="373" spans="1:21" s="1027" customFormat="1" ht="13.5" customHeight="1">
      <c r="A373" s="1033" t="s">
        <v>917</v>
      </c>
      <c r="B373" s="250">
        <v>95587</v>
      </c>
      <c r="C373" s="250">
        <v>0</v>
      </c>
      <c r="D373" s="250">
        <v>0</v>
      </c>
      <c r="E373" s="443">
        <v>0</v>
      </c>
      <c r="F373" s="81">
        <v>0</v>
      </c>
      <c r="G373" s="397"/>
      <c r="H373" s="397"/>
      <c r="I373" s="397"/>
      <c r="J373" s="397"/>
      <c r="K373" s="397"/>
      <c r="L373" s="397"/>
      <c r="M373" s="397"/>
      <c r="N373" s="397"/>
      <c r="O373" s="397"/>
      <c r="P373" s="397"/>
      <c r="Q373" s="397"/>
      <c r="R373" s="397"/>
      <c r="S373" s="397"/>
      <c r="T373" s="397"/>
      <c r="U373" s="398"/>
    </row>
    <row r="374" spans="1:15" s="1034" customFormat="1" ht="12.75">
      <c r="A374" s="378" t="s">
        <v>928</v>
      </c>
      <c r="B374" s="81"/>
      <c r="C374" s="81"/>
      <c r="D374" s="81"/>
      <c r="E374" s="443"/>
      <c r="F374" s="81"/>
      <c r="G374" s="389"/>
      <c r="H374" s="389"/>
      <c r="I374" s="389"/>
      <c r="J374" s="389"/>
      <c r="K374" s="389"/>
      <c r="L374" s="389"/>
      <c r="M374" s="389"/>
      <c r="N374" s="389"/>
      <c r="O374" s="389"/>
    </row>
    <row r="375" spans="1:15" s="1036" customFormat="1" ht="12.75">
      <c r="A375" s="380" t="s">
        <v>929</v>
      </c>
      <c r="B375" s="81"/>
      <c r="C375" s="81"/>
      <c r="D375" s="81"/>
      <c r="E375" s="443"/>
      <c r="F375" s="81"/>
      <c r="G375" s="1035"/>
      <c r="H375" s="1035"/>
      <c r="I375" s="1035"/>
      <c r="J375" s="1035"/>
      <c r="K375" s="1035"/>
      <c r="L375" s="1035"/>
      <c r="M375" s="1035"/>
      <c r="N375" s="1035"/>
      <c r="O375" s="1035"/>
    </row>
    <row r="376" spans="1:15" s="1037" customFormat="1" ht="12.75">
      <c r="A376" s="1029" t="s">
        <v>878</v>
      </c>
      <c r="B376" s="81">
        <v>1022847</v>
      </c>
      <c r="C376" s="81">
        <v>593740</v>
      </c>
      <c r="D376" s="81">
        <v>325331</v>
      </c>
      <c r="E376" s="443">
        <v>31.806418750800464</v>
      </c>
      <c r="F376" s="81">
        <v>0</v>
      </c>
      <c r="G376" s="389"/>
      <c r="H376" s="389"/>
      <c r="I376" s="389"/>
      <c r="J376" s="389"/>
      <c r="K376" s="389"/>
      <c r="L376" s="389"/>
      <c r="M376" s="389"/>
      <c r="N376" s="389"/>
      <c r="O376" s="389"/>
    </row>
    <row r="377" spans="1:15" s="1037" customFormat="1" ht="12.75">
      <c r="A377" s="1030" t="s">
        <v>879</v>
      </c>
      <c r="B377" s="81">
        <v>199864</v>
      </c>
      <c r="C377" s="81">
        <v>86729</v>
      </c>
      <c r="D377" s="81">
        <v>86729</v>
      </c>
      <c r="E377" s="443">
        <v>43.39400792538927</v>
      </c>
      <c r="F377" s="81">
        <v>0</v>
      </c>
      <c r="G377" s="389"/>
      <c r="H377" s="389"/>
      <c r="I377" s="389"/>
      <c r="J377" s="389"/>
      <c r="K377" s="389"/>
      <c r="L377" s="389"/>
      <c r="M377" s="389"/>
      <c r="N377" s="389"/>
      <c r="O377" s="389"/>
    </row>
    <row r="378" spans="1:15" s="1037" customFormat="1" ht="12.75">
      <c r="A378" s="1030" t="s">
        <v>1405</v>
      </c>
      <c r="B378" s="81">
        <v>822983</v>
      </c>
      <c r="C378" s="81">
        <v>507011</v>
      </c>
      <c r="D378" s="81">
        <v>238602</v>
      </c>
      <c r="E378" s="443">
        <v>28.992336415211494</v>
      </c>
      <c r="F378" s="81">
        <v>0</v>
      </c>
      <c r="G378" s="389"/>
      <c r="H378" s="389"/>
      <c r="I378" s="389"/>
      <c r="J378" s="389"/>
      <c r="K378" s="389"/>
      <c r="L378" s="389"/>
      <c r="M378" s="389"/>
      <c r="N378" s="389"/>
      <c r="O378" s="389"/>
    </row>
    <row r="379" spans="1:15" s="1037" customFormat="1" ht="12.75">
      <c r="A379" s="1029" t="s">
        <v>153</v>
      </c>
      <c r="B379" s="81">
        <v>1022847</v>
      </c>
      <c r="C379" s="81">
        <v>593740</v>
      </c>
      <c r="D379" s="81">
        <v>155587</v>
      </c>
      <c r="E379" s="443">
        <v>15.211170390097445</v>
      </c>
      <c r="F379" s="81">
        <v>0</v>
      </c>
      <c r="G379" s="389"/>
      <c r="H379" s="389"/>
      <c r="I379" s="389"/>
      <c r="J379" s="389"/>
      <c r="K379" s="389"/>
      <c r="L379" s="389"/>
      <c r="M379" s="389"/>
      <c r="N379" s="389"/>
      <c r="O379" s="389"/>
    </row>
    <row r="380" spans="1:15" s="1038" customFormat="1" ht="12.75">
      <c r="A380" s="1031" t="s">
        <v>179</v>
      </c>
      <c r="B380" s="81">
        <v>314856</v>
      </c>
      <c r="C380" s="81">
        <v>165000</v>
      </c>
      <c r="D380" s="81">
        <v>0</v>
      </c>
      <c r="E380" s="443">
        <v>0</v>
      </c>
      <c r="F380" s="81">
        <v>0</v>
      </c>
      <c r="G380" s="389"/>
      <c r="H380" s="389"/>
      <c r="I380" s="389"/>
      <c r="J380" s="389"/>
      <c r="K380" s="389"/>
      <c r="L380" s="389"/>
      <c r="M380" s="389"/>
      <c r="N380" s="389"/>
      <c r="O380" s="389"/>
    </row>
    <row r="381" spans="1:15" s="1034" customFormat="1" ht="12.75">
      <c r="A381" s="1032" t="s">
        <v>257</v>
      </c>
      <c r="B381" s="81">
        <v>314856</v>
      </c>
      <c r="C381" s="81">
        <v>165000</v>
      </c>
      <c r="D381" s="81">
        <v>0</v>
      </c>
      <c r="E381" s="443">
        <v>0</v>
      </c>
      <c r="F381" s="81">
        <v>0</v>
      </c>
      <c r="G381" s="389"/>
      <c r="H381" s="389"/>
      <c r="I381" s="389"/>
      <c r="J381" s="389"/>
      <c r="K381" s="389"/>
      <c r="L381" s="389"/>
      <c r="M381" s="389"/>
      <c r="N381" s="389"/>
      <c r="O381" s="389"/>
    </row>
    <row r="382" spans="1:15" s="1034" customFormat="1" ht="12.75">
      <c r="A382" s="1030" t="s">
        <v>164</v>
      </c>
      <c r="B382" s="81">
        <v>707991</v>
      </c>
      <c r="C382" s="81">
        <v>428740</v>
      </c>
      <c r="D382" s="81">
        <v>155587</v>
      </c>
      <c r="E382" s="443">
        <v>21.975844325704706</v>
      </c>
      <c r="F382" s="81">
        <v>0</v>
      </c>
      <c r="G382" s="389"/>
      <c r="H382" s="389"/>
      <c r="I382" s="389"/>
      <c r="J382" s="389"/>
      <c r="K382" s="389"/>
      <c r="L382" s="389"/>
      <c r="M382" s="389"/>
      <c r="N382" s="389"/>
      <c r="O382" s="389"/>
    </row>
    <row r="383" spans="1:15" s="1034" customFormat="1" ht="12.75">
      <c r="A383" s="296" t="s">
        <v>886</v>
      </c>
      <c r="B383" s="81">
        <v>707991</v>
      </c>
      <c r="C383" s="81">
        <v>428740</v>
      </c>
      <c r="D383" s="81">
        <v>155587</v>
      </c>
      <c r="E383" s="443">
        <v>21.975844325704706</v>
      </c>
      <c r="F383" s="81">
        <v>0</v>
      </c>
      <c r="G383" s="389"/>
      <c r="H383" s="389"/>
      <c r="I383" s="389"/>
      <c r="J383" s="389"/>
      <c r="K383" s="389"/>
      <c r="L383" s="389"/>
      <c r="M383" s="389"/>
      <c r="N383" s="389"/>
      <c r="O383" s="389"/>
    </row>
    <row r="384" spans="1:15" s="1034" customFormat="1" ht="12.75">
      <c r="A384" s="313" t="s">
        <v>924</v>
      </c>
      <c r="B384" s="81"/>
      <c r="C384" s="81"/>
      <c r="D384" s="81"/>
      <c r="E384" s="443"/>
      <c r="F384" s="81"/>
      <c r="G384" s="389"/>
      <c r="H384" s="389"/>
      <c r="I384" s="389"/>
      <c r="J384" s="389"/>
      <c r="K384" s="389"/>
      <c r="L384" s="389"/>
      <c r="M384" s="389"/>
      <c r="N384" s="389"/>
      <c r="O384" s="389"/>
    </row>
    <row r="385" spans="1:15" s="1034" customFormat="1" ht="12.75">
      <c r="A385" s="1029" t="s">
        <v>878</v>
      </c>
      <c r="B385" s="81">
        <v>7150</v>
      </c>
      <c r="C385" s="81">
        <v>0</v>
      </c>
      <c r="D385" s="81">
        <v>0</v>
      </c>
      <c r="E385" s="443">
        <v>0</v>
      </c>
      <c r="F385" s="81">
        <v>0</v>
      </c>
      <c r="G385" s="389"/>
      <c r="H385" s="389"/>
      <c r="I385" s="389"/>
      <c r="J385" s="389"/>
      <c r="K385" s="389"/>
      <c r="L385" s="389"/>
      <c r="M385" s="389"/>
      <c r="N385" s="389"/>
      <c r="O385" s="389"/>
    </row>
    <row r="386" spans="1:15" s="1034" customFormat="1" ht="12.75">
      <c r="A386" s="1030" t="s">
        <v>879</v>
      </c>
      <c r="B386" s="81">
        <v>7150</v>
      </c>
      <c r="C386" s="81">
        <v>0</v>
      </c>
      <c r="D386" s="81">
        <v>0</v>
      </c>
      <c r="E386" s="443">
        <v>0</v>
      </c>
      <c r="F386" s="81">
        <v>0</v>
      </c>
      <c r="G386" s="389"/>
      <c r="H386" s="389"/>
      <c r="I386" s="389"/>
      <c r="J386" s="389"/>
      <c r="K386" s="389"/>
      <c r="L386" s="389"/>
      <c r="M386" s="389"/>
      <c r="N386" s="389"/>
      <c r="O386" s="389"/>
    </row>
    <row r="387" spans="1:15" s="1034" customFormat="1" ht="12.75">
      <c r="A387" s="1029" t="s">
        <v>153</v>
      </c>
      <c r="B387" s="81">
        <v>7150</v>
      </c>
      <c r="C387" s="81">
        <v>0</v>
      </c>
      <c r="D387" s="81">
        <v>0</v>
      </c>
      <c r="E387" s="443">
        <v>0</v>
      </c>
      <c r="F387" s="81">
        <v>0</v>
      </c>
      <c r="G387" s="389"/>
      <c r="H387" s="389"/>
      <c r="I387" s="389"/>
      <c r="J387" s="389"/>
      <c r="K387" s="389"/>
      <c r="L387" s="389"/>
      <c r="M387" s="389"/>
      <c r="N387" s="389"/>
      <c r="O387" s="389"/>
    </row>
    <row r="388" spans="1:15" s="1034" customFormat="1" ht="12.75">
      <c r="A388" s="1031" t="s">
        <v>179</v>
      </c>
      <c r="B388" s="81">
        <v>7150</v>
      </c>
      <c r="C388" s="81">
        <v>0</v>
      </c>
      <c r="D388" s="81">
        <v>0</v>
      </c>
      <c r="E388" s="443">
        <v>0</v>
      </c>
      <c r="F388" s="81">
        <v>0</v>
      </c>
      <c r="G388" s="389"/>
      <c r="H388" s="389"/>
      <c r="I388" s="389"/>
      <c r="J388" s="389"/>
      <c r="K388" s="389"/>
      <c r="L388" s="389"/>
      <c r="M388" s="389"/>
      <c r="N388" s="389"/>
      <c r="O388" s="389"/>
    </row>
    <row r="389" spans="1:15" s="1034" customFormat="1" ht="12.75">
      <c r="A389" s="1032" t="s">
        <v>1230</v>
      </c>
      <c r="B389" s="81">
        <v>7150</v>
      </c>
      <c r="C389" s="81">
        <v>0</v>
      </c>
      <c r="D389" s="81">
        <v>0</v>
      </c>
      <c r="E389" s="443">
        <v>0</v>
      </c>
      <c r="F389" s="81">
        <v>0</v>
      </c>
      <c r="G389" s="389"/>
      <c r="H389" s="389"/>
      <c r="I389" s="389"/>
      <c r="J389" s="389"/>
      <c r="K389" s="389"/>
      <c r="L389" s="389"/>
      <c r="M389" s="389"/>
      <c r="N389" s="389"/>
      <c r="O389" s="389"/>
    </row>
    <row r="390" spans="1:15" s="1034" customFormat="1" ht="12.75">
      <c r="A390" s="1033" t="s">
        <v>917</v>
      </c>
      <c r="B390" s="81">
        <v>7150</v>
      </c>
      <c r="C390" s="81">
        <v>0</v>
      </c>
      <c r="D390" s="81">
        <v>0</v>
      </c>
      <c r="E390" s="443">
        <v>0</v>
      </c>
      <c r="F390" s="81">
        <v>0</v>
      </c>
      <c r="G390" s="389"/>
      <c r="H390" s="389"/>
      <c r="I390" s="389"/>
      <c r="J390" s="389"/>
      <c r="K390" s="389"/>
      <c r="L390" s="389"/>
      <c r="M390" s="389"/>
      <c r="N390" s="389"/>
      <c r="O390" s="389"/>
    </row>
    <row r="391" spans="1:15" s="1034" customFormat="1" ht="12.75">
      <c r="A391" s="380" t="s">
        <v>930</v>
      </c>
      <c r="B391" s="81"/>
      <c r="C391" s="81"/>
      <c r="D391" s="81"/>
      <c r="E391" s="443"/>
      <c r="F391" s="81"/>
      <c r="G391" s="389"/>
      <c r="H391" s="389"/>
      <c r="I391" s="389"/>
      <c r="J391" s="389"/>
      <c r="K391" s="389"/>
      <c r="L391" s="389"/>
      <c r="M391" s="389"/>
      <c r="N391" s="389"/>
      <c r="O391" s="389"/>
    </row>
    <row r="392" spans="1:15" s="1034" customFormat="1" ht="25.5">
      <c r="A392" s="378" t="s">
        <v>931</v>
      </c>
      <c r="B392" s="81"/>
      <c r="C392" s="81"/>
      <c r="D392" s="81"/>
      <c r="E392" s="443"/>
      <c r="F392" s="81"/>
      <c r="G392" s="389"/>
      <c r="H392" s="389"/>
      <c r="I392" s="389"/>
      <c r="J392" s="389"/>
      <c r="K392" s="389"/>
      <c r="L392" s="389"/>
      <c r="M392" s="389"/>
      <c r="N392" s="389"/>
      <c r="O392" s="389"/>
    </row>
    <row r="393" spans="1:15" s="1037" customFormat="1" ht="12.75">
      <c r="A393" s="1029" t="s">
        <v>878</v>
      </c>
      <c r="B393" s="81">
        <v>16669839</v>
      </c>
      <c r="C393" s="81">
        <v>2368855</v>
      </c>
      <c r="D393" s="81">
        <v>2368855</v>
      </c>
      <c r="E393" s="443">
        <v>14.21042518766978</v>
      </c>
      <c r="F393" s="81">
        <v>668130</v>
      </c>
      <c r="G393" s="389"/>
      <c r="H393" s="389"/>
      <c r="I393" s="389"/>
      <c r="J393" s="389"/>
      <c r="K393" s="389"/>
      <c r="L393" s="389"/>
      <c r="M393" s="389"/>
      <c r="N393" s="389"/>
      <c r="O393" s="389"/>
    </row>
    <row r="394" spans="1:15" s="1037" customFormat="1" ht="12.75">
      <c r="A394" s="1030" t="s">
        <v>879</v>
      </c>
      <c r="B394" s="81">
        <v>16669839</v>
      </c>
      <c r="C394" s="250">
        <v>2368855</v>
      </c>
      <c r="D394" s="81">
        <v>2368855</v>
      </c>
      <c r="E394" s="443">
        <v>14.21042518766978</v>
      </c>
      <c r="F394" s="81">
        <v>668130</v>
      </c>
      <c r="G394" s="389"/>
      <c r="H394" s="389"/>
      <c r="I394" s="389"/>
      <c r="J394" s="389"/>
      <c r="K394" s="389"/>
      <c r="L394" s="389"/>
      <c r="M394" s="389"/>
      <c r="N394" s="389"/>
      <c r="O394" s="389"/>
    </row>
    <row r="395" spans="1:15" s="1037" customFormat="1" ht="12.75" hidden="1">
      <c r="A395" s="1039" t="s">
        <v>1404</v>
      </c>
      <c r="B395" s="460">
        <v>0</v>
      </c>
      <c r="C395" s="460">
        <v>0</v>
      </c>
      <c r="D395" s="460">
        <v>0</v>
      </c>
      <c r="E395" s="1040">
        <v>0</v>
      </c>
      <c r="F395" s="81">
        <v>0</v>
      </c>
      <c r="G395" s="389"/>
      <c r="H395" s="389"/>
      <c r="I395" s="389"/>
      <c r="J395" s="389"/>
      <c r="K395" s="389"/>
      <c r="L395" s="389"/>
      <c r="M395" s="389"/>
      <c r="N395" s="389"/>
      <c r="O395" s="389"/>
    </row>
    <row r="396" spans="1:15" s="1037" customFormat="1" ht="12.75">
      <c r="A396" s="1029" t="s">
        <v>153</v>
      </c>
      <c r="B396" s="81">
        <v>16669839</v>
      </c>
      <c r="C396" s="250">
        <v>2368855</v>
      </c>
      <c r="D396" s="81">
        <v>1721544</v>
      </c>
      <c r="E396" s="443">
        <v>10.32729830204119</v>
      </c>
      <c r="F396" s="81">
        <v>337797</v>
      </c>
      <c r="G396" s="389"/>
      <c r="H396" s="389"/>
      <c r="I396" s="389"/>
      <c r="J396" s="389"/>
      <c r="K396" s="389"/>
      <c r="L396" s="389"/>
      <c r="M396" s="389"/>
      <c r="N396" s="389"/>
      <c r="O396" s="389"/>
    </row>
    <row r="397" spans="1:15" s="1034" customFormat="1" ht="12.75">
      <c r="A397" s="1030" t="s">
        <v>164</v>
      </c>
      <c r="B397" s="81">
        <v>16669839</v>
      </c>
      <c r="C397" s="250">
        <v>2368855</v>
      </c>
      <c r="D397" s="81">
        <v>1721544</v>
      </c>
      <c r="E397" s="443">
        <v>10.32729830204119</v>
      </c>
      <c r="F397" s="81">
        <v>337797</v>
      </c>
      <c r="G397" s="389"/>
      <c r="H397" s="389"/>
      <c r="I397" s="389"/>
      <c r="J397" s="389"/>
      <c r="K397" s="389"/>
      <c r="L397" s="389"/>
      <c r="M397" s="389"/>
      <c r="N397" s="389"/>
      <c r="O397" s="389"/>
    </row>
    <row r="398" spans="1:15" s="1034" customFormat="1" ht="12.75">
      <c r="A398" s="1032" t="s">
        <v>1112</v>
      </c>
      <c r="B398" s="81">
        <v>16669839</v>
      </c>
      <c r="C398" s="250">
        <v>2368855</v>
      </c>
      <c r="D398" s="81">
        <v>1721544</v>
      </c>
      <c r="E398" s="443">
        <v>10.32729830204119</v>
      </c>
      <c r="F398" s="81">
        <v>337797</v>
      </c>
      <c r="G398" s="389"/>
      <c r="H398" s="389"/>
      <c r="I398" s="389"/>
      <c r="J398" s="389"/>
      <c r="K398" s="389"/>
      <c r="L398" s="389"/>
      <c r="M398" s="389"/>
      <c r="N398" s="389"/>
      <c r="O398" s="389"/>
    </row>
    <row r="399" spans="1:15" s="1034" customFormat="1" ht="12.75">
      <c r="A399" s="313" t="s">
        <v>924</v>
      </c>
      <c r="B399" s="81"/>
      <c r="C399" s="250"/>
      <c r="D399" s="81"/>
      <c r="E399" s="443"/>
      <c r="F399" s="81"/>
      <c r="G399" s="389"/>
      <c r="H399" s="389"/>
      <c r="I399" s="389"/>
      <c r="J399" s="389"/>
      <c r="K399" s="389"/>
      <c r="L399" s="389"/>
      <c r="M399" s="389"/>
      <c r="N399" s="389"/>
      <c r="O399" s="389"/>
    </row>
    <row r="400" spans="1:15" s="1034" customFormat="1" ht="12.75">
      <c r="A400" s="1029" t="s">
        <v>878</v>
      </c>
      <c r="B400" s="81">
        <v>1892787</v>
      </c>
      <c r="C400" s="81">
        <v>556709</v>
      </c>
      <c r="D400" s="81">
        <v>556709</v>
      </c>
      <c r="E400" s="443">
        <v>29.412131423134248</v>
      </c>
      <c r="F400" s="81">
        <v>265</v>
      </c>
      <c r="G400" s="389"/>
      <c r="H400" s="389"/>
      <c r="I400" s="389"/>
      <c r="J400" s="389"/>
      <c r="K400" s="389"/>
      <c r="L400" s="389"/>
      <c r="M400" s="389"/>
      <c r="N400" s="389"/>
      <c r="O400" s="389"/>
    </row>
    <row r="401" spans="1:15" s="1034" customFormat="1" ht="12.75">
      <c r="A401" s="1030" t="s">
        <v>879</v>
      </c>
      <c r="B401" s="81">
        <v>1892787</v>
      </c>
      <c r="C401" s="250">
        <v>556709</v>
      </c>
      <c r="D401" s="81">
        <v>556709</v>
      </c>
      <c r="E401" s="443">
        <v>29.412131423134248</v>
      </c>
      <c r="F401" s="81">
        <v>265</v>
      </c>
      <c r="G401" s="389"/>
      <c r="H401" s="389"/>
      <c r="I401" s="389"/>
      <c r="J401" s="389"/>
      <c r="K401" s="389"/>
      <c r="L401" s="389"/>
      <c r="M401" s="389"/>
      <c r="N401" s="389"/>
      <c r="O401" s="389"/>
    </row>
    <row r="402" spans="1:15" s="1034" customFormat="1" ht="12.75">
      <c r="A402" s="1029" t="s">
        <v>153</v>
      </c>
      <c r="B402" s="81">
        <v>1892787</v>
      </c>
      <c r="C402" s="81">
        <v>556709</v>
      </c>
      <c r="D402" s="81">
        <v>336371</v>
      </c>
      <c r="E402" s="443">
        <v>17.77120193661516</v>
      </c>
      <c r="F402" s="81">
        <v>10158</v>
      </c>
      <c r="G402" s="389"/>
      <c r="H402" s="389"/>
      <c r="I402" s="389"/>
      <c r="J402" s="389"/>
      <c r="K402" s="389"/>
      <c r="L402" s="389"/>
      <c r="M402" s="389"/>
      <c r="N402" s="389"/>
      <c r="O402" s="389"/>
    </row>
    <row r="403" spans="1:15" s="1034" customFormat="1" ht="12.75">
      <c r="A403" s="1031" t="s">
        <v>179</v>
      </c>
      <c r="B403" s="81">
        <v>1892787</v>
      </c>
      <c r="C403" s="81">
        <v>556709</v>
      </c>
      <c r="D403" s="81">
        <v>336371</v>
      </c>
      <c r="E403" s="443">
        <v>17.77120193661516</v>
      </c>
      <c r="F403" s="81">
        <v>10158</v>
      </c>
      <c r="G403" s="389"/>
      <c r="H403" s="389"/>
      <c r="I403" s="389"/>
      <c r="J403" s="389"/>
      <c r="K403" s="389"/>
      <c r="L403" s="389"/>
      <c r="M403" s="389"/>
      <c r="N403" s="389"/>
      <c r="O403" s="389"/>
    </row>
    <row r="404" spans="1:15" s="1034" customFormat="1" ht="12.75">
      <c r="A404" s="1032" t="s">
        <v>1230</v>
      </c>
      <c r="B404" s="81">
        <v>1892787</v>
      </c>
      <c r="C404" s="81">
        <v>556709</v>
      </c>
      <c r="D404" s="81">
        <v>336371</v>
      </c>
      <c r="E404" s="443">
        <v>17.77120193661516</v>
      </c>
      <c r="F404" s="81">
        <v>10158</v>
      </c>
      <c r="G404" s="389"/>
      <c r="H404" s="389"/>
      <c r="I404" s="389"/>
      <c r="J404" s="389"/>
      <c r="K404" s="389"/>
      <c r="L404" s="389"/>
      <c r="M404" s="389"/>
      <c r="N404" s="389"/>
      <c r="O404" s="389"/>
    </row>
    <row r="405" spans="1:15" s="1034" customFormat="1" ht="12.75">
      <c r="A405" s="1033" t="s">
        <v>917</v>
      </c>
      <c r="B405" s="81">
        <v>1892787</v>
      </c>
      <c r="C405" s="250">
        <v>556709</v>
      </c>
      <c r="D405" s="81">
        <v>336371</v>
      </c>
      <c r="E405" s="443">
        <v>17.77120193661516</v>
      </c>
      <c r="F405" s="81">
        <v>10158</v>
      </c>
      <c r="G405" s="389"/>
      <c r="H405" s="389"/>
      <c r="I405" s="389"/>
      <c r="J405" s="389"/>
      <c r="K405" s="389"/>
      <c r="L405" s="389"/>
      <c r="M405" s="389"/>
      <c r="N405" s="389"/>
      <c r="O405" s="389"/>
    </row>
    <row r="406" spans="1:15" s="1034" customFormat="1" ht="12.75">
      <c r="A406" s="313" t="s">
        <v>925</v>
      </c>
      <c r="B406" s="81"/>
      <c r="C406" s="250"/>
      <c r="D406" s="81"/>
      <c r="E406" s="443"/>
      <c r="F406" s="81"/>
      <c r="G406" s="389"/>
      <c r="H406" s="389"/>
      <c r="I406" s="389"/>
      <c r="J406" s="389"/>
      <c r="K406" s="389"/>
      <c r="L406" s="389"/>
      <c r="M406" s="389"/>
      <c r="N406" s="389"/>
      <c r="O406" s="389"/>
    </row>
    <row r="407" spans="1:15" s="1034" customFormat="1" ht="12.75">
      <c r="A407" s="1029" t="s">
        <v>878</v>
      </c>
      <c r="B407" s="81">
        <v>977434</v>
      </c>
      <c r="C407" s="81">
        <v>0</v>
      </c>
      <c r="D407" s="81">
        <v>0</v>
      </c>
      <c r="E407" s="443">
        <v>0</v>
      </c>
      <c r="F407" s="81">
        <v>0</v>
      </c>
      <c r="G407" s="389"/>
      <c r="H407" s="389"/>
      <c r="I407" s="389"/>
      <c r="J407" s="389"/>
      <c r="K407" s="389"/>
      <c r="L407" s="389"/>
      <c r="M407" s="389"/>
      <c r="N407" s="389"/>
      <c r="O407" s="389"/>
    </row>
    <row r="408" spans="1:15" s="1034" customFormat="1" ht="12.75">
      <c r="A408" s="448" t="s">
        <v>1405</v>
      </c>
      <c r="B408" s="81">
        <v>977434</v>
      </c>
      <c r="C408" s="250">
        <v>0</v>
      </c>
      <c r="D408" s="81">
        <v>0</v>
      </c>
      <c r="E408" s="443">
        <v>0</v>
      </c>
      <c r="F408" s="81">
        <v>0</v>
      </c>
      <c r="G408" s="389"/>
      <c r="H408" s="389"/>
      <c r="I408" s="389"/>
      <c r="J408" s="389"/>
      <c r="K408" s="389"/>
      <c r="L408" s="389"/>
      <c r="M408" s="389"/>
      <c r="N408" s="389"/>
      <c r="O408" s="389"/>
    </row>
    <row r="409" spans="1:15" s="1034" customFormat="1" ht="12.75">
      <c r="A409" s="1029" t="s">
        <v>153</v>
      </c>
      <c r="B409" s="81">
        <v>977434</v>
      </c>
      <c r="C409" s="81">
        <v>0</v>
      </c>
      <c r="D409" s="81">
        <v>0</v>
      </c>
      <c r="E409" s="443">
        <v>0</v>
      </c>
      <c r="F409" s="81">
        <v>0</v>
      </c>
      <c r="G409" s="389"/>
      <c r="H409" s="389"/>
      <c r="I409" s="389"/>
      <c r="J409" s="389"/>
      <c r="K409" s="389"/>
      <c r="L409" s="389"/>
      <c r="M409" s="389"/>
      <c r="N409" s="389"/>
      <c r="O409" s="389"/>
    </row>
    <row r="410" spans="1:15" s="1034" customFormat="1" ht="12.75">
      <c r="A410" s="1030" t="s">
        <v>164</v>
      </c>
      <c r="B410" s="81">
        <v>977434</v>
      </c>
      <c r="C410" s="81">
        <v>0</v>
      </c>
      <c r="D410" s="81">
        <v>0</v>
      </c>
      <c r="E410" s="443">
        <v>0</v>
      </c>
      <c r="F410" s="81">
        <v>0</v>
      </c>
      <c r="G410" s="389"/>
      <c r="H410" s="389"/>
      <c r="I410" s="389"/>
      <c r="J410" s="389"/>
      <c r="K410" s="389"/>
      <c r="L410" s="389"/>
      <c r="M410" s="389"/>
      <c r="N410" s="389"/>
      <c r="O410" s="389"/>
    </row>
    <row r="411" spans="1:15" s="1034" customFormat="1" ht="12.75">
      <c r="A411" s="1032" t="s">
        <v>1108</v>
      </c>
      <c r="B411" s="81">
        <v>977434</v>
      </c>
      <c r="C411" s="250">
        <v>0</v>
      </c>
      <c r="D411" s="81">
        <v>0</v>
      </c>
      <c r="E411" s="443">
        <v>0</v>
      </c>
      <c r="F411" s="81">
        <v>0</v>
      </c>
      <c r="G411" s="389"/>
      <c r="H411" s="389"/>
      <c r="I411" s="389"/>
      <c r="J411" s="389"/>
      <c r="K411" s="389"/>
      <c r="L411" s="389"/>
      <c r="M411" s="389"/>
      <c r="N411" s="389"/>
      <c r="O411" s="389"/>
    </row>
    <row r="412" spans="1:15" s="1034" customFormat="1" ht="12.75">
      <c r="A412" s="313" t="s">
        <v>932</v>
      </c>
      <c r="B412" s="81"/>
      <c r="C412" s="250"/>
      <c r="D412" s="81"/>
      <c r="E412" s="443"/>
      <c r="F412" s="81"/>
      <c r="G412" s="389"/>
      <c r="H412" s="389"/>
      <c r="I412" s="389"/>
      <c r="J412" s="389"/>
      <c r="K412" s="389"/>
      <c r="L412" s="389"/>
      <c r="M412" s="389"/>
      <c r="N412" s="389"/>
      <c r="O412" s="389"/>
    </row>
    <row r="413" spans="1:15" s="1034" customFormat="1" ht="12.75">
      <c r="A413" s="313" t="s">
        <v>924</v>
      </c>
      <c r="B413" s="81"/>
      <c r="C413" s="250"/>
      <c r="D413" s="81"/>
      <c r="E413" s="443"/>
      <c r="F413" s="81"/>
      <c r="G413" s="389"/>
      <c r="H413" s="389"/>
      <c r="I413" s="389"/>
      <c r="J413" s="389"/>
      <c r="K413" s="389"/>
      <c r="L413" s="389"/>
      <c r="M413" s="389"/>
      <c r="N413" s="389"/>
      <c r="O413" s="389"/>
    </row>
    <row r="414" spans="1:15" s="1034" customFormat="1" ht="12.75">
      <c r="A414" s="1029" t="s">
        <v>878</v>
      </c>
      <c r="B414" s="81">
        <v>1665656</v>
      </c>
      <c r="C414" s="81">
        <v>0</v>
      </c>
      <c r="D414" s="81">
        <v>0</v>
      </c>
      <c r="E414" s="443">
        <v>0</v>
      </c>
      <c r="F414" s="81">
        <v>0</v>
      </c>
      <c r="G414" s="389"/>
      <c r="H414" s="389"/>
      <c r="I414" s="389"/>
      <c r="J414" s="389"/>
      <c r="K414" s="389"/>
      <c r="L414" s="389"/>
      <c r="M414" s="389"/>
      <c r="N414" s="389"/>
      <c r="O414" s="389"/>
    </row>
    <row r="415" spans="1:15" s="1034" customFormat="1" ht="12.75">
      <c r="A415" s="1030" t="s">
        <v>879</v>
      </c>
      <c r="B415" s="81">
        <v>1665656</v>
      </c>
      <c r="C415" s="250">
        <v>0</v>
      </c>
      <c r="D415" s="81">
        <v>0</v>
      </c>
      <c r="E415" s="443">
        <v>0</v>
      </c>
      <c r="F415" s="81">
        <v>0</v>
      </c>
      <c r="G415" s="389"/>
      <c r="H415" s="389"/>
      <c r="I415" s="389"/>
      <c r="J415" s="389"/>
      <c r="K415" s="389"/>
      <c r="L415" s="389"/>
      <c r="M415" s="389"/>
      <c r="N415" s="389"/>
      <c r="O415" s="389"/>
    </row>
    <row r="416" spans="1:15" s="1034" customFormat="1" ht="12.75">
      <c r="A416" s="1029" t="s">
        <v>153</v>
      </c>
      <c r="B416" s="81">
        <v>1665656</v>
      </c>
      <c r="C416" s="81">
        <v>0</v>
      </c>
      <c r="D416" s="81">
        <v>0</v>
      </c>
      <c r="E416" s="443">
        <v>0</v>
      </c>
      <c r="F416" s="81">
        <v>0</v>
      </c>
      <c r="G416" s="389"/>
      <c r="H416" s="389"/>
      <c r="I416" s="389"/>
      <c r="J416" s="389"/>
      <c r="K416" s="389"/>
      <c r="L416" s="389"/>
      <c r="M416" s="389"/>
      <c r="N416" s="389"/>
      <c r="O416" s="389"/>
    </row>
    <row r="417" spans="1:15" s="1034" customFormat="1" ht="12.75">
      <c r="A417" s="1031" t="s">
        <v>179</v>
      </c>
      <c r="B417" s="81">
        <v>915551</v>
      </c>
      <c r="C417" s="81">
        <v>0</v>
      </c>
      <c r="D417" s="81">
        <v>0</v>
      </c>
      <c r="E417" s="443">
        <v>0</v>
      </c>
      <c r="F417" s="81">
        <v>0</v>
      </c>
      <c r="G417" s="389"/>
      <c r="H417" s="389"/>
      <c r="I417" s="389"/>
      <c r="J417" s="389"/>
      <c r="K417" s="389"/>
      <c r="L417" s="389"/>
      <c r="M417" s="389"/>
      <c r="N417" s="389"/>
      <c r="O417" s="389"/>
    </row>
    <row r="418" spans="1:15" s="1034" customFormat="1" ht="12.75">
      <c r="A418" s="1032" t="s">
        <v>257</v>
      </c>
      <c r="B418" s="81">
        <v>89111</v>
      </c>
      <c r="C418" s="250">
        <v>0</v>
      </c>
      <c r="D418" s="81">
        <v>0</v>
      </c>
      <c r="E418" s="443">
        <v>0</v>
      </c>
      <c r="F418" s="81">
        <v>0</v>
      </c>
      <c r="G418" s="389"/>
      <c r="H418" s="389"/>
      <c r="I418" s="389"/>
      <c r="J418" s="389"/>
      <c r="K418" s="389"/>
      <c r="L418" s="389"/>
      <c r="M418" s="389"/>
      <c r="N418" s="389"/>
      <c r="O418" s="389"/>
    </row>
    <row r="419" spans="1:15" s="1034" customFormat="1" ht="12.75">
      <c r="A419" s="1032" t="s">
        <v>1230</v>
      </c>
      <c r="B419" s="81">
        <v>826440</v>
      </c>
      <c r="C419" s="81">
        <v>0</v>
      </c>
      <c r="D419" s="81">
        <v>0</v>
      </c>
      <c r="E419" s="443">
        <v>0</v>
      </c>
      <c r="F419" s="81">
        <v>0</v>
      </c>
      <c r="G419" s="389"/>
      <c r="H419" s="389"/>
      <c r="I419" s="389"/>
      <c r="J419" s="389"/>
      <c r="K419" s="389"/>
      <c r="L419" s="389"/>
      <c r="M419" s="389"/>
      <c r="N419" s="389"/>
      <c r="O419" s="389"/>
    </row>
    <row r="420" spans="1:15" s="1034" customFormat="1" ht="12.75">
      <c r="A420" s="1033" t="s">
        <v>917</v>
      </c>
      <c r="B420" s="81">
        <v>826440</v>
      </c>
      <c r="C420" s="250">
        <v>0</v>
      </c>
      <c r="D420" s="81">
        <v>0</v>
      </c>
      <c r="E420" s="443">
        <v>0</v>
      </c>
      <c r="F420" s="81">
        <v>0</v>
      </c>
      <c r="G420" s="389"/>
      <c r="H420" s="389"/>
      <c r="I420" s="389"/>
      <c r="J420" s="389"/>
      <c r="K420" s="389"/>
      <c r="L420" s="389"/>
      <c r="M420" s="389"/>
      <c r="N420" s="389"/>
      <c r="O420" s="389"/>
    </row>
    <row r="421" spans="1:15" s="1034" customFormat="1" ht="12.75">
      <c r="A421" s="1030" t="s">
        <v>164</v>
      </c>
      <c r="B421" s="81">
        <v>750105</v>
      </c>
      <c r="C421" s="250">
        <v>0</v>
      </c>
      <c r="D421" s="81">
        <v>0</v>
      </c>
      <c r="E421" s="443">
        <v>0</v>
      </c>
      <c r="F421" s="81">
        <v>0</v>
      </c>
      <c r="G421" s="389"/>
      <c r="H421" s="389"/>
      <c r="I421" s="389"/>
      <c r="J421" s="389"/>
      <c r="K421" s="389"/>
      <c r="L421" s="389"/>
      <c r="M421" s="389"/>
      <c r="N421" s="389"/>
      <c r="O421" s="389"/>
    </row>
    <row r="422" spans="1:15" s="1034" customFormat="1" ht="12.75">
      <c r="A422" s="1032" t="s">
        <v>1108</v>
      </c>
      <c r="B422" s="81">
        <v>750105</v>
      </c>
      <c r="C422" s="250">
        <v>0</v>
      </c>
      <c r="D422" s="81">
        <v>0</v>
      </c>
      <c r="E422" s="443">
        <v>0</v>
      </c>
      <c r="F422" s="81">
        <v>0</v>
      </c>
      <c r="G422" s="389"/>
      <c r="H422" s="389"/>
      <c r="I422" s="389"/>
      <c r="J422" s="389"/>
      <c r="K422" s="389"/>
      <c r="L422" s="389"/>
      <c r="M422" s="389"/>
      <c r="N422" s="389"/>
      <c r="O422" s="389"/>
    </row>
    <row r="423" spans="1:6" ht="12.75">
      <c r="A423" s="315" t="s">
        <v>933</v>
      </c>
      <c r="B423" s="41"/>
      <c r="C423" s="41"/>
      <c r="D423" s="41"/>
      <c r="E423" s="443"/>
      <c r="F423" s="81"/>
    </row>
    <row r="424" spans="1:15" s="1036" customFormat="1" ht="12" customHeight="1">
      <c r="A424" s="380" t="s">
        <v>929</v>
      </c>
      <c r="B424" s="81"/>
      <c r="C424" s="81"/>
      <c r="D424" s="81"/>
      <c r="E424" s="443"/>
      <c r="F424" s="81"/>
      <c r="G424" s="1035"/>
      <c r="H424" s="1035"/>
      <c r="I424" s="1035"/>
      <c r="J424" s="1035"/>
      <c r="K424" s="1035"/>
      <c r="L424" s="1035"/>
      <c r="M424" s="1035"/>
      <c r="N424" s="1035"/>
      <c r="O424" s="1035"/>
    </row>
    <row r="425" spans="1:15" s="1041" customFormat="1" ht="12.75">
      <c r="A425" s="1029" t="s">
        <v>878</v>
      </c>
      <c r="B425" s="81">
        <v>988822</v>
      </c>
      <c r="C425" s="81">
        <v>788163</v>
      </c>
      <c r="D425" s="250">
        <v>451652</v>
      </c>
      <c r="E425" s="443">
        <v>45.67576368648756</v>
      </c>
      <c r="F425" s="81">
        <v>735</v>
      </c>
      <c r="G425" s="1035"/>
      <c r="H425" s="1035"/>
      <c r="I425" s="1035"/>
      <c r="J425" s="1035"/>
      <c r="K425" s="1035"/>
      <c r="L425" s="1035"/>
      <c r="M425" s="1035"/>
      <c r="N425" s="1035"/>
      <c r="O425" s="1035"/>
    </row>
    <row r="426" spans="1:15" s="1041" customFormat="1" ht="12.75">
      <c r="A426" s="1031" t="s">
        <v>879</v>
      </c>
      <c r="B426" s="81">
        <v>132398</v>
      </c>
      <c r="C426" s="81">
        <v>96935</v>
      </c>
      <c r="D426" s="250">
        <v>96935</v>
      </c>
      <c r="E426" s="443">
        <v>73.21485218809953</v>
      </c>
      <c r="F426" s="81">
        <v>735</v>
      </c>
      <c r="G426" s="1035"/>
      <c r="H426" s="1035"/>
      <c r="I426" s="1035"/>
      <c r="J426" s="1035"/>
      <c r="K426" s="1035"/>
      <c r="L426" s="1035"/>
      <c r="M426" s="1035"/>
      <c r="N426" s="1035"/>
      <c r="O426" s="1035"/>
    </row>
    <row r="427" spans="1:15" s="1041" customFormat="1" ht="12.75">
      <c r="A427" s="1031" t="s">
        <v>880</v>
      </c>
      <c r="B427" s="81">
        <v>32959</v>
      </c>
      <c r="C427" s="81">
        <v>32959</v>
      </c>
      <c r="D427" s="250">
        <v>0</v>
      </c>
      <c r="E427" s="443">
        <v>0</v>
      </c>
      <c r="F427" s="81">
        <v>0</v>
      </c>
      <c r="G427" s="1035"/>
      <c r="H427" s="1035"/>
      <c r="I427" s="1035"/>
      <c r="J427" s="1035"/>
      <c r="K427" s="1035"/>
      <c r="L427" s="1035"/>
      <c r="M427" s="1035"/>
      <c r="N427" s="1035"/>
      <c r="O427" s="1035"/>
    </row>
    <row r="428" spans="1:15" s="1041" customFormat="1" ht="12.75" hidden="1">
      <c r="A428" s="1039" t="s">
        <v>1404</v>
      </c>
      <c r="B428" s="460">
        <v>0</v>
      </c>
      <c r="C428" s="460">
        <v>0</v>
      </c>
      <c r="D428" s="460">
        <v>0</v>
      </c>
      <c r="E428" s="1040">
        <v>0</v>
      </c>
      <c r="F428" s="81">
        <v>0</v>
      </c>
      <c r="G428" s="1035"/>
      <c r="H428" s="1035"/>
      <c r="I428" s="1035"/>
      <c r="J428" s="1035"/>
      <c r="K428" s="1035"/>
      <c r="L428" s="1035"/>
      <c r="M428" s="1035"/>
      <c r="N428" s="1035"/>
      <c r="O428" s="1035"/>
    </row>
    <row r="429" spans="1:15" s="1041" customFormat="1" ht="12.75">
      <c r="A429" s="1031" t="s">
        <v>1405</v>
      </c>
      <c r="B429" s="81">
        <v>699866</v>
      </c>
      <c r="C429" s="81">
        <v>534670</v>
      </c>
      <c r="D429" s="81">
        <v>354717</v>
      </c>
      <c r="E429" s="443">
        <v>50.68355942423264</v>
      </c>
      <c r="F429" s="81">
        <v>0</v>
      </c>
      <c r="G429" s="1035"/>
      <c r="H429" s="1035"/>
      <c r="I429" s="1035"/>
      <c r="J429" s="1035"/>
      <c r="K429" s="1035"/>
      <c r="L429" s="1035"/>
      <c r="M429" s="1035"/>
      <c r="N429" s="1035"/>
      <c r="O429" s="1035"/>
    </row>
    <row r="430" spans="1:15" s="1041" customFormat="1" ht="12.75">
      <c r="A430" s="1031" t="s">
        <v>896</v>
      </c>
      <c r="B430" s="81">
        <v>123599</v>
      </c>
      <c r="C430" s="81">
        <v>123599</v>
      </c>
      <c r="D430" s="81">
        <v>0</v>
      </c>
      <c r="E430" s="443">
        <v>0</v>
      </c>
      <c r="F430" s="81">
        <v>0</v>
      </c>
      <c r="G430" s="1035"/>
      <c r="H430" s="1035"/>
      <c r="I430" s="1035"/>
      <c r="J430" s="1035"/>
      <c r="K430" s="1035"/>
      <c r="L430" s="1035"/>
      <c r="M430" s="1035"/>
      <c r="N430" s="1035"/>
      <c r="O430" s="1035"/>
    </row>
    <row r="431" spans="1:15" s="1041" customFormat="1" ht="12.75">
      <c r="A431" s="1042" t="s">
        <v>153</v>
      </c>
      <c r="B431" s="81">
        <v>1080624</v>
      </c>
      <c r="C431" s="81">
        <v>801965</v>
      </c>
      <c r="D431" s="81">
        <v>430063</v>
      </c>
      <c r="E431" s="443">
        <v>39.79765394808925</v>
      </c>
      <c r="F431" s="81">
        <v>58518</v>
      </c>
      <c r="G431" s="1035"/>
      <c r="H431" s="1035"/>
      <c r="I431" s="1035"/>
      <c r="J431" s="1035"/>
      <c r="K431" s="1035"/>
      <c r="L431" s="1035"/>
      <c r="M431" s="1035"/>
      <c r="N431" s="1035"/>
      <c r="O431" s="1035"/>
    </row>
    <row r="432" spans="1:15" s="1043" customFormat="1" ht="12.75">
      <c r="A432" s="1031" t="s">
        <v>179</v>
      </c>
      <c r="B432" s="81">
        <v>961121</v>
      </c>
      <c r="C432" s="81">
        <v>715462</v>
      </c>
      <c r="D432" s="81">
        <v>375055</v>
      </c>
      <c r="E432" s="443">
        <v>39.02266207896821</v>
      </c>
      <c r="F432" s="81">
        <v>34778</v>
      </c>
      <c r="G432" s="1035"/>
      <c r="H432" s="1035"/>
      <c r="I432" s="1035"/>
      <c r="J432" s="1035"/>
      <c r="K432" s="1035"/>
      <c r="L432" s="1035"/>
      <c r="M432" s="1035"/>
      <c r="N432" s="1035"/>
      <c r="O432" s="1035"/>
    </row>
    <row r="433" spans="1:15" s="1043" customFormat="1" ht="12.75">
      <c r="A433" s="1044" t="s">
        <v>257</v>
      </c>
      <c r="B433" s="81">
        <v>869319</v>
      </c>
      <c r="C433" s="81">
        <v>701660</v>
      </c>
      <c r="D433" s="81">
        <v>375055</v>
      </c>
      <c r="E433" s="443">
        <v>43.14354109366067</v>
      </c>
      <c r="F433" s="81">
        <v>34778</v>
      </c>
      <c r="G433" s="1035"/>
      <c r="H433" s="1035"/>
      <c r="I433" s="1035"/>
      <c r="J433" s="1035"/>
      <c r="K433" s="1035"/>
      <c r="L433" s="1035"/>
      <c r="M433" s="1035"/>
      <c r="N433" s="1035"/>
      <c r="O433" s="1035"/>
    </row>
    <row r="434" spans="1:15" s="1036" customFormat="1" ht="12.75">
      <c r="A434" s="1044" t="s">
        <v>1230</v>
      </c>
      <c r="B434" s="81">
        <v>91802</v>
      </c>
      <c r="C434" s="81">
        <v>13802</v>
      </c>
      <c r="D434" s="81">
        <v>0</v>
      </c>
      <c r="E434" s="443">
        <v>0</v>
      </c>
      <c r="F434" s="81">
        <v>0</v>
      </c>
      <c r="G434" s="1035"/>
      <c r="H434" s="1035"/>
      <c r="I434" s="1035"/>
      <c r="J434" s="1035"/>
      <c r="K434" s="1035"/>
      <c r="L434" s="1035"/>
      <c r="M434" s="1035"/>
      <c r="N434" s="1035"/>
      <c r="O434" s="1035"/>
    </row>
    <row r="435" spans="1:15" s="1046" customFormat="1" ht="12.75">
      <c r="A435" s="1033" t="s">
        <v>1251</v>
      </c>
      <c r="B435" s="250">
        <v>91802</v>
      </c>
      <c r="C435" s="250">
        <v>13802</v>
      </c>
      <c r="D435" s="250">
        <v>0</v>
      </c>
      <c r="E435" s="443">
        <v>0</v>
      </c>
      <c r="F435" s="81">
        <v>0</v>
      </c>
      <c r="G435" s="1045"/>
      <c r="H435" s="1045"/>
      <c r="I435" s="1045"/>
      <c r="J435" s="1045"/>
      <c r="K435" s="1045"/>
      <c r="L435" s="1045"/>
      <c r="M435" s="1045"/>
      <c r="N435" s="1045"/>
      <c r="O435" s="1045"/>
    </row>
    <row r="436" spans="1:15" s="1034" customFormat="1" ht="12.75">
      <c r="A436" s="1030" t="s">
        <v>164</v>
      </c>
      <c r="B436" s="81">
        <v>119503</v>
      </c>
      <c r="C436" s="81">
        <v>86503</v>
      </c>
      <c r="D436" s="81">
        <v>55008</v>
      </c>
      <c r="E436" s="443">
        <v>46.03064358216948</v>
      </c>
      <c r="F436" s="81">
        <v>23740</v>
      </c>
      <c r="G436" s="389"/>
      <c r="H436" s="389"/>
      <c r="I436" s="389"/>
      <c r="J436" s="389"/>
      <c r="K436" s="389"/>
      <c r="L436" s="389"/>
      <c r="M436" s="389"/>
      <c r="N436" s="389"/>
      <c r="O436" s="389"/>
    </row>
    <row r="437" spans="1:15" s="1034" customFormat="1" ht="12.75">
      <c r="A437" s="296" t="s">
        <v>886</v>
      </c>
      <c r="B437" s="81">
        <v>119503</v>
      </c>
      <c r="C437" s="81">
        <v>86503</v>
      </c>
      <c r="D437" s="81">
        <v>55008</v>
      </c>
      <c r="E437" s="443">
        <v>46.03064358216948</v>
      </c>
      <c r="F437" s="81">
        <v>23740</v>
      </c>
      <c r="G437" s="389"/>
      <c r="H437" s="389"/>
      <c r="I437" s="389"/>
      <c r="J437" s="389"/>
      <c r="K437" s="389"/>
      <c r="L437" s="389"/>
      <c r="M437" s="389"/>
      <c r="N437" s="389"/>
      <c r="O437" s="389"/>
    </row>
    <row r="438" spans="1:15" s="1034" customFormat="1" ht="12.75">
      <c r="A438" s="1029" t="s">
        <v>168</v>
      </c>
      <c r="B438" s="81">
        <v>-91802</v>
      </c>
      <c r="C438" s="81">
        <v>-13802</v>
      </c>
      <c r="D438" s="81">
        <v>21589</v>
      </c>
      <c r="E438" s="443" t="s">
        <v>694</v>
      </c>
      <c r="F438" s="81">
        <v>-57783</v>
      </c>
      <c r="G438" s="389"/>
      <c r="H438" s="389"/>
      <c r="I438" s="389"/>
      <c r="J438" s="389"/>
      <c r="K438" s="389"/>
      <c r="L438" s="389"/>
      <c r="M438" s="389"/>
      <c r="N438" s="389"/>
      <c r="O438" s="389"/>
    </row>
    <row r="439" spans="1:15" s="1034" customFormat="1" ht="25.5">
      <c r="A439" s="446" t="s">
        <v>1270</v>
      </c>
      <c r="B439" s="81">
        <v>91802</v>
      </c>
      <c r="C439" s="81">
        <v>13802</v>
      </c>
      <c r="D439" s="81" t="s">
        <v>694</v>
      </c>
      <c r="E439" s="443" t="s">
        <v>694</v>
      </c>
      <c r="F439" s="81" t="s">
        <v>694</v>
      </c>
      <c r="G439" s="389"/>
      <c r="H439" s="389"/>
      <c r="I439" s="389"/>
      <c r="J439" s="389"/>
      <c r="K439" s="389"/>
      <c r="L439" s="389"/>
      <c r="M439" s="389"/>
      <c r="N439" s="389"/>
      <c r="O439" s="389"/>
    </row>
    <row r="440" spans="1:15" s="1034" customFormat="1" ht="12.75">
      <c r="A440" s="313" t="s">
        <v>899</v>
      </c>
      <c r="B440" s="81"/>
      <c r="C440" s="81"/>
      <c r="D440" s="81"/>
      <c r="E440" s="443"/>
      <c r="F440" s="81"/>
      <c r="G440" s="389"/>
      <c r="H440" s="389"/>
      <c r="I440" s="389"/>
      <c r="J440" s="389"/>
      <c r="K440" s="389"/>
      <c r="L440" s="389"/>
      <c r="M440" s="389"/>
      <c r="N440" s="389"/>
      <c r="O440" s="389"/>
    </row>
    <row r="441" spans="1:15" s="1034" customFormat="1" ht="12.75">
      <c r="A441" s="1029" t="s">
        <v>878</v>
      </c>
      <c r="B441" s="81">
        <v>2103987</v>
      </c>
      <c r="C441" s="81">
        <v>972571</v>
      </c>
      <c r="D441" s="81">
        <v>374563</v>
      </c>
      <c r="E441" s="443">
        <v>17.802533951017757</v>
      </c>
      <c r="F441" s="81">
        <v>25564</v>
      </c>
      <c r="G441" s="389"/>
      <c r="H441" s="389"/>
      <c r="I441" s="389"/>
      <c r="J441" s="389"/>
      <c r="K441" s="389"/>
      <c r="L441" s="389"/>
      <c r="M441" s="389"/>
      <c r="N441" s="389"/>
      <c r="O441" s="389"/>
    </row>
    <row r="442" spans="1:15" s="1034" customFormat="1" ht="12.75">
      <c r="A442" s="1030" t="s">
        <v>879</v>
      </c>
      <c r="B442" s="81">
        <v>432682</v>
      </c>
      <c r="C442" s="81">
        <v>161043</v>
      </c>
      <c r="D442" s="81">
        <v>161043</v>
      </c>
      <c r="E442" s="443">
        <v>37.21971332294849</v>
      </c>
      <c r="F442" s="81">
        <v>20856</v>
      </c>
      <c r="G442" s="389"/>
      <c r="H442" s="389"/>
      <c r="I442" s="389"/>
      <c r="J442" s="389"/>
      <c r="K442" s="389"/>
      <c r="L442" s="389"/>
      <c r="M442" s="389"/>
      <c r="N442" s="389"/>
      <c r="O442" s="389"/>
    </row>
    <row r="443" spans="1:15" s="1034" customFormat="1" ht="12.75">
      <c r="A443" s="1030" t="s">
        <v>1404</v>
      </c>
      <c r="B443" s="250">
        <v>14056</v>
      </c>
      <c r="C443" s="250">
        <v>11500</v>
      </c>
      <c r="D443" s="250">
        <v>7575</v>
      </c>
      <c r="E443" s="443">
        <v>53.8915765509391</v>
      </c>
      <c r="F443" s="81">
        <v>2658</v>
      </c>
      <c r="G443" s="389"/>
      <c r="H443" s="389"/>
      <c r="I443" s="389"/>
      <c r="J443" s="389"/>
      <c r="K443" s="389"/>
      <c r="L443" s="389"/>
      <c r="M443" s="389"/>
      <c r="N443" s="389"/>
      <c r="O443" s="389"/>
    </row>
    <row r="444" spans="1:15" s="1034" customFormat="1" ht="12.75">
      <c r="A444" s="1030" t="s">
        <v>1405</v>
      </c>
      <c r="B444" s="81">
        <v>1657249</v>
      </c>
      <c r="C444" s="81">
        <v>800028</v>
      </c>
      <c r="D444" s="81">
        <v>205945</v>
      </c>
      <c r="E444" s="443">
        <v>12.426919551618374</v>
      </c>
      <c r="F444" s="81">
        <v>2050</v>
      </c>
      <c r="G444" s="389"/>
      <c r="H444" s="389"/>
      <c r="I444" s="389"/>
      <c r="J444" s="389"/>
      <c r="K444" s="389"/>
      <c r="L444" s="389"/>
      <c r="M444" s="389"/>
      <c r="N444" s="389"/>
      <c r="O444" s="389"/>
    </row>
    <row r="445" spans="1:15" s="1034" customFormat="1" ht="12.75">
      <c r="A445" s="1029" t="s">
        <v>177</v>
      </c>
      <c r="B445" s="81">
        <v>2103987</v>
      </c>
      <c r="C445" s="81">
        <v>972571</v>
      </c>
      <c r="D445" s="81">
        <v>263848</v>
      </c>
      <c r="E445" s="443">
        <v>12.540381665856302</v>
      </c>
      <c r="F445" s="81">
        <v>21383</v>
      </c>
      <c r="G445" s="389"/>
      <c r="H445" s="389"/>
      <c r="I445" s="389"/>
      <c r="J445" s="389"/>
      <c r="K445" s="389"/>
      <c r="L445" s="389"/>
      <c r="M445" s="389"/>
      <c r="N445" s="389"/>
      <c r="O445" s="389"/>
    </row>
    <row r="446" spans="1:15" s="1034" customFormat="1" ht="12.75">
      <c r="A446" s="1030" t="s">
        <v>179</v>
      </c>
      <c r="B446" s="81">
        <v>2068710</v>
      </c>
      <c r="C446" s="81">
        <v>940294</v>
      </c>
      <c r="D446" s="81">
        <v>263848</v>
      </c>
      <c r="E446" s="443">
        <v>12.754228480550681</v>
      </c>
      <c r="F446" s="81">
        <v>21383</v>
      </c>
      <c r="G446" s="389"/>
      <c r="H446" s="389"/>
      <c r="I446" s="389"/>
      <c r="J446" s="389"/>
      <c r="K446" s="389"/>
      <c r="L446" s="389"/>
      <c r="M446" s="389"/>
      <c r="N446" s="389"/>
      <c r="O446" s="389"/>
    </row>
    <row r="447" spans="1:15" s="1034" customFormat="1" ht="12.75">
      <c r="A447" s="1032" t="s">
        <v>257</v>
      </c>
      <c r="B447" s="81">
        <v>2068710</v>
      </c>
      <c r="C447" s="81">
        <v>940294</v>
      </c>
      <c r="D447" s="81">
        <v>263848</v>
      </c>
      <c r="E447" s="443">
        <v>12.754228480550681</v>
      </c>
      <c r="F447" s="81">
        <v>21383</v>
      </c>
      <c r="G447" s="389"/>
      <c r="H447" s="389"/>
      <c r="I447" s="389"/>
      <c r="J447" s="389"/>
      <c r="K447" s="389"/>
      <c r="L447" s="389"/>
      <c r="M447" s="389"/>
      <c r="N447" s="389"/>
      <c r="O447" s="389"/>
    </row>
    <row r="448" spans="1:15" s="1034" customFormat="1" ht="12.75">
      <c r="A448" s="1030" t="s">
        <v>164</v>
      </c>
      <c r="B448" s="81">
        <v>35277</v>
      </c>
      <c r="C448" s="81">
        <v>32277</v>
      </c>
      <c r="D448" s="81">
        <v>0</v>
      </c>
      <c r="E448" s="443">
        <v>0</v>
      </c>
      <c r="F448" s="81">
        <v>0</v>
      </c>
      <c r="G448" s="389"/>
      <c r="H448" s="389"/>
      <c r="I448" s="389"/>
      <c r="J448" s="389"/>
      <c r="K448" s="389"/>
      <c r="L448" s="389"/>
      <c r="M448" s="389"/>
      <c r="N448" s="389"/>
      <c r="O448" s="389"/>
    </row>
    <row r="449" spans="1:15" s="1034" customFormat="1" ht="12.75">
      <c r="A449" s="1032" t="s">
        <v>1108</v>
      </c>
      <c r="B449" s="81">
        <v>35277</v>
      </c>
      <c r="C449" s="81">
        <v>32277</v>
      </c>
      <c r="D449" s="81">
        <v>0</v>
      </c>
      <c r="E449" s="443">
        <v>0</v>
      </c>
      <c r="F449" s="81">
        <v>0</v>
      </c>
      <c r="G449" s="389"/>
      <c r="H449" s="389"/>
      <c r="I449" s="389"/>
      <c r="J449" s="389"/>
      <c r="K449" s="389"/>
      <c r="L449" s="389"/>
      <c r="M449" s="389"/>
      <c r="N449" s="389"/>
      <c r="O449" s="389"/>
    </row>
    <row r="450" spans="1:21" s="1047" customFormat="1" ht="12.75">
      <c r="A450" s="378" t="s">
        <v>906</v>
      </c>
      <c r="B450" s="81"/>
      <c r="C450" s="81"/>
      <c r="D450" s="81"/>
      <c r="E450" s="443"/>
      <c r="F450" s="81"/>
      <c r="G450" s="1020"/>
      <c r="H450" s="1020"/>
      <c r="I450" s="1020"/>
      <c r="J450" s="1020"/>
      <c r="K450" s="1020"/>
      <c r="L450" s="1020"/>
      <c r="M450" s="1020"/>
      <c r="N450" s="1020"/>
      <c r="O450" s="1020"/>
      <c r="P450" s="1020"/>
      <c r="Q450" s="1020"/>
      <c r="R450" s="1020"/>
      <c r="S450" s="1020"/>
      <c r="T450" s="1020"/>
      <c r="U450" s="1021"/>
    </row>
    <row r="451" spans="1:21" s="1047" customFormat="1" ht="12.75">
      <c r="A451" s="1029" t="s">
        <v>878</v>
      </c>
      <c r="B451" s="81">
        <v>25192118</v>
      </c>
      <c r="C451" s="81">
        <v>11556978</v>
      </c>
      <c r="D451" s="81">
        <v>11556978</v>
      </c>
      <c r="E451" s="443">
        <v>45.87537260662244</v>
      </c>
      <c r="F451" s="81">
        <v>59897</v>
      </c>
      <c r="G451" s="1020"/>
      <c r="H451" s="1020"/>
      <c r="I451" s="1020"/>
      <c r="J451" s="1020"/>
      <c r="K451" s="1020"/>
      <c r="L451" s="1020"/>
      <c r="M451" s="1020"/>
      <c r="N451" s="1020"/>
      <c r="O451" s="1020"/>
      <c r="P451" s="1020"/>
      <c r="Q451" s="1020"/>
      <c r="R451" s="1020"/>
      <c r="S451" s="1020"/>
      <c r="T451" s="1020"/>
      <c r="U451" s="1021"/>
    </row>
    <row r="452" spans="1:21" s="1047" customFormat="1" ht="12.75">
      <c r="A452" s="1031" t="s">
        <v>879</v>
      </c>
      <c r="B452" s="81">
        <v>25192118</v>
      </c>
      <c r="C452" s="81">
        <v>11556978</v>
      </c>
      <c r="D452" s="81">
        <v>11556978</v>
      </c>
      <c r="E452" s="443">
        <v>45.87537260662244</v>
      </c>
      <c r="F452" s="81">
        <v>59897</v>
      </c>
      <c r="G452" s="1020"/>
      <c r="H452" s="1020"/>
      <c r="I452" s="1020"/>
      <c r="J452" s="1020"/>
      <c r="K452" s="1020"/>
      <c r="L452" s="1020"/>
      <c r="M452" s="1020"/>
      <c r="N452" s="1020"/>
      <c r="O452" s="1020"/>
      <c r="P452" s="1020"/>
      <c r="Q452" s="1020"/>
      <c r="R452" s="1020"/>
      <c r="S452" s="1020"/>
      <c r="T452" s="1020"/>
      <c r="U452" s="1021"/>
    </row>
    <row r="453" spans="1:21" s="377" customFormat="1" ht="12.75">
      <c r="A453" s="1042" t="s">
        <v>153</v>
      </c>
      <c r="B453" s="81">
        <v>25192118</v>
      </c>
      <c r="C453" s="81">
        <v>11556978</v>
      </c>
      <c r="D453" s="81">
        <v>8740660</v>
      </c>
      <c r="E453" s="443">
        <v>34.69601087133682</v>
      </c>
      <c r="F453" s="81">
        <v>2713382</v>
      </c>
      <c r="G453" s="1020"/>
      <c r="H453" s="1020"/>
      <c r="I453" s="1020"/>
      <c r="J453" s="1020"/>
      <c r="K453" s="1020"/>
      <c r="L453" s="1020"/>
      <c r="M453" s="1020"/>
      <c r="N453" s="1020"/>
      <c r="O453" s="1020"/>
      <c r="P453" s="1020"/>
      <c r="Q453" s="1020"/>
      <c r="R453" s="1020"/>
      <c r="S453" s="1020"/>
      <c r="T453" s="1020"/>
      <c r="U453" s="1021"/>
    </row>
    <row r="454" spans="1:21" s="377" customFormat="1" ht="12.75">
      <c r="A454" s="1031" t="s">
        <v>179</v>
      </c>
      <c r="B454" s="81">
        <v>25184940</v>
      </c>
      <c r="C454" s="81">
        <v>11549800</v>
      </c>
      <c r="D454" s="81">
        <v>8740660</v>
      </c>
      <c r="E454" s="443">
        <v>34.70589963684647</v>
      </c>
      <c r="F454" s="81">
        <v>2713382</v>
      </c>
      <c r="G454" s="1020"/>
      <c r="H454" s="1020"/>
      <c r="I454" s="1020"/>
      <c r="J454" s="1020"/>
      <c r="K454" s="1020"/>
      <c r="L454" s="1020"/>
      <c r="M454" s="1020"/>
      <c r="N454" s="1020"/>
      <c r="O454" s="1020"/>
      <c r="P454" s="1020"/>
      <c r="Q454" s="1020"/>
      <c r="R454" s="1020"/>
      <c r="S454" s="1020"/>
      <c r="T454" s="1020"/>
      <c r="U454" s="1021"/>
    </row>
    <row r="455" spans="1:21" s="1020" customFormat="1" ht="12.75">
      <c r="A455" s="1044" t="s">
        <v>257</v>
      </c>
      <c r="B455" s="81">
        <v>436249</v>
      </c>
      <c r="C455" s="81">
        <v>165240</v>
      </c>
      <c r="D455" s="81">
        <v>102219</v>
      </c>
      <c r="E455" s="443">
        <v>23.431343109095952</v>
      </c>
      <c r="F455" s="81">
        <v>22405</v>
      </c>
      <c r="U455" s="1021"/>
    </row>
    <row r="456" spans="1:21" s="1020" customFormat="1" ht="12.75">
      <c r="A456" s="1044" t="s">
        <v>1230</v>
      </c>
      <c r="B456" s="81">
        <v>24748691</v>
      </c>
      <c r="C456" s="81">
        <v>11384560</v>
      </c>
      <c r="D456" s="81">
        <v>8638441</v>
      </c>
      <c r="E456" s="443">
        <v>34.9046379867121</v>
      </c>
      <c r="F456" s="81">
        <v>2690977</v>
      </c>
      <c r="U456" s="1021"/>
    </row>
    <row r="457" spans="1:21" s="1020" customFormat="1" ht="12.75">
      <c r="A457" s="1048" t="s">
        <v>912</v>
      </c>
      <c r="B457" s="81">
        <v>24748691</v>
      </c>
      <c r="C457" s="81">
        <v>11384560</v>
      </c>
      <c r="D457" s="81">
        <v>8638441</v>
      </c>
      <c r="E457" s="443">
        <v>34.9046379867121</v>
      </c>
      <c r="F457" s="81">
        <v>2690977</v>
      </c>
      <c r="U457" s="1021"/>
    </row>
    <row r="458" spans="1:21" s="1020" customFormat="1" ht="12.75">
      <c r="A458" s="1031" t="s">
        <v>164</v>
      </c>
      <c r="B458" s="81">
        <v>7178</v>
      </c>
      <c r="C458" s="81">
        <v>7178</v>
      </c>
      <c r="D458" s="81">
        <v>0</v>
      </c>
      <c r="E458" s="443">
        <v>0</v>
      </c>
      <c r="F458" s="81">
        <v>0</v>
      </c>
      <c r="U458" s="1021"/>
    </row>
    <row r="459" spans="1:21" s="1020" customFormat="1" ht="12.75">
      <c r="A459" s="1044" t="s">
        <v>1108</v>
      </c>
      <c r="B459" s="81">
        <v>7178</v>
      </c>
      <c r="C459" s="81">
        <v>7178</v>
      </c>
      <c r="D459" s="81">
        <v>0</v>
      </c>
      <c r="E459" s="443">
        <v>0</v>
      </c>
      <c r="F459" s="81">
        <v>0</v>
      </c>
      <c r="U459" s="1021"/>
    </row>
    <row r="460" spans="1:21" s="1020" customFormat="1" ht="12.75">
      <c r="A460" s="378" t="s">
        <v>909</v>
      </c>
      <c r="B460" s="81"/>
      <c r="C460" s="81"/>
      <c r="D460" s="81"/>
      <c r="E460" s="443"/>
      <c r="F460" s="81"/>
      <c r="U460" s="1021"/>
    </row>
    <row r="461" spans="1:21" s="1020" customFormat="1" ht="12.75">
      <c r="A461" s="1029" t="s">
        <v>878</v>
      </c>
      <c r="B461" s="81">
        <v>323435</v>
      </c>
      <c r="C461" s="81">
        <v>203204</v>
      </c>
      <c r="D461" s="81">
        <v>203204</v>
      </c>
      <c r="E461" s="443">
        <v>62.82684310603367</v>
      </c>
      <c r="F461" s="81">
        <v>70372</v>
      </c>
      <c r="U461" s="1021"/>
    </row>
    <row r="462" spans="1:21" s="227" customFormat="1" ht="12.75">
      <c r="A462" s="1031" t="s">
        <v>879</v>
      </c>
      <c r="B462" s="81">
        <v>323435</v>
      </c>
      <c r="C462" s="81">
        <v>203204</v>
      </c>
      <c r="D462" s="81">
        <v>203204</v>
      </c>
      <c r="E462" s="443">
        <v>62.82684310603367</v>
      </c>
      <c r="F462" s="81">
        <v>70372</v>
      </c>
      <c r="U462" s="348"/>
    </row>
    <row r="463" spans="1:21" s="1049" customFormat="1" ht="12.75">
      <c r="A463" s="1042" t="s">
        <v>153</v>
      </c>
      <c r="B463" s="81">
        <v>323435</v>
      </c>
      <c r="C463" s="81">
        <v>203204</v>
      </c>
      <c r="D463" s="81">
        <v>79333</v>
      </c>
      <c r="E463" s="443">
        <v>24.528266885154668</v>
      </c>
      <c r="F463" s="81">
        <v>19250</v>
      </c>
      <c r="G463" s="227"/>
      <c r="H463" s="227"/>
      <c r="I463" s="227"/>
      <c r="J463" s="227"/>
      <c r="K463" s="227"/>
      <c r="L463" s="227"/>
      <c r="M463" s="227"/>
      <c r="N463" s="227"/>
      <c r="O463" s="227"/>
      <c r="P463" s="227"/>
      <c r="Q463" s="227"/>
      <c r="R463" s="227"/>
      <c r="S463" s="227"/>
      <c r="T463" s="227"/>
      <c r="U463" s="348"/>
    </row>
    <row r="464" spans="1:21" s="1049" customFormat="1" ht="12.75">
      <c r="A464" s="1031" t="s">
        <v>179</v>
      </c>
      <c r="B464" s="81">
        <v>323435</v>
      </c>
      <c r="C464" s="81">
        <v>203204</v>
      </c>
      <c r="D464" s="81">
        <v>79333</v>
      </c>
      <c r="E464" s="443">
        <v>24.528266885154668</v>
      </c>
      <c r="F464" s="81">
        <v>19250</v>
      </c>
      <c r="G464" s="227"/>
      <c r="H464" s="227"/>
      <c r="I464" s="227"/>
      <c r="J464" s="227"/>
      <c r="K464" s="227"/>
      <c r="L464" s="227"/>
      <c r="M464" s="227"/>
      <c r="N464" s="227"/>
      <c r="O464" s="227"/>
      <c r="P464" s="227"/>
      <c r="Q464" s="227"/>
      <c r="R464" s="227"/>
      <c r="S464" s="227"/>
      <c r="T464" s="227"/>
      <c r="U464" s="348"/>
    </row>
    <row r="465" spans="1:21" s="1049" customFormat="1" ht="12.75">
      <c r="A465" s="1044" t="s">
        <v>257</v>
      </c>
      <c r="B465" s="81">
        <v>111366</v>
      </c>
      <c r="C465" s="81">
        <v>37539</v>
      </c>
      <c r="D465" s="81">
        <v>1365</v>
      </c>
      <c r="E465" s="443">
        <v>1.2256882711060826</v>
      </c>
      <c r="F465" s="81">
        <v>273</v>
      </c>
      <c r="G465" s="227"/>
      <c r="H465" s="227"/>
      <c r="I465" s="227"/>
      <c r="J465" s="227"/>
      <c r="K465" s="227"/>
      <c r="L465" s="227"/>
      <c r="M465" s="227"/>
      <c r="N465" s="227"/>
      <c r="O465" s="227"/>
      <c r="P465" s="227"/>
      <c r="Q465" s="227"/>
      <c r="R465" s="227"/>
      <c r="S465" s="227"/>
      <c r="T465" s="227"/>
      <c r="U465" s="348"/>
    </row>
    <row r="466" spans="1:21" s="1050" customFormat="1" ht="12.75">
      <c r="A466" s="1044" t="s">
        <v>1230</v>
      </c>
      <c r="B466" s="81">
        <v>212069</v>
      </c>
      <c r="C466" s="81">
        <v>165665</v>
      </c>
      <c r="D466" s="81">
        <v>77968</v>
      </c>
      <c r="E466" s="443">
        <v>36.76539239587115</v>
      </c>
      <c r="F466" s="81">
        <v>18977</v>
      </c>
      <c r="G466" s="227"/>
      <c r="H466" s="227"/>
      <c r="I466" s="227"/>
      <c r="J466" s="227"/>
      <c r="K466" s="227"/>
      <c r="L466" s="227"/>
      <c r="M466" s="227"/>
      <c r="N466" s="227"/>
      <c r="O466" s="227"/>
      <c r="P466" s="227"/>
      <c r="Q466" s="227"/>
      <c r="R466" s="227"/>
      <c r="S466" s="227"/>
      <c r="T466" s="227"/>
      <c r="U466" s="348"/>
    </row>
    <row r="467" spans="1:21" s="1050" customFormat="1" ht="12.75">
      <c r="A467" s="1048" t="s">
        <v>912</v>
      </c>
      <c r="B467" s="81">
        <v>212069</v>
      </c>
      <c r="C467" s="81">
        <v>165665</v>
      </c>
      <c r="D467" s="81">
        <v>77968</v>
      </c>
      <c r="E467" s="443">
        <v>36.76539239587115</v>
      </c>
      <c r="F467" s="81">
        <v>18977</v>
      </c>
      <c r="G467" s="227"/>
      <c r="H467" s="227"/>
      <c r="I467" s="227"/>
      <c r="J467" s="227"/>
      <c r="K467" s="227"/>
      <c r="L467" s="227"/>
      <c r="M467" s="227"/>
      <c r="N467" s="227"/>
      <c r="O467" s="227"/>
      <c r="P467" s="227"/>
      <c r="Q467" s="227"/>
      <c r="R467" s="227"/>
      <c r="S467" s="227"/>
      <c r="T467" s="227"/>
      <c r="U467" s="348"/>
    </row>
    <row r="468" spans="1:21" s="1050" customFormat="1" ht="12.75">
      <c r="A468" s="378" t="s">
        <v>916</v>
      </c>
      <c r="B468" s="81"/>
      <c r="C468" s="81"/>
      <c r="D468" s="81"/>
      <c r="E468" s="443"/>
      <c r="F468" s="81"/>
      <c r="G468" s="227"/>
      <c r="H468" s="227"/>
      <c r="I468" s="227"/>
      <c r="J468" s="227"/>
      <c r="K468" s="227"/>
      <c r="L468" s="227"/>
      <c r="M468" s="227"/>
      <c r="N468" s="227"/>
      <c r="O468" s="227"/>
      <c r="P468" s="227"/>
      <c r="Q468" s="227"/>
      <c r="R468" s="227"/>
      <c r="S468" s="227"/>
      <c r="T468" s="227"/>
      <c r="U468" s="348"/>
    </row>
    <row r="469" spans="1:21" s="1050" customFormat="1" ht="12.75">
      <c r="A469" s="1029" t="s">
        <v>878</v>
      </c>
      <c r="B469" s="81">
        <v>749526</v>
      </c>
      <c r="C469" s="81">
        <v>308931</v>
      </c>
      <c r="D469" s="81">
        <v>308931</v>
      </c>
      <c r="E469" s="443">
        <v>41.21684904859871</v>
      </c>
      <c r="F469" s="81">
        <v>14533</v>
      </c>
      <c r="G469" s="227"/>
      <c r="H469" s="227"/>
      <c r="I469" s="227"/>
      <c r="J469" s="227"/>
      <c r="K469" s="227"/>
      <c r="L469" s="227"/>
      <c r="M469" s="227"/>
      <c r="N469" s="227"/>
      <c r="O469" s="227"/>
      <c r="P469" s="227"/>
      <c r="Q469" s="227"/>
      <c r="R469" s="227"/>
      <c r="S469" s="227"/>
      <c r="T469" s="227"/>
      <c r="U469" s="348"/>
    </row>
    <row r="470" spans="1:21" s="1050" customFormat="1" ht="12.75">
      <c r="A470" s="1031" t="s">
        <v>879</v>
      </c>
      <c r="B470" s="81">
        <v>737206</v>
      </c>
      <c r="C470" s="81">
        <v>308931</v>
      </c>
      <c r="D470" s="81">
        <v>308931</v>
      </c>
      <c r="E470" s="443">
        <v>41.905654593153066</v>
      </c>
      <c r="F470" s="81">
        <v>14533</v>
      </c>
      <c r="G470" s="227"/>
      <c r="H470" s="227"/>
      <c r="I470" s="227"/>
      <c r="J470" s="227"/>
      <c r="K470" s="227"/>
      <c r="L470" s="227"/>
      <c r="M470" s="227"/>
      <c r="N470" s="227"/>
      <c r="O470" s="227"/>
      <c r="P470" s="227"/>
      <c r="Q470" s="227"/>
      <c r="R470" s="227"/>
      <c r="S470" s="227"/>
      <c r="T470" s="227"/>
      <c r="U470" s="348"/>
    </row>
    <row r="471" spans="1:21" s="1050" customFormat="1" ht="12.75">
      <c r="A471" s="1031" t="s">
        <v>1405</v>
      </c>
      <c r="B471" s="81">
        <v>12320</v>
      </c>
      <c r="C471" s="81">
        <v>0</v>
      </c>
      <c r="D471" s="81">
        <v>0</v>
      </c>
      <c r="E471" s="443">
        <v>0</v>
      </c>
      <c r="F471" s="81">
        <v>0</v>
      </c>
      <c r="G471" s="227"/>
      <c r="H471" s="227"/>
      <c r="I471" s="227"/>
      <c r="J471" s="227"/>
      <c r="K471" s="227"/>
      <c r="L471" s="227"/>
      <c r="M471" s="227"/>
      <c r="N471" s="227"/>
      <c r="O471" s="227"/>
      <c r="P471" s="227"/>
      <c r="Q471" s="227"/>
      <c r="R471" s="227"/>
      <c r="S471" s="227"/>
      <c r="T471" s="227"/>
      <c r="U471" s="348"/>
    </row>
    <row r="472" spans="1:21" s="1050" customFormat="1" ht="12.75">
      <c r="A472" s="1042" t="s">
        <v>153</v>
      </c>
      <c r="B472" s="81">
        <v>749526</v>
      </c>
      <c r="C472" s="81">
        <v>308931</v>
      </c>
      <c r="D472" s="81">
        <v>158405</v>
      </c>
      <c r="E472" s="443">
        <v>21.13402336943615</v>
      </c>
      <c r="F472" s="81">
        <v>49253</v>
      </c>
      <c r="G472" s="227"/>
      <c r="H472" s="227"/>
      <c r="I472" s="227"/>
      <c r="J472" s="227"/>
      <c r="K472" s="227"/>
      <c r="L472" s="227"/>
      <c r="M472" s="227"/>
      <c r="N472" s="227"/>
      <c r="O472" s="227"/>
      <c r="P472" s="227"/>
      <c r="Q472" s="227"/>
      <c r="R472" s="227"/>
      <c r="S472" s="227"/>
      <c r="T472" s="227"/>
      <c r="U472" s="348"/>
    </row>
    <row r="473" spans="1:21" s="1050" customFormat="1" ht="12.75">
      <c r="A473" s="1031" t="s">
        <v>179</v>
      </c>
      <c r="B473" s="81">
        <v>732319</v>
      </c>
      <c r="C473" s="81">
        <v>293724</v>
      </c>
      <c r="D473" s="81">
        <v>157559</v>
      </c>
      <c r="E473" s="443">
        <v>21.515077445757928</v>
      </c>
      <c r="F473" s="81">
        <v>48407</v>
      </c>
      <c r="G473" s="227"/>
      <c r="H473" s="227"/>
      <c r="I473" s="227"/>
      <c r="J473" s="227"/>
      <c r="K473" s="227"/>
      <c r="L473" s="227"/>
      <c r="M473" s="227"/>
      <c r="N473" s="227"/>
      <c r="O473" s="227"/>
      <c r="P473" s="227"/>
      <c r="Q473" s="227"/>
      <c r="R473" s="227"/>
      <c r="S473" s="227"/>
      <c r="T473" s="227"/>
      <c r="U473" s="348"/>
    </row>
    <row r="474" spans="1:21" s="1050" customFormat="1" ht="12.75">
      <c r="A474" s="1044" t="s">
        <v>257</v>
      </c>
      <c r="B474" s="81">
        <v>719999</v>
      </c>
      <c r="C474" s="81">
        <v>293724</v>
      </c>
      <c r="D474" s="81">
        <v>157559</v>
      </c>
      <c r="E474" s="443">
        <v>21.883224837812275</v>
      </c>
      <c r="F474" s="81">
        <v>48407</v>
      </c>
      <c r="G474" s="227"/>
      <c r="H474" s="227"/>
      <c r="I474" s="227"/>
      <c r="J474" s="227"/>
      <c r="K474" s="227"/>
      <c r="L474" s="227"/>
      <c r="M474" s="227"/>
      <c r="N474" s="227"/>
      <c r="O474" s="227"/>
      <c r="P474" s="227"/>
      <c r="Q474" s="227"/>
      <c r="R474" s="227"/>
      <c r="S474" s="227"/>
      <c r="T474" s="227"/>
      <c r="U474" s="348"/>
    </row>
    <row r="475" spans="1:21" s="1050" customFormat="1" ht="12.75">
      <c r="A475" s="1044" t="s">
        <v>1230</v>
      </c>
      <c r="B475" s="81">
        <v>12320</v>
      </c>
      <c r="C475" s="81">
        <v>0</v>
      </c>
      <c r="D475" s="81">
        <v>0</v>
      </c>
      <c r="E475" s="443">
        <v>0</v>
      </c>
      <c r="F475" s="81">
        <v>0</v>
      </c>
      <c r="G475" s="227"/>
      <c r="H475" s="227"/>
      <c r="I475" s="227"/>
      <c r="J475" s="227"/>
      <c r="K475" s="227"/>
      <c r="L475" s="227"/>
      <c r="M475" s="227"/>
      <c r="N475" s="227"/>
      <c r="O475" s="227"/>
      <c r="P475" s="227"/>
      <c r="Q475" s="227"/>
      <c r="R475" s="227"/>
      <c r="S475" s="227"/>
      <c r="T475" s="227"/>
      <c r="U475" s="348"/>
    </row>
    <row r="476" spans="1:21" s="1050" customFormat="1" ht="12.75">
      <c r="A476" s="1048" t="s">
        <v>1251</v>
      </c>
      <c r="B476" s="81">
        <v>12320</v>
      </c>
      <c r="C476" s="81">
        <v>0</v>
      </c>
      <c r="D476" s="81">
        <v>0</v>
      </c>
      <c r="E476" s="443">
        <v>0</v>
      </c>
      <c r="F476" s="81">
        <v>0</v>
      </c>
      <c r="G476" s="227"/>
      <c r="H476" s="227"/>
      <c r="I476" s="227"/>
      <c r="J476" s="227"/>
      <c r="K476" s="227"/>
      <c r="L476" s="227"/>
      <c r="M476" s="227"/>
      <c r="N476" s="227"/>
      <c r="O476" s="227"/>
      <c r="P476" s="227"/>
      <c r="Q476" s="227"/>
      <c r="R476" s="227"/>
      <c r="S476" s="227"/>
      <c r="T476" s="227"/>
      <c r="U476" s="348"/>
    </row>
    <row r="477" spans="1:21" s="1050" customFormat="1" ht="12.75">
      <c r="A477" s="1031" t="s">
        <v>164</v>
      </c>
      <c r="B477" s="81">
        <v>17207</v>
      </c>
      <c r="C477" s="81">
        <v>15207</v>
      </c>
      <c r="D477" s="81">
        <v>846</v>
      </c>
      <c r="E477" s="443">
        <v>4.91660370779334</v>
      </c>
      <c r="F477" s="81">
        <v>846</v>
      </c>
      <c r="G477" s="227"/>
      <c r="H477" s="227"/>
      <c r="I477" s="227"/>
      <c r="J477" s="227"/>
      <c r="K477" s="227"/>
      <c r="L477" s="227"/>
      <c r="M477" s="227"/>
      <c r="N477" s="227"/>
      <c r="O477" s="227"/>
      <c r="P477" s="227"/>
      <c r="Q477" s="227"/>
      <c r="R477" s="227"/>
      <c r="S477" s="227"/>
      <c r="T477" s="227"/>
      <c r="U477" s="348"/>
    </row>
    <row r="478" spans="1:21" s="1050" customFormat="1" ht="12.75">
      <c r="A478" s="1044" t="s">
        <v>1108</v>
      </c>
      <c r="B478" s="81">
        <v>17207</v>
      </c>
      <c r="C478" s="81">
        <v>15207</v>
      </c>
      <c r="D478" s="81">
        <v>846</v>
      </c>
      <c r="E478" s="443">
        <v>4.91660370779334</v>
      </c>
      <c r="F478" s="81">
        <v>846</v>
      </c>
      <c r="G478" s="227"/>
      <c r="H478" s="227"/>
      <c r="I478" s="227"/>
      <c r="J478" s="227"/>
      <c r="K478" s="227"/>
      <c r="L478" s="227"/>
      <c r="M478" s="227"/>
      <c r="N478" s="227"/>
      <c r="O478" s="227"/>
      <c r="P478" s="227"/>
      <c r="Q478" s="227"/>
      <c r="R478" s="227"/>
      <c r="S478" s="227"/>
      <c r="T478" s="227"/>
      <c r="U478" s="348"/>
    </row>
    <row r="479" spans="1:15" s="1034" customFormat="1" ht="12.75">
      <c r="A479" s="313" t="s">
        <v>924</v>
      </c>
      <c r="B479" s="81"/>
      <c r="C479" s="81"/>
      <c r="D479" s="81"/>
      <c r="E479" s="443"/>
      <c r="F479" s="81"/>
      <c r="G479" s="389"/>
      <c r="H479" s="389"/>
      <c r="I479" s="389"/>
      <c r="J479" s="389"/>
      <c r="K479" s="389"/>
      <c r="L479" s="389"/>
      <c r="M479" s="389"/>
      <c r="N479" s="389"/>
      <c r="O479" s="389"/>
    </row>
    <row r="480" spans="1:15" s="1034" customFormat="1" ht="12.75">
      <c r="A480" s="1029" t="s">
        <v>878</v>
      </c>
      <c r="B480" s="81">
        <v>3905085</v>
      </c>
      <c r="C480" s="81">
        <v>1019371</v>
      </c>
      <c r="D480" s="81">
        <v>1016759</v>
      </c>
      <c r="E480" s="1051">
        <v>26.004029222139135</v>
      </c>
      <c r="F480" s="81">
        <v>130364</v>
      </c>
      <c r="G480" s="389"/>
      <c r="H480" s="389"/>
      <c r="I480" s="389"/>
      <c r="J480" s="389"/>
      <c r="K480" s="389"/>
      <c r="L480" s="389"/>
      <c r="M480" s="389"/>
      <c r="N480" s="389"/>
      <c r="O480" s="389"/>
    </row>
    <row r="481" spans="1:15" s="1034" customFormat="1" ht="12.75">
      <c r="A481" s="1030" t="s">
        <v>879</v>
      </c>
      <c r="B481" s="81">
        <v>3891570</v>
      </c>
      <c r="C481" s="81">
        <v>1011965</v>
      </c>
      <c r="D481" s="81">
        <v>1011965</v>
      </c>
      <c r="E481" s="443">
        <v>26.004029222139135</v>
      </c>
      <c r="F481" s="81">
        <v>130364</v>
      </c>
      <c r="G481" s="389"/>
      <c r="H481" s="389"/>
      <c r="I481" s="389"/>
      <c r="J481" s="389"/>
      <c r="K481" s="389"/>
      <c r="L481" s="389"/>
      <c r="M481" s="389"/>
      <c r="N481" s="389"/>
      <c r="O481" s="389"/>
    </row>
    <row r="482" spans="1:15" s="1034" customFormat="1" ht="12.75">
      <c r="A482" s="1030" t="s">
        <v>1404</v>
      </c>
      <c r="B482" s="250">
        <v>13515</v>
      </c>
      <c r="C482" s="250">
        <v>7406</v>
      </c>
      <c r="D482" s="250">
        <v>4794</v>
      </c>
      <c r="E482" s="443">
        <v>0</v>
      </c>
      <c r="F482" s="81">
        <v>0</v>
      </c>
      <c r="G482" s="389"/>
      <c r="H482" s="389"/>
      <c r="I482" s="389"/>
      <c r="J482" s="389"/>
      <c r="K482" s="389"/>
      <c r="L482" s="389"/>
      <c r="M482" s="389"/>
      <c r="N482" s="389"/>
      <c r="O482" s="389"/>
    </row>
    <row r="483" spans="1:15" s="1034" customFormat="1" ht="12.75">
      <c r="A483" s="1029" t="s">
        <v>153</v>
      </c>
      <c r="B483" s="81">
        <v>3905085</v>
      </c>
      <c r="C483" s="81">
        <v>1019371</v>
      </c>
      <c r="D483" s="81">
        <v>993864</v>
      </c>
      <c r="E483" s="443">
        <v>25.450508759732504</v>
      </c>
      <c r="F483" s="81">
        <v>123835</v>
      </c>
      <c r="G483" s="389"/>
      <c r="H483" s="389"/>
      <c r="I483" s="389"/>
      <c r="J483" s="389"/>
      <c r="K483" s="389"/>
      <c r="L483" s="389"/>
      <c r="M483" s="389"/>
      <c r="N483" s="389"/>
      <c r="O483" s="389"/>
    </row>
    <row r="484" spans="1:15" s="1034" customFormat="1" ht="12.75">
      <c r="A484" s="1031" t="s">
        <v>179</v>
      </c>
      <c r="B484" s="81">
        <v>3905085</v>
      </c>
      <c r="C484" s="81">
        <v>1019371</v>
      </c>
      <c r="D484" s="81">
        <v>993864</v>
      </c>
      <c r="E484" s="443">
        <v>25.450508759732504</v>
      </c>
      <c r="F484" s="81">
        <v>123835</v>
      </c>
      <c r="G484" s="389"/>
      <c r="H484" s="389"/>
      <c r="I484" s="389"/>
      <c r="J484" s="389"/>
      <c r="K484" s="389"/>
      <c r="L484" s="389"/>
      <c r="M484" s="389"/>
      <c r="N484" s="389"/>
      <c r="O484" s="389"/>
    </row>
    <row r="485" spans="1:15" s="1034" customFormat="1" ht="12.75">
      <c r="A485" s="1032" t="s">
        <v>257</v>
      </c>
      <c r="B485" s="81">
        <v>3458578</v>
      </c>
      <c r="C485" s="81">
        <v>667073</v>
      </c>
      <c r="D485" s="81">
        <v>646033</v>
      </c>
      <c r="E485" s="443">
        <v>18.679150795500345</v>
      </c>
      <c r="F485" s="81">
        <v>123835</v>
      </c>
      <c r="G485" s="389"/>
      <c r="H485" s="389"/>
      <c r="I485" s="389"/>
      <c r="J485" s="389"/>
      <c r="K485" s="389"/>
      <c r="L485" s="389"/>
      <c r="M485" s="389"/>
      <c r="N485" s="389"/>
      <c r="O485" s="389"/>
    </row>
    <row r="486" spans="1:15" s="1034" customFormat="1" ht="12.75">
      <c r="A486" s="1032" t="s">
        <v>1230</v>
      </c>
      <c r="B486" s="81">
        <v>446507</v>
      </c>
      <c r="C486" s="81">
        <v>352298</v>
      </c>
      <c r="D486" s="81">
        <v>347831</v>
      </c>
      <c r="E486" s="443">
        <v>77.90045844745995</v>
      </c>
      <c r="F486" s="81">
        <v>0</v>
      </c>
      <c r="G486" s="389"/>
      <c r="H486" s="389"/>
      <c r="I486" s="389"/>
      <c r="J486" s="389"/>
      <c r="K486" s="389"/>
      <c r="L486" s="389"/>
      <c r="M486" s="389"/>
      <c r="N486" s="389"/>
      <c r="O486" s="389"/>
    </row>
    <row r="487" spans="1:15" s="1034" customFormat="1" ht="12.75">
      <c r="A487" s="1033" t="s">
        <v>917</v>
      </c>
      <c r="B487" s="81">
        <v>446507</v>
      </c>
      <c r="C487" s="81">
        <v>352298</v>
      </c>
      <c r="D487" s="81">
        <v>347831</v>
      </c>
      <c r="E487" s="443">
        <v>77.90045844745995</v>
      </c>
      <c r="F487" s="81">
        <v>0</v>
      </c>
      <c r="G487" s="389"/>
      <c r="H487" s="389"/>
      <c r="I487" s="389"/>
      <c r="J487" s="389"/>
      <c r="K487" s="389"/>
      <c r="L487" s="389"/>
      <c r="M487" s="389"/>
      <c r="N487" s="389"/>
      <c r="O487" s="389"/>
    </row>
    <row r="488" spans="1:15" s="1034" customFormat="1" ht="12.75">
      <c r="A488" s="313" t="s">
        <v>926</v>
      </c>
      <c r="B488" s="81"/>
      <c r="C488" s="81"/>
      <c r="D488" s="81"/>
      <c r="E488" s="443"/>
      <c r="F488" s="81"/>
      <c r="G488" s="389"/>
      <c r="H488" s="389"/>
      <c r="I488" s="389"/>
      <c r="J488" s="389"/>
      <c r="K488" s="389"/>
      <c r="L488" s="389"/>
      <c r="M488" s="389"/>
      <c r="N488" s="389"/>
      <c r="O488" s="389"/>
    </row>
    <row r="489" spans="1:15" s="1034" customFormat="1" ht="12.75">
      <c r="A489" s="1029" t="s">
        <v>878</v>
      </c>
      <c r="B489" s="81">
        <v>665000</v>
      </c>
      <c r="C489" s="81">
        <v>0</v>
      </c>
      <c r="D489" s="81">
        <v>0</v>
      </c>
      <c r="E489" s="443">
        <v>0</v>
      </c>
      <c r="F489" s="81">
        <v>0</v>
      </c>
      <c r="G489" s="389"/>
      <c r="H489" s="389"/>
      <c r="I489" s="389"/>
      <c r="J489" s="389"/>
      <c r="K489" s="389"/>
      <c r="L489" s="389"/>
      <c r="M489" s="389"/>
      <c r="N489" s="389"/>
      <c r="O489" s="389"/>
    </row>
    <row r="490" spans="1:15" s="1034" customFormat="1" ht="12.75">
      <c r="A490" s="448" t="s">
        <v>1405</v>
      </c>
      <c r="B490" s="81">
        <v>665000</v>
      </c>
      <c r="C490" s="81">
        <v>0</v>
      </c>
      <c r="D490" s="81">
        <v>0</v>
      </c>
      <c r="E490" s="443">
        <v>0</v>
      </c>
      <c r="F490" s="81">
        <v>0</v>
      </c>
      <c r="G490" s="389"/>
      <c r="H490" s="389"/>
      <c r="I490" s="389"/>
      <c r="J490" s="389"/>
      <c r="K490" s="389"/>
      <c r="L490" s="389"/>
      <c r="M490" s="389"/>
      <c r="N490" s="389"/>
      <c r="O490" s="389"/>
    </row>
    <row r="491" spans="1:15" s="1034" customFormat="1" ht="12.75">
      <c r="A491" s="1029" t="s">
        <v>153</v>
      </c>
      <c r="B491" s="81">
        <v>665000</v>
      </c>
      <c r="C491" s="81">
        <v>0</v>
      </c>
      <c r="D491" s="81">
        <v>0</v>
      </c>
      <c r="E491" s="443">
        <v>0</v>
      </c>
      <c r="F491" s="81">
        <v>0</v>
      </c>
      <c r="G491" s="389"/>
      <c r="H491" s="389"/>
      <c r="I491" s="389"/>
      <c r="J491" s="389"/>
      <c r="K491" s="389"/>
      <c r="L491" s="389"/>
      <c r="M491" s="389"/>
      <c r="N491" s="389"/>
      <c r="O491" s="389"/>
    </row>
    <row r="492" spans="1:15" s="1034" customFormat="1" ht="12.75">
      <c r="A492" s="1030" t="s">
        <v>179</v>
      </c>
      <c r="B492" s="81">
        <v>665000</v>
      </c>
      <c r="C492" s="81">
        <v>0</v>
      </c>
      <c r="D492" s="81">
        <v>0</v>
      </c>
      <c r="E492" s="443">
        <v>0</v>
      </c>
      <c r="F492" s="81">
        <v>0</v>
      </c>
      <c r="G492" s="389"/>
      <c r="H492" s="389"/>
      <c r="I492" s="389"/>
      <c r="J492" s="389"/>
      <c r="K492" s="389"/>
      <c r="L492" s="389"/>
      <c r="M492" s="389"/>
      <c r="N492" s="389"/>
      <c r="O492" s="389"/>
    </row>
    <row r="493" spans="1:15" s="1034" customFormat="1" ht="12.75">
      <c r="A493" s="1032" t="s">
        <v>1230</v>
      </c>
      <c r="B493" s="81">
        <v>665000</v>
      </c>
      <c r="C493" s="81">
        <v>0</v>
      </c>
      <c r="D493" s="81">
        <v>0</v>
      </c>
      <c r="E493" s="443">
        <v>0</v>
      </c>
      <c r="F493" s="81">
        <v>0</v>
      </c>
      <c r="G493" s="389"/>
      <c r="H493" s="389"/>
      <c r="I493" s="389"/>
      <c r="J493" s="389"/>
      <c r="K493" s="389"/>
      <c r="L493" s="389"/>
      <c r="M493" s="389"/>
      <c r="N493" s="389"/>
      <c r="O493" s="389"/>
    </row>
    <row r="494" spans="1:15" s="1034" customFormat="1" ht="12.75">
      <c r="A494" s="1033" t="s">
        <v>912</v>
      </c>
      <c r="B494" s="81">
        <v>665000</v>
      </c>
      <c r="C494" s="81">
        <v>0</v>
      </c>
      <c r="D494" s="81">
        <v>0</v>
      </c>
      <c r="E494" s="443">
        <v>0</v>
      </c>
      <c r="F494" s="81">
        <v>0</v>
      </c>
      <c r="G494" s="389"/>
      <c r="H494" s="389"/>
      <c r="I494" s="389"/>
      <c r="J494" s="389"/>
      <c r="K494" s="389"/>
      <c r="L494" s="389"/>
      <c r="M494" s="389"/>
      <c r="N494" s="389"/>
      <c r="O494" s="389"/>
    </row>
    <row r="495" spans="1:15" s="1036" customFormat="1" ht="12.75">
      <c r="A495" s="315" t="s">
        <v>934</v>
      </c>
      <c r="B495" s="41"/>
      <c r="C495" s="41"/>
      <c r="D495" s="41"/>
      <c r="E495" s="443"/>
      <c r="F495" s="81"/>
      <c r="G495" s="1035"/>
      <c r="H495" s="1035"/>
      <c r="I495" s="1035"/>
      <c r="J495" s="1035"/>
      <c r="K495" s="1035"/>
      <c r="L495" s="1035"/>
      <c r="M495" s="1035"/>
      <c r="N495" s="1035"/>
      <c r="O495" s="1035"/>
    </row>
    <row r="496" spans="1:15" s="1036" customFormat="1" ht="12.75">
      <c r="A496" s="380" t="s">
        <v>929</v>
      </c>
      <c r="B496" s="81"/>
      <c r="C496" s="81"/>
      <c r="D496" s="81"/>
      <c r="E496" s="443"/>
      <c r="F496" s="81"/>
      <c r="G496" s="1035"/>
      <c r="H496" s="1035"/>
      <c r="I496" s="1035"/>
      <c r="J496" s="1035"/>
      <c r="K496" s="1035"/>
      <c r="L496" s="1035"/>
      <c r="M496" s="1035"/>
      <c r="N496" s="1035"/>
      <c r="O496" s="1035"/>
    </row>
    <row r="497" spans="1:15" s="1041" customFormat="1" ht="12.75">
      <c r="A497" s="1029" t="s">
        <v>878</v>
      </c>
      <c r="B497" s="81">
        <v>17246127</v>
      </c>
      <c r="C497" s="81">
        <v>12894854</v>
      </c>
      <c r="D497" s="81">
        <v>4767278</v>
      </c>
      <c r="E497" s="443">
        <v>27.64260056765209</v>
      </c>
      <c r="F497" s="81">
        <v>779082</v>
      </c>
      <c r="G497" s="1035"/>
      <c r="H497" s="1035"/>
      <c r="I497" s="1035"/>
      <c r="J497" s="1035"/>
      <c r="K497" s="1035"/>
      <c r="L497" s="1035"/>
      <c r="M497" s="1035"/>
      <c r="N497" s="1035"/>
      <c r="O497" s="1035"/>
    </row>
    <row r="498" spans="1:15" s="1041" customFormat="1" ht="12.75">
      <c r="A498" s="1031" t="s">
        <v>879</v>
      </c>
      <c r="B498" s="81">
        <v>2638032</v>
      </c>
      <c r="C498" s="81">
        <v>1800917</v>
      </c>
      <c r="D498" s="81">
        <v>1800917</v>
      </c>
      <c r="E498" s="443">
        <v>68.26744330622222</v>
      </c>
      <c r="F498" s="81">
        <v>69141</v>
      </c>
      <c r="G498" s="1035"/>
      <c r="H498" s="1035"/>
      <c r="I498" s="1035"/>
      <c r="J498" s="1035"/>
      <c r="K498" s="1035"/>
      <c r="L498" s="1035"/>
      <c r="M498" s="1035"/>
      <c r="N498" s="1035"/>
      <c r="O498" s="1035"/>
    </row>
    <row r="499" spans="1:15" s="1041" customFormat="1" ht="12.75">
      <c r="A499" s="1031" t="s">
        <v>1405</v>
      </c>
      <c r="B499" s="81">
        <v>14608095</v>
      </c>
      <c r="C499" s="81">
        <v>11093937</v>
      </c>
      <c r="D499" s="81">
        <v>2966361</v>
      </c>
      <c r="E499" s="443">
        <v>20.306282235979435</v>
      </c>
      <c r="F499" s="81">
        <v>709941</v>
      </c>
      <c r="G499" s="1035"/>
      <c r="H499" s="1035"/>
      <c r="I499" s="1035"/>
      <c r="J499" s="1035"/>
      <c r="K499" s="1035"/>
      <c r="L499" s="1035"/>
      <c r="M499" s="1035"/>
      <c r="N499" s="1035"/>
      <c r="O499" s="1035"/>
    </row>
    <row r="500" spans="1:15" s="1041" customFormat="1" ht="12.75">
      <c r="A500" s="1042" t="s">
        <v>153</v>
      </c>
      <c r="B500" s="81">
        <v>17475335</v>
      </c>
      <c r="C500" s="81">
        <v>13124062</v>
      </c>
      <c r="D500" s="81">
        <v>3573759</v>
      </c>
      <c r="E500" s="443">
        <v>20.45030324168321</v>
      </c>
      <c r="F500" s="81">
        <v>847155</v>
      </c>
      <c r="G500" s="1035"/>
      <c r="H500" s="1035"/>
      <c r="I500" s="1035"/>
      <c r="J500" s="1035"/>
      <c r="K500" s="1035"/>
      <c r="L500" s="1035"/>
      <c r="M500" s="1035"/>
      <c r="N500" s="1035"/>
      <c r="O500" s="1035"/>
    </row>
    <row r="501" spans="1:15" s="1043" customFormat="1" ht="12.75">
      <c r="A501" s="1031" t="s">
        <v>179</v>
      </c>
      <c r="B501" s="81">
        <v>14331277</v>
      </c>
      <c r="C501" s="81">
        <v>12375132</v>
      </c>
      <c r="D501" s="250">
        <v>3455822</v>
      </c>
      <c r="E501" s="443">
        <v>24.11384554216627</v>
      </c>
      <c r="F501" s="81">
        <v>847155</v>
      </c>
      <c r="G501" s="1035"/>
      <c r="H501" s="1035"/>
      <c r="I501" s="1035"/>
      <c r="J501" s="1035"/>
      <c r="K501" s="1035"/>
      <c r="L501" s="1035"/>
      <c r="M501" s="1035"/>
      <c r="N501" s="1035"/>
      <c r="O501" s="1035"/>
    </row>
    <row r="502" spans="1:15" s="1043" customFormat="1" ht="12.75">
      <c r="A502" s="1044" t="s">
        <v>257</v>
      </c>
      <c r="B502" s="81">
        <v>1767069</v>
      </c>
      <c r="C502" s="81">
        <v>1740012</v>
      </c>
      <c r="D502" s="81">
        <v>819608</v>
      </c>
      <c r="E502" s="443">
        <v>46.382342738172646</v>
      </c>
      <c r="F502" s="81">
        <v>64308</v>
      </c>
      <c r="G502" s="1035"/>
      <c r="H502" s="1035"/>
      <c r="I502" s="1035"/>
      <c r="J502" s="1035"/>
      <c r="K502" s="1035"/>
      <c r="L502" s="1035"/>
      <c r="M502" s="1035"/>
      <c r="N502" s="1035"/>
      <c r="O502" s="1035"/>
    </row>
    <row r="503" spans="1:15" s="1036" customFormat="1" ht="12.75">
      <c r="A503" s="1032" t="s">
        <v>1230</v>
      </c>
      <c r="B503" s="250">
        <v>12564208</v>
      </c>
      <c r="C503" s="250">
        <v>10635120</v>
      </c>
      <c r="D503" s="250">
        <v>2636214</v>
      </c>
      <c r="E503" s="443">
        <v>20.981935351595578</v>
      </c>
      <c r="F503" s="81">
        <v>782847</v>
      </c>
      <c r="G503" s="1035"/>
      <c r="H503" s="1035"/>
      <c r="I503" s="1035"/>
      <c r="J503" s="1035"/>
      <c r="K503" s="1035"/>
      <c r="L503" s="1035"/>
      <c r="M503" s="1035"/>
      <c r="N503" s="1035"/>
      <c r="O503" s="1035"/>
    </row>
    <row r="504" spans="1:15" s="1036" customFormat="1" ht="12.75">
      <c r="A504" s="1033" t="s">
        <v>1239</v>
      </c>
      <c r="B504" s="81">
        <v>5525136</v>
      </c>
      <c r="C504" s="81">
        <v>4466048</v>
      </c>
      <c r="D504" s="81">
        <v>1037315</v>
      </c>
      <c r="E504" s="443">
        <v>18.77446998589718</v>
      </c>
      <c r="F504" s="81">
        <v>87602</v>
      </c>
      <c r="G504" s="1035"/>
      <c r="H504" s="1035"/>
      <c r="I504" s="1035"/>
      <c r="J504" s="1035"/>
      <c r="K504" s="1035"/>
      <c r="L504" s="1035"/>
      <c r="M504" s="1035"/>
      <c r="N504" s="1035"/>
      <c r="O504" s="1035"/>
    </row>
    <row r="505" spans="1:15" s="1036" customFormat="1" ht="25.5">
      <c r="A505" s="940" t="s">
        <v>898</v>
      </c>
      <c r="B505" s="81">
        <v>562071</v>
      </c>
      <c r="C505" s="81">
        <v>562071</v>
      </c>
      <c r="D505" s="81">
        <v>162233</v>
      </c>
      <c r="E505" s="443">
        <v>0</v>
      </c>
      <c r="F505" s="81">
        <v>22802</v>
      </c>
      <c r="G505" s="1035"/>
      <c r="H505" s="1035"/>
      <c r="I505" s="1035"/>
      <c r="J505" s="1035"/>
      <c r="K505" s="1035"/>
      <c r="L505" s="1035"/>
      <c r="M505" s="1035"/>
      <c r="N505" s="1035"/>
      <c r="O505" s="1035"/>
    </row>
    <row r="506" spans="1:15" s="1036" customFormat="1" ht="12.75">
      <c r="A506" s="1033" t="s">
        <v>1251</v>
      </c>
      <c r="B506" s="81">
        <v>4252650</v>
      </c>
      <c r="C506" s="81">
        <v>3382650</v>
      </c>
      <c r="D506" s="81">
        <v>806318</v>
      </c>
      <c r="E506" s="443">
        <v>18.960365889504192</v>
      </c>
      <c r="F506" s="81">
        <v>238505</v>
      </c>
      <c r="G506" s="1035"/>
      <c r="H506" s="1035"/>
      <c r="I506" s="1035"/>
      <c r="J506" s="1035"/>
      <c r="K506" s="1035"/>
      <c r="L506" s="1035"/>
      <c r="M506" s="1035"/>
      <c r="N506" s="1035"/>
      <c r="O506" s="1035"/>
    </row>
    <row r="507" spans="1:15" s="1036" customFormat="1" ht="25.5">
      <c r="A507" s="940" t="s">
        <v>884</v>
      </c>
      <c r="B507" s="81">
        <v>2224351</v>
      </c>
      <c r="C507" s="81">
        <v>2224351</v>
      </c>
      <c r="D507" s="81">
        <v>630348</v>
      </c>
      <c r="E507" s="443">
        <v>0</v>
      </c>
      <c r="F507" s="81">
        <v>433938</v>
      </c>
      <c r="G507" s="1035"/>
      <c r="H507" s="1035"/>
      <c r="I507" s="1035"/>
      <c r="J507" s="1035"/>
      <c r="K507" s="1035"/>
      <c r="L507" s="1035"/>
      <c r="M507" s="1035"/>
      <c r="N507" s="1035"/>
      <c r="O507" s="1035"/>
    </row>
    <row r="508" spans="1:15" s="1036" customFormat="1" ht="12.75">
      <c r="A508" s="1030" t="s">
        <v>164</v>
      </c>
      <c r="B508" s="81">
        <v>3144058</v>
      </c>
      <c r="C508" s="81">
        <v>748930</v>
      </c>
      <c r="D508" s="81">
        <v>117937</v>
      </c>
      <c r="E508" s="443">
        <v>3.751107644960748</v>
      </c>
      <c r="F508" s="81">
        <v>0</v>
      </c>
      <c r="G508" s="1035"/>
      <c r="H508" s="1035"/>
      <c r="I508" s="1035"/>
      <c r="J508" s="1035"/>
      <c r="K508" s="1035"/>
      <c r="L508" s="1035"/>
      <c r="M508" s="1035"/>
      <c r="N508" s="1035"/>
      <c r="O508" s="1035"/>
    </row>
    <row r="509" spans="1:15" s="1036" customFormat="1" ht="12.75">
      <c r="A509" s="1029" t="s">
        <v>886</v>
      </c>
      <c r="B509" s="81">
        <v>3144058</v>
      </c>
      <c r="C509" s="81">
        <v>748930</v>
      </c>
      <c r="D509" s="81">
        <v>117937</v>
      </c>
      <c r="E509" s="443">
        <v>3.751107644960748</v>
      </c>
      <c r="F509" s="81">
        <v>0</v>
      </c>
      <c r="G509" s="1035"/>
      <c r="H509" s="1035"/>
      <c r="I509" s="1035"/>
      <c r="J509" s="1035"/>
      <c r="K509" s="1035"/>
      <c r="L509" s="1035"/>
      <c r="M509" s="1035"/>
      <c r="N509" s="1035"/>
      <c r="O509" s="1035"/>
    </row>
    <row r="510" spans="1:15" s="1036" customFormat="1" ht="12.75">
      <c r="A510" s="296" t="s">
        <v>168</v>
      </c>
      <c r="B510" s="81">
        <v>-229208</v>
      </c>
      <c r="C510" s="81">
        <v>-229208</v>
      </c>
      <c r="D510" s="81">
        <v>1193519</v>
      </c>
      <c r="E510" s="443" t="s">
        <v>694</v>
      </c>
      <c r="F510" s="81">
        <v>-68073</v>
      </c>
      <c r="G510" s="1035"/>
      <c r="H510" s="1035"/>
      <c r="I510" s="1035"/>
      <c r="J510" s="1035"/>
      <c r="K510" s="1035"/>
      <c r="L510" s="1035"/>
      <c r="M510" s="1035"/>
      <c r="N510" s="1035"/>
      <c r="O510" s="1035"/>
    </row>
    <row r="511" spans="1:15" s="1036" customFormat="1" ht="25.5">
      <c r="A511" s="252" t="s">
        <v>1270</v>
      </c>
      <c r="B511" s="81">
        <v>229208</v>
      </c>
      <c r="C511" s="81">
        <v>229208</v>
      </c>
      <c r="D511" s="81" t="s">
        <v>694</v>
      </c>
      <c r="E511" s="443" t="s">
        <v>694</v>
      </c>
      <c r="F511" s="81" t="s">
        <v>694</v>
      </c>
      <c r="G511" s="1035"/>
      <c r="H511" s="1035"/>
      <c r="I511" s="1035"/>
      <c r="J511" s="1035"/>
      <c r="K511" s="1035"/>
      <c r="L511" s="1035"/>
      <c r="M511" s="1035"/>
      <c r="N511" s="1035"/>
      <c r="O511" s="1035"/>
    </row>
    <row r="512" spans="1:15" s="1034" customFormat="1" ht="12.75">
      <c r="A512" s="313" t="s">
        <v>899</v>
      </c>
      <c r="B512" s="81"/>
      <c r="C512" s="81"/>
      <c r="D512" s="81"/>
      <c r="E512" s="443"/>
      <c r="F512" s="81"/>
      <c r="G512" s="389"/>
      <c r="H512" s="389"/>
      <c r="I512" s="389"/>
      <c r="J512" s="389"/>
      <c r="K512" s="389"/>
      <c r="L512" s="389"/>
      <c r="M512" s="389"/>
      <c r="N512" s="389"/>
      <c r="O512" s="389"/>
    </row>
    <row r="513" spans="1:15" s="1034" customFormat="1" ht="12.75">
      <c r="A513" s="1029" t="s">
        <v>878</v>
      </c>
      <c r="B513" s="81">
        <v>1761577</v>
      </c>
      <c r="C513" s="81">
        <v>226505</v>
      </c>
      <c r="D513" s="81">
        <v>2410</v>
      </c>
      <c r="E513" s="443">
        <v>0.13680923399885442</v>
      </c>
      <c r="F513" s="81">
        <v>0</v>
      </c>
      <c r="G513" s="389"/>
      <c r="H513" s="389"/>
      <c r="I513" s="389"/>
      <c r="J513" s="389"/>
      <c r="K513" s="389"/>
      <c r="L513" s="389"/>
      <c r="M513" s="389"/>
      <c r="N513" s="389"/>
      <c r="O513" s="389"/>
    </row>
    <row r="514" spans="1:15" s="1034" customFormat="1" ht="12.75">
      <c r="A514" s="1030" t="s">
        <v>879</v>
      </c>
      <c r="B514" s="81">
        <v>262269</v>
      </c>
      <c r="C514" s="81">
        <v>0</v>
      </c>
      <c r="D514" s="81">
        <v>0</v>
      </c>
      <c r="E514" s="443">
        <v>0</v>
      </c>
      <c r="F514" s="81">
        <v>0</v>
      </c>
      <c r="G514" s="389"/>
      <c r="H514" s="389"/>
      <c r="I514" s="389"/>
      <c r="J514" s="389"/>
      <c r="K514" s="389"/>
      <c r="L514" s="389"/>
      <c r="M514" s="389"/>
      <c r="N514" s="389"/>
      <c r="O514" s="389"/>
    </row>
    <row r="515" spans="1:15" s="1034" customFormat="1" ht="12.75">
      <c r="A515" s="1030" t="s">
        <v>1405</v>
      </c>
      <c r="B515" s="81">
        <v>1499308</v>
      </c>
      <c r="C515" s="81">
        <v>226505</v>
      </c>
      <c r="D515" s="81">
        <v>2410</v>
      </c>
      <c r="E515" s="443">
        <v>0.16074082176577462</v>
      </c>
      <c r="F515" s="81">
        <v>0</v>
      </c>
      <c r="G515" s="389"/>
      <c r="H515" s="389"/>
      <c r="I515" s="389"/>
      <c r="J515" s="389"/>
      <c r="K515" s="389"/>
      <c r="L515" s="389"/>
      <c r="M515" s="389"/>
      <c r="N515" s="389"/>
      <c r="O515" s="389"/>
    </row>
    <row r="516" spans="1:15" s="1034" customFormat="1" ht="12.75">
      <c r="A516" s="1029" t="s">
        <v>177</v>
      </c>
      <c r="B516" s="81">
        <v>1761577</v>
      </c>
      <c r="C516" s="81">
        <v>226505</v>
      </c>
      <c r="D516" s="81">
        <v>2410</v>
      </c>
      <c r="E516" s="443">
        <v>0.13680923399885442</v>
      </c>
      <c r="F516" s="81">
        <v>0</v>
      </c>
      <c r="G516" s="389"/>
      <c r="H516" s="389"/>
      <c r="I516" s="389"/>
      <c r="J516" s="389"/>
      <c r="K516" s="389"/>
      <c r="L516" s="389"/>
      <c r="M516" s="389"/>
      <c r="N516" s="389"/>
      <c r="O516" s="389"/>
    </row>
    <row r="517" spans="1:15" s="1034" customFormat="1" ht="12.75">
      <c r="A517" s="1030" t="s">
        <v>179</v>
      </c>
      <c r="B517" s="81">
        <v>832523</v>
      </c>
      <c r="C517" s="81">
        <v>226505</v>
      </c>
      <c r="D517" s="81">
        <v>2410</v>
      </c>
      <c r="E517" s="443">
        <v>0.28948149180262883</v>
      </c>
      <c r="F517" s="81">
        <v>0</v>
      </c>
      <c r="G517" s="389"/>
      <c r="H517" s="389"/>
      <c r="I517" s="389"/>
      <c r="J517" s="389"/>
      <c r="K517" s="389"/>
      <c r="L517" s="389"/>
      <c r="M517" s="389"/>
      <c r="N517" s="389"/>
      <c r="O517" s="389"/>
    </row>
    <row r="518" spans="1:15" s="1034" customFormat="1" ht="12.75">
      <c r="A518" s="1032" t="s">
        <v>257</v>
      </c>
      <c r="B518" s="81">
        <v>832523</v>
      </c>
      <c r="C518" s="81">
        <v>226505</v>
      </c>
      <c r="D518" s="81">
        <v>2410</v>
      </c>
      <c r="E518" s="443">
        <v>0.28948149180262883</v>
      </c>
      <c r="F518" s="81">
        <v>0</v>
      </c>
      <c r="G518" s="389"/>
      <c r="H518" s="389"/>
      <c r="I518" s="389"/>
      <c r="J518" s="389"/>
      <c r="K518" s="389"/>
      <c r="L518" s="389"/>
      <c r="M518" s="389"/>
      <c r="N518" s="389"/>
      <c r="O518" s="389"/>
    </row>
    <row r="519" spans="1:15" s="1034" customFormat="1" ht="12.75" customHeight="1">
      <c r="A519" s="1030" t="s">
        <v>164</v>
      </c>
      <c r="B519" s="81">
        <v>929054</v>
      </c>
      <c r="C519" s="81">
        <v>0</v>
      </c>
      <c r="D519" s="81">
        <v>0</v>
      </c>
      <c r="E519" s="443">
        <v>0</v>
      </c>
      <c r="F519" s="81">
        <v>0</v>
      </c>
      <c r="G519" s="389"/>
      <c r="H519" s="389"/>
      <c r="I519" s="389"/>
      <c r="J519" s="389"/>
      <c r="K519" s="389"/>
      <c r="L519" s="389"/>
      <c r="M519" s="389"/>
      <c r="N519" s="389"/>
      <c r="O519" s="389"/>
    </row>
    <row r="520" spans="1:15" s="1034" customFormat="1" ht="12.75" customHeight="1">
      <c r="A520" s="1032" t="s">
        <v>1108</v>
      </c>
      <c r="B520" s="81">
        <v>929054</v>
      </c>
      <c r="C520" s="81">
        <v>0</v>
      </c>
      <c r="D520" s="81">
        <v>0</v>
      </c>
      <c r="E520" s="443">
        <v>0</v>
      </c>
      <c r="F520" s="81">
        <v>0</v>
      </c>
      <c r="G520" s="389"/>
      <c r="H520" s="389"/>
      <c r="I520" s="389"/>
      <c r="J520" s="389"/>
      <c r="K520" s="389"/>
      <c r="L520" s="389"/>
      <c r="M520" s="389"/>
      <c r="N520" s="389"/>
      <c r="O520" s="389"/>
    </row>
    <row r="521" spans="1:15" s="1034" customFormat="1" ht="12.75">
      <c r="A521" s="313" t="s">
        <v>902</v>
      </c>
      <c r="B521" s="81"/>
      <c r="C521" s="81"/>
      <c r="D521" s="81"/>
      <c r="E521" s="443"/>
      <c r="F521" s="81"/>
      <c r="G521" s="389"/>
      <c r="H521" s="389"/>
      <c r="I521" s="389"/>
      <c r="J521" s="389"/>
      <c r="K521" s="389"/>
      <c r="L521" s="389"/>
      <c r="M521" s="389"/>
      <c r="N521" s="389"/>
      <c r="O521" s="389"/>
    </row>
    <row r="522" spans="1:15" s="1034" customFormat="1" ht="12.75">
      <c r="A522" s="1029" t="s">
        <v>878</v>
      </c>
      <c r="B522" s="81">
        <v>568952</v>
      </c>
      <c r="C522" s="81">
        <v>150450</v>
      </c>
      <c r="D522" s="81">
        <v>72702</v>
      </c>
      <c r="E522" s="443">
        <v>12.778230852514799</v>
      </c>
      <c r="F522" s="81">
        <v>692</v>
      </c>
      <c r="G522" s="389"/>
      <c r="H522" s="389"/>
      <c r="I522" s="389"/>
      <c r="J522" s="389"/>
      <c r="K522" s="389"/>
      <c r="L522" s="389"/>
      <c r="M522" s="389"/>
      <c r="N522" s="389"/>
      <c r="O522" s="389"/>
    </row>
    <row r="523" spans="1:15" s="1034" customFormat="1" ht="12.75">
      <c r="A523" s="1030" t="s">
        <v>879</v>
      </c>
      <c r="B523" s="81">
        <v>72702</v>
      </c>
      <c r="C523" s="81">
        <v>72702</v>
      </c>
      <c r="D523" s="81">
        <v>72702</v>
      </c>
      <c r="E523" s="443">
        <v>100</v>
      </c>
      <c r="F523" s="81">
        <v>692</v>
      </c>
      <c r="G523" s="389"/>
      <c r="H523" s="389"/>
      <c r="I523" s="389"/>
      <c r="J523" s="389"/>
      <c r="K523" s="389"/>
      <c r="L523" s="389"/>
      <c r="M523" s="389"/>
      <c r="N523" s="389"/>
      <c r="O523" s="389"/>
    </row>
    <row r="524" spans="1:15" s="1034" customFormat="1" ht="12.75">
      <c r="A524" s="1030" t="s">
        <v>1405</v>
      </c>
      <c r="B524" s="81">
        <v>496250</v>
      </c>
      <c r="C524" s="81">
        <v>77748</v>
      </c>
      <c r="D524" s="81">
        <v>0</v>
      </c>
      <c r="E524" s="443">
        <v>0</v>
      </c>
      <c r="F524" s="81">
        <v>0</v>
      </c>
      <c r="G524" s="389"/>
      <c r="H524" s="389"/>
      <c r="I524" s="389"/>
      <c r="J524" s="389"/>
      <c r="K524" s="389"/>
      <c r="L524" s="389"/>
      <c r="M524" s="389"/>
      <c r="N524" s="389"/>
      <c r="O524" s="389"/>
    </row>
    <row r="525" spans="1:15" s="1034" customFormat="1" ht="12.75">
      <c r="A525" s="1029" t="s">
        <v>153</v>
      </c>
      <c r="B525" s="81">
        <v>568952</v>
      </c>
      <c r="C525" s="81">
        <v>150450</v>
      </c>
      <c r="D525" s="81">
        <v>43239</v>
      </c>
      <c r="E525" s="443">
        <v>7.5997623701120665</v>
      </c>
      <c r="F525" s="81">
        <v>24770</v>
      </c>
      <c r="G525" s="389"/>
      <c r="H525" s="389"/>
      <c r="I525" s="389"/>
      <c r="J525" s="389"/>
      <c r="K525" s="389"/>
      <c r="L525" s="389"/>
      <c r="M525" s="389"/>
      <c r="N525" s="389"/>
      <c r="O525" s="389"/>
    </row>
    <row r="526" spans="1:15" s="1034" customFormat="1" ht="12.75">
      <c r="A526" s="1030" t="s">
        <v>179</v>
      </c>
      <c r="B526" s="81">
        <v>568952</v>
      </c>
      <c r="C526" s="81">
        <v>150450</v>
      </c>
      <c r="D526" s="81">
        <v>43239</v>
      </c>
      <c r="E526" s="443">
        <v>7.5997623701120665</v>
      </c>
      <c r="F526" s="81">
        <v>24770</v>
      </c>
      <c r="G526" s="389"/>
      <c r="H526" s="389"/>
      <c r="I526" s="389"/>
      <c r="J526" s="389"/>
      <c r="K526" s="389"/>
      <c r="L526" s="389"/>
      <c r="M526" s="389"/>
      <c r="N526" s="389"/>
      <c r="O526" s="389"/>
    </row>
    <row r="527" spans="1:15" s="1034" customFormat="1" ht="12.75">
      <c r="A527" s="1032" t="s">
        <v>257</v>
      </c>
      <c r="B527" s="81">
        <v>476604</v>
      </c>
      <c r="C527" s="81">
        <v>150450</v>
      </c>
      <c r="D527" s="81">
        <v>43239</v>
      </c>
      <c r="E527" s="443">
        <v>9.072311604602563</v>
      </c>
      <c r="F527" s="81">
        <v>24770</v>
      </c>
      <c r="G527" s="389"/>
      <c r="H527" s="389"/>
      <c r="I527" s="389"/>
      <c r="J527" s="389"/>
      <c r="K527" s="389"/>
      <c r="L527" s="389"/>
      <c r="M527" s="389"/>
      <c r="N527" s="389"/>
      <c r="O527" s="389"/>
    </row>
    <row r="528" spans="1:15" s="1034" customFormat="1" ht="12.75">
      <c r="A528" s="1032" t="s">
        <v>1230</v>
      </c>
      <c r="B528" s="81">
        <v>92348</v>
      </c>
      <c r="C528" s="81">
        <v>0</v>
      </c>
      <c r="D528" s="81">
        <v>0</v>
      </c>
      <c r="E528" s="443">
        <v>0</v>
      </c>
      <c r="F528" s="81">
        <v>0</v>
      </c>
      <c r="G528" s="389"/>
      <c r="H528" s="389"/>
      <c r="I528" s="389"/>
      <c r="J528" s="389"/>
      <c r="K528" s="389"/>
      <c r="L528" s="389"/>
      <c r="M528" s="389"/>
      <c r="N528" s="389"/>
      <c r="O528" s="389"/>
    </row>
    <row r="529" spans="1:15" s="1034" customFormat="1" ht="12.75">
      <c r="A529" s="1033" t="s">
        <v>1251</v>
      </c>
      <c r="B529" s="81">
        <v>92348</v>
      </c>
      <c r="C529" s="81">
        <v>0</v>
      </c>
      <c r="D529" s="81">
        <v>0</v>
      </c>
      <c r="E529" s="443">
        <v>0</v>
      </c>
      <c r="F529" s="81">
        <v>0</v>
      </c>
      <c r="G529" s="389"/>
      <c r="H529" s="389"/>
      <c r="I529" s="389"/>
      <c r="J529" s="389"/>
      <c r="K529" s="389"/>
      <c r="L529" s="389"/>
      <c r="M529" s="389"/>
      <c r="N529" s="389"/>
      <c r="O529" s="389"/>
    </row>
    <row r="530" spans="1:15" s="1034" customFormat="1" ht="13.5">
      <c r="A530" s="1004" t="s">
        <v>904</v>
      </c>
      <c r="B530" s="81"/>
      <c r="C530" s="81"/>
      <c r="D530" s="81"/>
      <c r="E530" s="443"/>
      <c r="F530" s="81"/>
      <c r="G530" s="389"/>
      <c r="H530" s="389"/>
      <c r="I530" s="389"/>
      <c r="J530" s="389"/>
      <c r="K530" s="389"/>
      <c r="L530" s="389"/>
      <c r="M530" s="389"/>
      <c r="N530" s="389"/>
      <c r="O530" s="389"/>
    </row>
    <row r="531" spans="1:15" s="1034" customFormat="1" ht="12.75">
      <c r="A531" s="776" t="s">
        <v>878</v>
      </c>
      <c r="B531" s="81">
        <v>568952</v>
      </c>
      <c r="C531" s="81">
        <v>150450</v>
      </c>
      <c r="D531" s="81">
        <v>72702</v>
      </c>
      <c r="E531" s="443">
        <v>12.778230852514799</v>
      </c>
      <c r="F531" s="81">
        <v>692</v>
      </c>
      <c r="G531" s="389"/>
      <c r="H531" s="389"/>
      <c r="I531" s="389"/>
      <c r="J531" s="389"/>
      <c r="K531" s="389"/>
      <c r="L531" s="389"/>
      <c r="M531" s="389"/>
      <c r="N531" s="389"/>
      <c r="O531" s="389"/>
    </row>
    <row r="532" spans="1:15" s="1034" customFormat="1" ht="12.75">
      <c r="A532" s="1052" t="s">
        <v>879</v>
      </c>
      <c r="B532" s="81">
        <v>72702</v>
      </c>
      <c r="C532" s="81">
        <v>72702</v>
      </c>
      <c r="D532" s="81">
        <v>72702</v>
      </c>
      <c r="E532" s="443">
        <v>100</v>
      </c>
      <c r="F532" s="81">
        <v>692</v>
      </c>
      <c r="G532" s="389"/>
      <c r="H532" s="389"/>
      <c r="I532" s="389"/>
      <c r="J532" s="389"/>
      <c r="K532" s="389"/>
      <c r="L532" s="389"/>
      <c r="M532" s="389"/>
      <c r="N532" s="389"/>
      <c r="O532" s="389"/>
    </row>
    <row r="533" spans="1:15" s="1034" customFormat="1" ht="12.75">
      <c r="A533" s="1052" t="s">
        <v>1405</v>
      </c>
      <c r="B533" s="81">
        <v>496250</v>
      </c>
      <c r="C533" s="81">
        <v>77748</v>
      </c>
      <c r="D533" s="81">
        <v>0</v>
      </c>
      <c r="E533" s="443">
        <v>0</v>
      </c>
      <c r="F533" s="81">
        <v>0</v>
      </c>
      <c r="G533" s="389"/>
      <c r="H533" s="389"/>
      <c r="I533" s="389"/>
      <c r="J533" s="389"/>
      <c r="K533" s="389"/>
      <c r="L533" s="389"/>
      <c r="M533" s="389"/>
      <c r="N533" s="389"/>
      <c r="O533" s="389"/>
    </row>
    <row r="534" spans="1:15" s="1034" customFormat="1" ht="12.75">
      <c r="A534" s="776" t="s">
        <v>153</v>
      </c>
      <c r="B534" s="81">
        <v>568952</v>
      </c>
      <c r="C534" s="81">
        <v>150450</v>
      </c>
      <c r="D534" s="81">
        <v>43239</v>
      </c>
      <c r="E534" s="443">
        <v>7.5997623701120665</v>
      </c>
      <c r="F534" s="81">
        <v>24770</v>
      </c>
      <c r="G534" s="389"/>
      <c r="H534" s="389"/>
      <c r="I534" s="389"/>
      <c r="J534" s="389"/>
      <c r="K534" s="389"/>
      <c r="L534" s="389"/>
      <c r="M534" s="389"/>
      <c r="N534" s="389"/>
      <c r="O534" s="389"/>
    </row>
    <row r="535" spans="1:15" s="1034" customFormat="1" ht="12.75">
      <c r="A535" s="1052" t="s">
        <v>179</v>
      </c>
      <c r="B535" s="81">
        <v>568952</v>
      </c>
      <c r="C535" s="81">
        <v>150450</v>
      </c>
      <c r="D535" s="81">
        <v>43239</v>
      </c>
      <c r="E535" s="443">
        <v>7.5997623701120665</v>
      </c>
      <c r="F535" s="81">
        <v>24770</v>
      </c>
      <c r="G535" s="389"/>
      <c r="H535" s="389"/>
      <c r="I535" s="389"/>
      <c r="J535" s="389"/>
      <c r="K535" s="389"/>
      <c r="L535" s="389"/>
      <c r="M535" s="389"/>
      <c r="N535" s="389"/>
      <c r="O535" s="389"/>
    </row>
    <row r="536" spans="1:15" s="1034" customFormat="1" ht="12.75">
      <c r="A536" s="1053" t="s">
        <v>257</v>
      </c>
      <c r="B536" s="81">
        <v>476604</v>
      </c>
      <c r="C536" s="81">
        <v>150450</v>
      </c>
      <c r="D536" s="81">
        <v>43239</v>
      </c>
      <c r="E536" s="443">
        <v>9.072311604602563</v>
      </c>
      <c r="F536" s="81">
        <v>24770</v>
      </c>
      <c r="G536" s="389"/>
      <c r="H536" s="389"/>
      <c r="I536" s="389"/>
      <c r="J536" s="389"/>
      <c r="K536" s="389"/>
      <c r="L536" s="389"/>
      <c r="M536" s="389"/>
      <c r="N536" s="389"/>
      <c r="O536" s="389"/>
    </row>
    <row r="537" spans="1:15" s="1034" customFormat="1" ht="12.75">
      <c r="A537" s="1053" t="s">
        <v>1230</v>
      </c>
      <c r="B537" s="81">
        <v>92348</v>
      </c>
      <c r="C537" s="81">
        <v>0</v>
      </c>
      <c r="D537" s="81">
        <v>0</v>
      </c>
      <c r="E537" s="443">
        <v>0</v>
      </c>
      <c r="F537" s="81">
        <v>0</v>
      </c>
      <c r="G537" s="389"/>
      <c r="H537" s="389"/>
      <c r="I537" s="389"/>
      <c r="J537" s="389"/>
      <c r="K537" s="389"/>
      <c r="L537" s="389"/>
      <c r="M537" s="389"/>
      <c r="N537" s="389"/>
      <c r="O537" s="389"/>
    </row>
    <row r="538" spans="1:15" s="1034" customFormat="1" ht="12.75">
      <c r="A538" s="1054" t="s">
        <v>1251</v>
      </c>
      <c r="B538" s="81">
        <v>92348</v>
      </c>
      <c r="C538" s="81">
        <v>0</v>
      </c>
      <c r="D538" s="81">
        <v>0</v>
      </c>
      <c r="E538" s="443">
        <v>0</v>
      </c>
      <c r="F538" s="81">
        <v>0</v>
      </c>
      <c r="G538" s="389"/>
      <c r="H538" s="389"/>
      <c r="I538" s="389"/>
      <c r="J538" s="389"/>
      <c r="K538" s="389"/>
      <c r="L538" s="389"/>
      <c r="M538" s="389"/>
      <c r="N538" s="389"/>
      <c r="O538" s="389"/>
    </row>
    <row r="539" spans="1:21" s="1055" customFormat="1" ht="12.75">
      <c r="A539" s="378" t="s">
        <v>906</v>
      </c>
      <c r="B539" s="81"/>
      <c r="C539" s="81"/>
      <c r="D539" s="81"/>
      <c r="E539" s="443"/>
      <c r="F539" s="81"/>
      <c r="G539" s="1020"/>
      <c r="H539" s="1020"/>
      <c r="I539" s="1020"/>
      <c r="J539" s="1020"/>
      <c r="K539" s="1020"/>
      <c r="L539" s="1020"/>
      <c r="M539" s="1020"/>
      <c r="N539" s="1020"/>
      <c r="O539" s="1020"/>
      <c r="P539" s="1020"/>
      <c r="Q539" s="1020"/>
      <c r="R539" s="1020"/>
      <c r="S539" s="1020"/>
      <c r="T539" s="1020"/>
      <c r="U539" s="1021"/>
    </row>
    <row r="540" spans="1:21" s="1020" customFormat="1" ht="12.75">
      <c r="A540" s="1029" t="s">
        <v>878</v>
      </c>
      <c r="B540" s="81">
        <v>85842946</v>
      </c>
      <c r="C540" s="81">
        <v>39152288</v>
      </c>
      <c r="D540" s="81">
        <v>39152288</v>
      </c>
      <c r="E540" s="443">
        <v>45.60920823942832</v>
      </c>
      <c r="F540" s="81">
        <v>8287320</v>
      </c>
      <c r="U540" s="1021"/>
    </row>
    <row r="541" spans="1:21" s="1020" customFormat="1" ht="12.75">
      <c r="A541" s="1031" t="s">
        <v>879</v>
      </c>
      <c r="B541" s="81">
        <v>85842946</v>
      </c>
      <c r="C541" s="81">
        <v>39152288</v>
      </c>
      <c r="D541" s="81">
        <v>39152288</v>
      </c>
      <c r="E541" s="443">
        <v>45.60920823942832</v>
      </c>
      <c r="F541" s="81">
        <v>8287320</v>
      </c>
      <c r="U541" s="1021"/>
    </row>
    <row r="542" spans="1:21" s="1020" customFormat="1" ht="12.75">
      <c r="A542" s="1042" t="s">
        <v>153</v>
      </c>
      <c r="B542" s="250">
        <v>85842946</v>
      </c>
      <c r="C542" s="250">
        <v>39152288</v>
      </c>
      <c r="D542" s="250">
        <v>9554649</v>
      </c>
      <c r="E542" s="443">
        <v>11.130383386422922</v>
      </c>
      <c r="F542" s="81">
        <v>7932502</v>
      </c>
      <c r="U542" s="1021"/>
    </row>
    <row r="543" spans="1:21" s="1047" customFormat="1" ht="12.75">
      <c r="A543" s="1031" t="s">
        <v>179</v>
      </c>
      <c r="B543" s="81">
        <v>60195718</v>
      </c>
      <c r="C543" s="81">
        <v>24398288</v>
      </c>
      <c r="D543" s="81">
        <v>3001508</v>
      </c>
      <c r="E543" s="443">
        <v>4.986248357399774</v>
      </c>
      <c r="F543" s="81">
        <v>1413857</v>
      </c>
      <c r="G543" s="1020"/>
      <c r="H543" s="1020"/>
      <c r="I543" s="1020"/>
      <c r="J543" s="1020"/>
      <c r="K543" s="1020"/>
      <c r="L543" s="1020"/>
      <c r="M543" s="1020"/>
      <c r="N543" s="1020"/>
      <c r="O543" s="1020"/>
      <c r="P543" s="1020"/>
      <c r="Q543" s="1020"/>
      <c r="R543" s="1020"/>
      <c r="S543" s="1020"/>
      <c r="T543" s="1020"/>
      <c r="U543" s="1021"/>
    </row>
    <row r="544" spans="1:21" s="1047" customFormat="1" ht="12.75">
      <c r="A544" s="1032" t="s">
        <v>257</v>
      </c>
      <c r="B544" s="81">
        <v>7306754</v>
      </c>
      <c r="C544" s="81">
        <v>2898288</v>
      </c>
      <c r="D544" s="81">
        <v>589044</v>
      </c>
      <c r="E544" s="443">
        <v>8.06163721948214</v>
      </c>
      <c r="F544" s="81">
        <v>200026</v>
      </c>
      <c r="G544" s="1020"/>
      <c r="H544" s="1020"/>
      <c r="I544" s="1020"/>
      <c r="J544" s="1020"/>
      <c r="K544" s="1020"/>
      <c r="L544" s="1020"/>
      <c r="M544" s="1020"/>
      <c r="N544" s="1020"/>
      <c r="O544" s="1020"/>
      <c r="P544" s="1020"/>
      <c r="Q544" s="1020"/>
      <c r="R544" s="1020"/>
      <c r="S544" s="1020"/>
      <c r="T544" s="1020"/>
      <c r="U544" s="1021"/>
    </row>
    <row r="545" spans="1:21" s="1047" customFormat="1" ht="12.75">
      <c r="A545" s="1044" t="s">
        <v>1230</v>
      </c>
      <c r="B545" s="81">
        <v>52888964</v>
      </c>
      <c r="C545" s="81">
        <v>21500000</v>
      </c>
      <c r="D545" s="81">
        <v>2412464</v>
      </c>
      <c r="E545" s="443">
        <v>4.5613750346858755</v>
      </c>
      <c r="F545" s="81">
        <v>1213831</v>
      </c>
      <c r="G545" s="1020"/>
      <c r="H545" s="1020"/>
      <c r="I545" s="1020"/>
      <c r="J545" s="1020"/>
      <c r="K545" s="1020"/>
      <c r="L545" s="1020"/>
      <c r="M545" s="1020"/>
      <c r="N545" s="1020"/>
      <c r="O545" s="1020"/>
      <c r="P545" s="1020"/>
      <c r="Q545" s="1020"/>
      <c r="R545" s="1020"/>
      <c r="S545" s="1020"/>
      <c r="T545" s="1020"/>
      <c r="U545" s="1021"/>
    </row>
    <row r="546" spans="1:21" s="1047" customFormat="1" ht="12.75">
      <c r="A546" s="1048" t="s">
        <v>1239</v>
      </c>
      <c r="B546" s="81">
        <v>3001329</v>
      </c>
      <c r="C546" s="81">
        <v>2500000</v>
      </c>
      <c r="D546" s="81">
        <v>852242</v>
      </c>
      <c r="E546" s="443">
        <v>28.395487465719356</v>
      </c>
      <c r="F546" s="81">
        <v>332417</v>
      </c>
      <c r="G546" s="1020"/>
      <c r="H546" s="1020"/>
      <c r="I546" s="1020"/>
      <c r="J546" s="1020"/>
      <c r="K546" s="1020"/>
      <c r="L546" s="1020"/>
      <c r="M546" s="1020"/>
      <c r="N546" s="1020"/>
      <c r="O546" s="1020"/>
      <c r="P546" s="1020"/>
      <c r="Q546" s="1020"/>
      <c r="R546" s="1020"/>
      <c r="S546" s="1020"/>
      <c r="T546" s="1020"/>
      <c r="U546" s="1021"/>
    </row>
    <row r="547" spans="1:21" s="1047" customFormat="1" ht="12.75">
      <c r="A547" s="1048" t="s">
        <v>1251</v>
      </c>
      <c r="B547" s="81">
        <v>49887635</v>
      </c>
      <c r="C547" s="81">
        <v>19000000</v>
      </c>
      <c r="D547" s="81">
        <v>1560222</v>
      </c>
      <c r="E547" s="443">
        <v>0</v>
      </c>
      <c r="F547" s="81">
        <v>881414</v>
      </c>
      <c r="G547" s="1020"/>
      <c r="H547" s="1020"/>
      <c r="I547" s="1020"/>
      <c r="J547" s="1020"/>
      <c r="K547" s="1020"/>
      <c r="L547" s="1020"/>
      <c r="M547" s="1020"/>
      <c r="N547" s="1020"/>
      <c r="O547" s="1020"/>
      <c r="P547" s="1020"/>
      <c r="Q547" s="1020"/>
      <c r="R547" s="1020"/>
      <c r="S547" s="1020"/>
      <c r="T547" s="1020"/>
      <c r="U547" s="1021"/>
    </row>
    <row r="548" spans="1:21" s="1047" customFormat="1" ht="12.75">
      <c r="A548" s="1031" t="s">
        <v>164</v>
      </c>
      <c r="B548" s="81">
        <v>25647228</v>
      </c>
      <c r="C548" s="81">
        <v>14754000</v>
      </c>
      <c r="D548" s="81">
        <v>6553141</v>
      </c>
      <c r="E548" s="443">
        <v>25.551069300744704</v>
      </c>
      <c r="F548" s="81">
        <v>6518645</v>
      </c>
      <c r="G548" s="1020"/>
      <c r="H548" s="1020"/>
      <c r="I548" s="1020"/>
      <c r="J548" s="1020"/>
      <c r="K548" s="1020"/>
      <c r="L548" s="1020"/>
      <c r="M548" s="1020"/>
      <c r="N548" s="1020"/>
      <c r="O548" s="1020"/>
      <c r="P548" s="1020"/>
      <c r="Q548" s="1020"/>
      <c r="R548" s="1020"/>
      <c r="S548" s="1020"/>
      <c r="T548" s="1020"/>
      <c r="U548" s="1021"/>
    </row>
    <row r="549" spans="1:21" s="1047" customFormat="1" ht="12.75">
      <c r="A549" s="1044" t="s">
        <v>1108</v>
      </c>
      <c r="B549" s="81">
        <v>6224515</v>
      </c>
      <c r="C549" s="81">
        <v>2254000</v>
      </c>
      <c r="D549" s="81">
        <v>26665</v>
      </c>
      <c r="E549" s="443">
        <v>0.42838678997480123</v>
      </c>
      <c r="F549" s="81">
        <v>7981</v>
      </c>
      <c r="G549" s="1020"/>
      <c r="H549" s="1020"/>
      <c r="I549" s="1020"/>
      <c r="J549" s="1020"/>
      <c r="K549" s="1020"/>
      <c r="L549" s="1020"/>
      <c r="M549" s="1020"/>
      <c r="N549" s="1020"/>
      <c r="O549" s="1020"/>
      <c r="P549" s="1020"/>
      <c r="Q549" s="1020"/>
      <c r="R549" s="1020"/>
      <c r="S549" s="1020"/>
      <c r="T549" s="1020"/>
      <c r="U549" s="1021"/>
    </row>
    <row r="550" spans="1:21" s="1047" customFormat="1" ht="12.75">
      <c r="A550" s="1056" t="s">
        <v>1112</v>
      </c>
      <c r="B550" s="81">
        <v>19422713</v>
      </c>
      <c r="C550" s="81">
        <v>12500000</v>
      </c>
      <c r="D550" s="81">
        <v>6526476</v>
      </c>
      <c r="E550" s="443">
        <v>33.60228820762578</v>
      </c>
      <c r="F550" s="81">
        <v>6510664</v>
      </c>
      <c r="G550" s="1020"/>
      <c r="H550" s="1020"/>
      <c r="I550" s="1020"/>
      <c r="J550" s="1020"/>
      <c r="K550" s="1020"/>
      <c r="L550" s="1020"/>
      <c r="M550" s="1020"/>
      <c r="N550" s="1020"/>
      <c r="O550" s="1020"/>
      <c r="P550" s="1020"/>
      <c r="Q550" s="1020"/>
      <c r="R550" s="1020"/>
      <c r="S550" s="1020"/>
      <c r="T550" s="1020"/>
      <c r="U550" s="1021"/>
    </row>
    <row r="551" spans="1:21" s="1020" customFormat="1" ht="25.5">
      <c r="A551" s="457" t="s">
        <v>922</v>
      </c>
      <c r="B551" s="81"/>
      <c r="C551" s="81"/>
      <c r="D551" s="81"/>
      <c r="E551" s="443"/>
      <c r="F551" s="81"/>
      <c r="U551" s="1021"/>
    </row>
    <row r="552" spans="1:21" s="1020" customFormat="1" ht="12.75">
      <c r="A552" s="1042" t="s">
        <v>878</v>
      </c>
      <c r="B552" s="81">
        <v>520554</v>
      </c>
      <c r="C552" s="81">
        <v>0</v>
      </c>
      <c r="D552" s="81">
        <v>0</v>
      </c>
      <c r="E552" s="443">
        <v>0</v>
      </c>
      <c r="F552" s="81">
        <v>0</v>
      </c>
      <c r="U552" s="1021"/>
    </row>
    <row r="553" spans="1:21" s="1020" customFormat="1" ht="12.75">
      <c r="A553" s="1031" t="s">
        <v>1405</v>
      </c>
      <c r="B553" s="81">
        <v>520554</v>
      </c>
      <c r="C553" s="81">
        <v>0</v>
      </c>
      <c r="D553" s="81">
        <v>0</v>
      </c>
      <c r="E553" s="443">
        <v>0</v>
      </c>
      <c r="F553" s="81">
        <v>0</v>
      </c>
      <c r="U553" s="1021"/>
    </row>
    <row r="554" spans="1:21" s="1020" customFormat="1" ht="12.75">
      <c r="A554" s="1042" t="s">
        <v>153</v>
      </c>
      <c r="B554" s="81">
        <v>520554</v>
      </c>
      <c r="C554" s="81">
        <v>0</v>
      </c>
      <c r="D554" s="81">
        <v>0</v>
      </c>
      <c r="E554" s="443">
        <v>0</v>
      </c>
      <c r="F554" s="81">
        <v>0</v>
      </c>
      <c r="U554" s="1021"/>
    </row>
    <row r="555" spans="1:21" s="1020" customFormat="1" ht="12.75">
      <c r="A555" s="1031" t="s">
        <v>179</v>
      </c>
      <c r="B555" s="81">
        <v>520554</v>
      </c>
      <c r="C555" s="81">
        <v>0</v>
      </c>
      <c r="D555" s="81">
        <v>0</v>
      </c>
      <c r="E555" s="443">
        <v>0</v>
      </c>
      <c r="F555" s="81">
        <v>0</v>
      </c>
      <c r="U555" s="1021"/>
    </row>
    <row r="556" spans="1:21" s="1020" customFormat="1" ht="12.75">
      <c r="A556" s="1044" t="s">
        <v>1230</v>
      </c>
      <c r="B556" s="81">
        <v>520554</v>
      </c>
      <c r="C556" s="81">
        <v>0</v>
      </c>
      <c r="D556" s="81">
        <v>0</v>
      </c>
      <c r="E556" s="443">
        <v>0</v>
      </c>
      <c r="F556" s="81">
        <v>0</v>
      </c>
      <c r="U556" s="1021"/>
    </row>
    <row r="557" spans="1:21" s="1020" customFormat="1" ht="12.75">
      <c r="A557" s="1048" t="s">
        <v>1251</v>
      </c>
      <c r="B557" s="81">
        <v>520554</v>
      </c>
      <c r="C557" s="81">
        <v>0</v>
      </c>
      <c r="D557" s="81">
        <v>0</v>
      </c>
      <c r="E557" s="443">
        <v>0</v>
      </c>
      <c r="F557" s="81">
        <v>0</v>
      </c>
      <c r="U557" s="1021"/>
    </row>
    <row r="558" spans="1:15" s="1034" customFormat="1" ht="12.75">
      <c r="A558" s="313" t="s">
        <v>924</v>
      </c>
      <c r="B558" s="81"/>
      <c r="C558" s="81"/>
      <c r="D558" s="81"/>
      <c r="E558" s="443"/>
      <c r="F558" s="81"/>
      <c r="G558" s="389"/>
      <c r="H558" s="389"/>
      <c r="I558" s="389"/>
      <c r="J558" s="389"/>
      <c r="K558" s="389"/>
      <c r="L558" s="389"/>
      <c r="M558" s="389"/>
      <c r="N558" s="389"/>
      <c r="O558" s="389"/>
    </row>
    <row r="559" spans="1:15" s="1034" customFormat="1" ht="12.75">
      <c r="A559" s="1029" t="s">
        <v>878</v>
      </c>
      <c r="B559" s="81">
        <v>168527900</v>
      </c>
      <c r="C559" s="81">
        <v>0</v>
      </c>
      <c r="D559" s="81">
        <v>0</v>
      </c>
      <c r="E559" s="443">
        <v>0</v>
      </c>
      <c r="F559" s="81">
        <v>0</v>
      </c>
      <c r="G559" s="389"/>
      <c r="H559" s="389"/>
      <c r="I559" s="389"/>
      <c r="J559" s="389"/>
      <c r="K559" s="389"/>
      <c r="L559" s="389"/>
      <c r="M559" s="389"/>
      <c r="N559" s="389"/>
      <c r="O559" s="389"/>
    </row>
    <row r="560" spans="1:15" s="1034" customFormat="1" ht="12.75">
      <c r="A560" s="1030" t="s">
        <v>879</v>
      </c>
      <c r="B560" s="81">
        <v>168527900</v>
      </c>
      <c r="C560" s="81">
        <v>0</v>
      </c>
      <c r="D560" s="81">
        <v>0</v>
      </c>
      <c r="E560" s="443">
        <v>0</v>
      </c>
      <c r="F560" s="81">
        <v>0</v>
      </c>
      <c r="G560" s="389"/>
      <c r="H560" s="389"/>
      <c r="I560" s="389"/>
      <c r="J560" s="389"/>
      <c r="K560" s="389"/>
      <c r="L560" s="389"/>
      <c r="M560" s="389"/>
      <c r="N560" s="389"/>
      <c r="O560" s="389"/>
    </row>
    <row r="561" spans="1:15" s="1034" customFormat="1" ht="12.75">
      <c r="A561" s="1029" t="s">
        <v>153</v>
      </c>
      <c r="B561" s="81">
        <v>168527900</v>
      </c>
      <c r="C561" s="81">
        <v>0</v>
      </c>
      <c r="D561" s="81">
        <v>0</v>
      </c>
      <c r="E561" s="443">
        <v>0</v>
      </c>
      <c r="F561" s="81">
        <v>0</v>
      </c>
      <c r="G561" s="389"/>
      <c r="H561" s="389"/>
      <c r="I561" s="389"/>
      <c r="J561" s="389"/>
      <c r="K561" s="389"/>
      <c r="L561" s="389"/>
      <c r="M561" s="389"/>
      <c r="N561" s="389"/>
      <c r="O561" s="389"/>
    </row>
    <row r="562" spans="1:15" s="1034" customFormat="1" ht="12.75">
      <c r="A562" s="1031" t="s">
        <v>179</v>
      </c>
      <c r="B562" s="81">
        <v>168527900</v>
      </c>
      <c r="C562" s="81">
        <v>0</v>
      </c>
      <c r="D562" s="81">
        <v>0</v>
      </c>
      <c r="E562" s="443">
        <v>0</v>
      </c>
      <c r="F562" s="81">
        <v>0</v>
      </c>
      <c r="G562" s="389"/>
      <c r="H562" s="389"/>
      <c r="I562" s="389"/>
      <c r="J562" s="389"/>
      <c r="K562" s="389"/>
      <c r="L562" s="389"/>
      <c r="M562" s="389"/>
      <c r="N562" s="389"/>
      <c r="O562" s="389"/>
    </row>
    <row r="563" spans="1:15" s="1034" customFormat="1" ht="12.75">
      <c r="A563" s="1032" t="s">
        <v>257</v>
      </c>
      <c r="B563" s="81">
        <v>90000</v>
      </c>
      <c r="C563" s="81">
        <v>0</v>
      </c>
      <c r="D563" s="81">
        <v>0</v>
      </c>
      <c r="E563" s="443">
        <v>0</v>
      </c>
      <c r="F563" s="81">
        <v>0</v>
      </c>
      <c r="G563" s="389"/>
      <c r="H563" s="389"/>
      <c r="I563" s="389"/>
      <c r="J563" s="389"/>
      <c r="K563" s="389"/>
      <c r="L563" s="389"/>
      <c r="M563" s="389"/>
      <c r="N563" s="389"/>
      <c r="O563" s="389"/>
    </row>
    <row r="564" spans="1:15" s="1034" customFormat="1" ht="12.75">
      <c r="A564" s="1032" t="s">
        <v>157</v>
      </c>
      <c r="B564" s="81">
        <v>60510000</v>
      </c>
      <c r="C564" s="81">
        <v>0</v>
      </c>
      <c r="D564" s="81">
        <v>0</v>
      </c>
      <c r="E564" s="443">
        <v>0</v>
      </c>
      <c r="F564" s="81">
        <v>0</v>
      </c>
      <c r="G564" s="389"/>
      <c r="H564" s="389"/>
      <c r="I564" s="389"/>
      <c r="J564" s="389"/>
      <c r="K564" s="389"/>
      <c r="L564" s="389"/>
      <c r="M564" s="389"/>
      <c r="N564" s="389"/>
      <c r="O564" s="389"/>
    </row>
    <row r="565" spans="1:15" s="1034" customFormat="1" ht="12.75">
      <c r="A565" s="1032" t="s">
        <v>1230</v>
      </c>
      <c r="B565" s="81">
        <v>107927900</v>
      </c>
      <c r="C565" s="81">
        <v>0</v>
      </c>
      <c r="D565" s="81">
        <v>0</v>
      </c>
      <c r="E565" s="443">
        <v>0</v>
      </c>
      <c r="F565" s="81">
        <v>0</v>
      </c>
      <c r="G565" s="389"/>
      <c r="H565" s="389"/>
      <c r="I565" s="389"/>
      <c r="J565" s="389"/>
      <c r="K565" s="389"/>
      <c r="L565" s="389"/>
      <c r="M565" s="389"/>
      <c r="N565" s="389"/>
      <c r="O565" s="389"/>
    </row>
    <row r="566" spans="1:15" s="1034" customFormat="1" ht="12.75">
      <c r="A566" s="1033" t="s">
        <v>917</v>
      </c>
      <c r="B566" s="81">
        <v>3833900</v>
      </c>
      <c r="C566" s="81">
        <v>0</v>
      </c>
      <c r="D566" s="81">
        <v>0</v>
      </c>
      <c r="E566" s="443">
        <v>0</v>
      </c>
      <c r="F566" s="81">
        <v>0</v>
      </c>
      <c r="G566" s="389"/>
      <c r="H566" s="389"/>
      <c r="I566" s="389"/>
      <c r="J566" s="389"/>
      <c r="K566" s="389"/>
      <c r="L566" s="389"/>
      <c r="M566" s="389"/>
      <c r="N566" s="389"/>
      <c r="O566" s="389"/>
    </row>
    <row r="567" spans="1:15" s="1034" customFormat="1" ht="12.75">
      <c r="A567" s="1033" t="s">
        <v>1251</v>
      </c>
      <c r="B567" s="81">
        <v>104094000</v>
      </c>
      <c r="C567" s="81">
        <v>0</v>
      </c>
      <c r="D567" s="81">
        <v>0</v>
      </c>
      <c r="E567" s="443">
        <v>0</v>
      </c>
      <c r="F567" s="81">
        <v>0</v>
      </c>
      <c r="G567" s="389"/>
      <c r="H567" s="389"/>
      <c r="I567" s="389"/>
      <c r="J567" s="389"/>
      <c r="K567" s="389"/>
      <c r="L567" s="389"/>
      <c r="M567" s="389"/>
      <c r="N567" s="389"/>
      <c r="O567" s="389"/>
    </row>
    <row r="568" spans="1:15" s="1036" customFormat="1" ht="12.75">
      <c r="A568" s="315" t="s">
        <v>935</v>
      </c>
      <c r="B568" s="41"/>
      <c r="C568" s="41"/>
      <c r="D568" s="41"/>
      <c r="E568" s="443"/>
      <c r="F568" s="81"/>
      <c r="G568" s="1035"/>
      <c r="H568" s="1035"/>
      <c r="I568" s="1035"/>
      <c r="J568" s="1035"/>
      <c r="K568" s="1035"/>
      <c r="L568" s="1035"/>
      <c r="M568" s="1035"/>
      <c r="N568" s="1035"/>
      <c r="O568" s="1035"/>
    </row>
    <row r="569" spans="1:15" s="1036" customFormat="1" ht="12.75">
      <c r="A569" s="380" t="s">
        <v>929</v>
      </c>
      <c r="B569" s="81"/>
      <c r="C569" s="81"/>
      <c r="D569" s="81"/>
      <c r="E569" s="443"/>
      <c r="F569" s="81"/>
      <c r="G569" s="1035"/>
      <c r="H569" s="1035"/>
      <c r="I569" s="1035"/>
      <c r="J569" s="1035"/>
      <c r="K569" s="1035"/>
      <c r="L569" s="1035"/>
      <c r="M569" s="1035"/>
      <c r="N569" s="1035"/>
      <c r="O569" s="1035"/>
    </row>
    <row r="570" spans="1:15" s="1041" customFormat="1" ht="12.75">
      <c r="A570" s="1029" t="s">
        <v>878</v>
      </c>
      <c r="B570" s="81">
        <v>4682942</v>
      </c>
      <c r="C570" s="250">
        <v>4681404</v>
      </c>
      <c r="D570" s="81">
        <v>3649950</v>
      </c>
      <c r="E570" s="443">
        <v>77.94138812737805</v>
      </c>
      <c r="F570" s="81">
        <v>511298</v>
      </c>
      <c r="G570" s="1035"/>
      <c r="H570" s="1035"/>
      <c r="I570" s="1035"/>
      <c r="J570" s="1035"/>
      <c r="K570" s="1035"/>
      <c r="L570" s="1035"/>
      <c r="M570" s="1035"/>
      <c r="N570" s="1035"/>
      <c r="O570" s="1035"/>
    </row>
    <row r="571" spans="1:15" s="1041" customFormat="1" ht="12.75">
      <c r="A571" s="1031" t="s">
        <v>879</v>
      </c>
      <c r="B571" s="81">
        <v>588300</v>
      </c>
      <c r="C571" s="81">
        <v>588300</v>
      </c>
      <c r="D571" s="81">
        <v>588300</v>
      </c>
      <c r="E571" s="443">
        <v>100</v>
      </c>
      <c r="F571" s="81">
        <v>0</v>
      </c>
      <c r="G571" s="1035"/>
      <c r="H571" s="1035"/>
      <c r="I571" s="1035"/>
      <c r="J571" s="1035"/>
      <c r="K571" s="1035"/>
      <c r="L571" s="1035"/>
      <c r="M571" s="1035"/>
      <c r="N571" s="1035"/>
      <c r="O571" s="1035"/>
    </row>
    <row r="572" spans="1:15" s="1041" customFormat="1" ht="12.75">
      <c r="A572" s="1031" t="s">
        <v>1405</v>
      </c>
      <c r="B572" s="81">
        <v>4094642</v>
      </c>
      <c r="C572" s="81">
        <v>4093104</v>
      </c>
      <c r="D572" s="81">
        <v>3061650</v>
      </c>
      <c r="E572" s="443">
        <v>74.77210461866996</v>
      </c>
      <c r="F572" s="81">
        <v>511298</v>
      </c>
      <c r="G572" s="1035"/>
      <c r="H572" s="1035"/>
      <c r="I572" s="1035"/>
      <c r="J572" s="1035"/>
      <c r="K572" s="1035"/>
      <c r="L572" s="1035"/>
      <c r="M572" s="1035"/>
      <c r="N572" s="1035"/>
      <c r="O572" s="1035"/>
    </row>
    <row r="573" spans="1:15" s="1041" customFormat="1" ht="12.75">
      <c r="A573" s="1042" t="s">
        <v>153</v>
      </c>
      <c r="B573" s="81">
        <v>4682942</v>
      </c>
      <c r="C573" s="81">
        <v>4681404</v>
      </c>
      <c r="D573" s="81">
        <v>3540920</v>
      </c>
      <c r="E573" s="443">
        <v>75.61315087822996</v>
      </c>
      <c r="F573" s="81">
        <v>511299</v>
      </c>
      <c r="G573" s="1035"/>
      <c r="H573" s="1035"/>
      <c r="I573" s="1035"/>
      <c r="J573" s="1035"/>
      <c r="K573" s="1035"/>
      <c r="L573" s="1035"/>
      <c r="M573" s="1035"/>
      <c r="N573" s="1035"/>
      <c r="O573" s="1035"/>
    </row>
    <row r="574" spans="1:15" s="1043" customFormat="1" ht="12.75">
      <c r="A574" s="1031" t="s">
        <v>179</v>
      </c>
      <c r="B574" s="81">
        <v>623646</v>
      </c>
      <c r="C574" s="81">
        <v>622108</v>
      </c>
      <c r="D574" s="81">
        <v>153522</v>
      </c>
      <c r="E574" s="443">
        <v>24.616849943718073</v>
      </c>
      <c r="F574" s="81">
        <v>0</v>
      </c>
      <c r="G574" s="1035"/>
      <c r="H574" s="1035"/>
      <c r="I574" s="1035"/>
      <c r="J574" s="1035"/>
      <c r="K574" s="1035"/>
      <c r="L574" s="1035"/>
      <c r="M574" s="1035"/>
      <c r="N574" s="1035"/>
      <c r="O574" s="1035"/>
    </row>
    <row r="575" spans="1:15" s="1043" customFormat="1" ht="12.75">
      <c r="A575" s="1044" t="s">
        <v>257</v>
      </c>
      <c r="B575" s="81">
        <v>623646</v>
      </c>
      <c r="C575" s="81">
        <v>622108</v>
      </c>
      <c r="D575" s="81">
        <v>153522</v>
      </c>
      <c r="E575" s="443">
        <v>24.616849943718073</v>
      </c>
      <c r="F575" s="81">
        <v>0</v>
      </c>
      <c r="G575" s="1035"/>
      <c r="H575" s="1035"/>
      <c r="I575" s="1035"/>
      <c r="J575" s="1035"/>
      <c r="K575" s="1035"/>
      <c r="L575" s="1035"/>
      <c r="M575" s="1035"/>
      <c r="N575" s="1035"/>
      <c r="O575" s="1035"/>
    </row>
    <row r="576" spans="1:15" s="1036" customFormat="1" ht="12.75">
      <c r="A576" s="1030" t="s">
        <v>164</v>
      </c>
      <c r="B576" s="81">
        <v>4059296</v>
      </c>
      <c r="C576" s="81">
        <v>4059296</v>
      </c>
      <c r="D576" s="81">
        <v>3387398</v>
      </c>
      <c r="E576" s="443">
        <v>83.44791806263943</v>
      </c>
      <c r="F576" s="81">
        <v>511299</v>
      </c>
      <c r="G576" s="1035"/>
      <c r="H576" s="1035"/>
      <c r="I576" s="1035"/>
      <c r="J576" s="1035"/>
      <c r="K576" s="1035"/>
      <c r="L576" s="1035"/>
      <c r="M576" s="1035"/>
      <c r="N576" s="1035"/>
      <c r="O576" s="1035"/>
    </row>
    <row r="577" spans="1:15" s="1036" customFormat="1" ht="12.75">
      <c r="A577" s="1029" t="s">
        <v>886</v>
      </c>
      <c r="B577" s="81">
        <v>4059296</v>
      </c>
      <c r="C577" s="81">
        <v>4059296</v>
      </c>
      <c r="D577" s="81">
        <v>3387398</v>
      </c>
      <c r="E577" s="443">
        <v>83.44791806263943</v>
      </c>
      <c r="F577" s="81">
        <v>511299</v>
      </c>
      <c r="G577" s="1035"/>
      <c r="H577" s="1035"/>
      <c r="I577" s="1035"/>
      <c r="J577" s="1035"/>
      <c r="K577" s="1035"/>
      <c r="L577" s="1035"/>
      <c r="M577" s="1035"/>
      <c r="N577" s="1035"/>
      <c r="O577" s="1035"/>
    </row>
    <row r="578" spans="1:21" s="1047" customFormat="1" ht="12.75">
      <c r="A578" s="378" t="s">
        <v>899</v>
      </c>
      <c r="B578" s="81"/>
      <c r="C578" s="81"/>
      <c r="D578" s="81"/>
      <c r="E578" s="443"/>
      <c r="F578" s="81"/>
      <c r="G578" s="1020"/>
      <c r="H578" s="1020"/>
      <c r="I578" s="1020"/>
      <c r="J578" s="1020"/>
      <c r="K578" s="1020"/>
      <c r="L578" s="1020"/>
      <c r="M578" s="1020"/>
      <c r="N578" s="1020"/>
      <c r="O578" s="1020"/>
      <c r="P578" s="1020"/>
      <c r="Q578" s="1020"/>
      <c r="R578" s="1020"/>
      <c r="S578" s="1020"/>
      <c r="T578" s="1020"/>
      <c r="U578" s="1021"/>
    </row>
    <row r="579" spans="1:21" s="1047" customFormat="1" ht="12.75">
      <c r="A579" s="1029" t="s">
        <v>878</v>
      </c>
      <c r="B579" s="81">
        <v>44435744</v>
      </c>
      <c r="C579" s="81">
        <v>13698038</v>
      </c>
      <c r="D579" s="81">
        <v>18620412</v>
      </c>
      <c r="E579" s="443">
        <v>41.90413015251866</v>
      </c>
      <c r="F579" s="81">
        <v>77299</v>
      </c>
      <c r="G579" s="1020"/>
      <c r="H579" s="1020"/>
      <c r="I579" s="1020"/>
      <c r="J579" s="1020"/>
      <c r="K579" s="1020"/>
      <c r="L579" s="1020"/>
      <c r="M579" s="1020"/>
      <c r="N579" s="1020"/>
      <c r="O579" s="1020"/>
      <c r="P579" s="1020"/>
      <c r="Q579" s="1020"/>
      <c r="R579" s="1020"/>
      <c r="S579" s="1020"/>
      <c r="T579" s="1020"/>
      <c r="U579" s="1021"/>
    </row>
    <row r="580" spans="1:21" s="1047" customFormat="1" ht="12.75">
      <c r="A580" s="1030" t="s">
        <v>879</v>
      </c>
      <c r="B580" s="81">
        <v>51304</v>
      </c>
      <c r="C580" s="81">
        <v>14709</v>
      </c>
      <c r="D580" s="81">
        <v>14709</v>
      </c>
      <c r="E580" s="443">
        <v>28.670279120536414</v>
      </c>
      <c r="F580" s="81">
        <v>7019</v>
      </c>
      <c r="G580" s="1020"/>
      <c r="H580" s="1020"/>
      <c r="I580" s="1020"/>
      <c r="J580" s="1020"/>
      <c r="K580" s="1020"/>
      <c r="L580" s="1020"/>
      <c r="M580" s="1020"/>
      <c r="N580" s="1020"/>
      <c r="O580" s="1020"/>
      <c r="P580" s="1020"/>
      <c r="Q580" s="1020"/>
      <c r="R580" s="1020"/>
      <c r="S580" s="1020"/>
      <c r="T580" s="1020"/>
      <c r="U580" s="1021"/>
    </row>
    <row r="581" spans="1:21" s="1047" customFormat="1" ht="12.75">
      <c r="A581" s="1031" t="s">
        <v>1405</v>
      </c>
      <c r="B581" s="81">
        <v>44384440</v>
      </c>
      <c r="C581" s="81">
        <v>13683329</v>
      </c>
      <c r="D581" s="81">
        <v>18605703</v>
      </c>
      <c r="E581" s="443">
        <v>41.91942716862035</v>
      </c>
      <c r="F581" s="81">
        <v>70280</v>
      </c>
      <c r="G581" s="1020"/>
      <c r="H581" s="1020"/>
      <c r="I581" s="1020"/>
      <c r="J581" s="1020"/>
      <c r="K581" s="1020"/>
      <c r="L581" s="1020"/>
      <c r="M581" s="1020"/>
      <c r="N581" s="1020"/>
      <c r="O581" s="1020"/>
      <c r="P581" s="1020"/>
      <c r="Q581" s="1020"/>
      <c r="R581" s="1020"/>
      <c r="S581" s="1020"/>
      <c r="T581" s="1020"/>
      <c r="U581" s="1021"/>
    </row>
    <row r="582" spans="1:21" s="1020" customFormat="1" ht="12.75">
      <c r="A582" s="1042" t="s">
        <v>153</v>
      </c>
      <c r="B582" s="81">
        <v>44435744</v>
      </c>
      <c r="C582" s="81">
        <v>13698038</v>
      </c>
      <c r="D582" s="81">
        <v>2858485</v>
      </c>
      <c r="E582" s="443">
        <v>6.432850544822655</v>
      </c>
      <c r="F582" s="81">
        <v>650998</v>
      </c>
      <c r="U582" s="1021"/>
    </row>
    <row r="583" spans="1:21" s="1020" customFormat="1" ht="12.75">
      <c r="A583" s="1031" t="s">
        <v>179</v>
      </c>
      <c r="B583" s="81">
        <v>4632406</v>
      </c>
      <c r="C583" s="81">
        <v>2664843</v>
      </c>
      <c r="D583" s="81">
        <v>1367091</v>
      </c>
      <c r="E583" s="443">
        <v>29.511467690871658</v>
      </c>
      <c r="F583" s="81">
        <v>321999</v>
      </c>
      <c r="U583" s="1021"/>
    </row>
    <row r="584" spans="1:21" s="1020" customFormat="1" ht="12.75">
      <c r="A584" s="1044" t="s">
        <v>257</v>
      </c>
      <c r="B584" s="81">
        <v>4632406</v>
      </c>
      <c r="C584" s="81">
        <v>2664843</v>
      </c>
      <c r="D584" s="81">
        <v>1367091</v>
      </c>
      <c r="E584" s="443">
        <v>29.511467690871658</v>
      </c>
      <c r="F584" s="81">
        <v>321999</v>
      </c>
      <c r="U584" s="1021"/>
    </row>
    <row r="585" spans="1:21" s="1020" customFormat="1" ht="12.75">
      <c r="A585" s="1031" t="s">
        <v>164</v>
      </c>
      <c r="B585" s="81">
        <v>39803338</v>
      </c>
      <c r="C585" s="81">
        <v>11033195</v>
      </c>
      <c r="D585" s="81">
        <v>1491394</v>
      </c>
      <c r="E585" s="443">
        <v>3.746906854897446</v>
      </c>
      <c r="F585" s="81">
        <v>328999</v>
      </c>
      <c r="U585" s="1021"/>
    </row>
    <row r="586" spans="1:20" s="348" customFormat="1" ht="12.75">
      <c r="A586" s="381" t="s">
        <v>886</v>
      </c>
      <c r="B586" s="483">
        <v>31649724</v>
      </c>
      <c r="C586" s="483">
        <v>9820006</v>
      </c>
      <c r="D586" s="483">
        <v>1127531</v>
      </c>
      <c r="E586" s="443">
        <v>3.5625302767253197</v>
      </c>
      <c r="F586" s="81">
        <v>96732</v>
      </c>
      <c r="G586" s="227"/>
      <c r="H586" s="227"/>
      <c r="I586" s="227"/>
      <c r="J586" s="227"/>
      <c r="K586" s="227"/>
      <c r="L586" s="227"/>
      <c r="M586" s="227"/>
      <c r="N586" s="227"/>
      <c r="O586" s="227"/>
      <c r="P586" s="227"/>
      <c r="Q586" s="227"/>
      <c r="R586" s="227"/>
      <c r="S586" s="227"/>
      <c r="T586" s="227"/>
    </row>
    <row r="587" spans="1:20" s="348" customFormat="1" ht="12.75">
      <c r="A587" s="1044" t="s">
        <v>1112</v>
      </c>
      <c r="B587" s="483">
        <v>8153614</v>
      </c>
      <c r="C587" s="483">
        <v>1213189</v>
      </c>
      <c r="D587" s="483">
        <v>363863</v>
      </c>
      <c r="E587" s="443">
        <v>4.462597812454698</v>
      </c>
      <c r="F587" s="81">
        <v>232267</v>
      </c>
      <c r="G587" s="227"/>
      <c r="H587" s="227"/>
      <c r="I587" s="227"/>
      <c r="J587" s="227"/>
      <c r="K587" s="227"/>
      <c r="L587" s="227"/>
      <c r="M587" s="227"/>
      <c r="N587" s="227"/>
      <c r="O587" s="227"/>
      <c r="P587" s="227"/>
      <c r="Q587" s="227"/>
      <c r="R587" s="227"/>
      <c r="S587" s="227"/>
      <c r="T587" s="227"/>
    </row>
    <row r="588" spans="1:15" s="1036" customFormat="1" ht="12.75">
      <c r="A588" s="313" t="s">
        <v>906</v>
      </c>
      <c r="B588" s="81"/>
      <c r="C588" s="81"/>
      <c r="D588" s="81"/>
      <c r="E588" s="443"/>
      <c r="F588" s="81"/>
      <c r="G588" s="1035"/>
      <c r="H588" s="1035"/>
      <c r="I588" s="1035"/>
      <c r="J588" s="1035"/>
      <c r="K588" s="1035"/>
      <c r="L588" s="1035"/>
      <c r="M588" s="1035"/>
      <c r="N588" s="1035"/>
      <c r="O588" s="1035"/>
    </row>
    <row r="589" spans="1:15" s="1036" customFormat="1" ht="12.75">
      <c r="A589" s="1029" t="s">
        <v>878</v>
      </c>
      <c r="B589" s="81">
        <v>284000</v>
      </c>
      <c r="C589" s="81">
        <v>2648</v>
      </c>
      <c r="D589" s="81">
        <v>2648</v>
      </c>
      <c r="E589" s="443">
        <v>0.9323943661971831</v>
      </c>
      <c r="F589" s="81">
        <v>536</v>
      </c>
      <c r="G589" s="1035"/>
      <c r="H589" s="1035"/>
      <c r="I589" s="1035"/>
      <c r="J589" s="1035"/>
      <c r="K589" s="1035"/>
      <c r="L589" s="1035"/>
      <c r="M589" s="1035"/>
      <c r="N589" s="1035"/>
      <c r="O589" s="1035"/>
    </row>
    <row r="590" spans="1:15" s="1036" customFormat="1" ht="12.75">
      <c r="A590" s="1030" t="s">
        <v>879</v>
      </c>
      <c r="B590" s="81">
        <v>284000</v>
      </c>
      <c r="C590" s="81">
        <v>2648</v>
      </c>
      <c r="D590" s="81">
        <v>2648</v>
      </c>
      <c r="E590" s="443">
        <v>0.9323943661971831</v>
      </c>
      <c r="F590" s="81">
        <v>536</v>
      </c>
      <c r="G590" s="1035"/>
      <c r="H590" s="1035"/>
      <c r="I590" s="1035"/>
      <c r="J590" s="1035"/>
      <c r="K590" s="1035"/>
      <c r="L590" s="1035"/>
      <c r="M590" s="1035"/>
      <c r="N590" s="1035"/>
      <c r="O590" s="1035"/>
    </row>
    <row r="591" spans="1:15" s="1036" customFormat="1" ht="12.75">
      <c r="A591" s="1029" t="s">
        <v>153</v>
      </c>
      <c r="B591" s="81">
        <v>284000</v>
      </c>
      <c r="C591" s="81">
        <v>2648</v>
      </c>
      <c r="D591" s="81">
        <v>1307</v>
      </c>
      <c r="E591" s="443">
        <v>0.4602112676056338</v>
      </c>
      <c r="F591" s="81">
        <v>938</v>
      </c>
      <c r="G591" s="1035"/>
      <c r="H591" s="1035"/>
      <c r="I591" s="1035"/>
      <c r="J591" s="1035"/>
      <c r="K591" s="1035"/>
      <c r="L591" s="1035"/>
      <c r="M591" s="1035"/>
      <c r="N591" s="1035"/>
      <c r="O591" s="1035"/>
    </row>
    <row r="592" spans="1:15" s="1036" customFormat="1" ht="12.75">
      <c r="A592" s="1030" t="s">
        <v>179</v>
      </c>
      <c r="B592" s="81">
        <v>26400</v>
      </c>
      <c r="C592" s="81">
        <v>2648</v>
      </c>
      <c r="D592" s="81">
        <v>1307</v>
      </c>
      <c r="E592" s="443">
        <v>4.950757575757576</v>
      </c>
      <c r="F592" s="81">
        <v>938</v>
      </c>
      <c r="G592" s="1035"/>
      <c r="H592" s="1035"/>
      <c r="I592" s="1035"/>
      <c r="J592" s="1035"/>
      <c r="K592" s="1035"/>
      <c r="L592" s="1035"/>
      <c r="M592" s="1035"/>
      <c r="N592" s="1035"/>
      <c r="O592" s="1035"/>
    </row>
    <row r="593" spans="1:15" s="1036" customFormat="1" ht="12.75">
      <c r="A593" s="1032" t="s">
        <v>257</v>
      </c>
      <c r="B593" s="81">
        <v>26400</v>
      </c>
      <c r="C593" s="81">
        <v>2648</v>
      </c>
      <c r="D593" s="81">
        <v>1307</v>
      </c>
      <c r="E593" s="443">
        <v>4.950757575757576</v>
      </c>
      <c r="F593" s="81">
        <v>938</v>
      </c>
      <c r="G593" s="1035"/>
      <c r="H593" s="1035"/>
      <c r="I593" s="1035"/>
      <c r="J593" s="1035"/>
      <c r="K593" s="1035"/>
      <c r="L593" s="1035"/>
      <c r="M593" s="1035"/>
      <c r="N593" s="1035"/>
      <c r="O593" s="1035"/>
    </row>
    <row r="594" spans="1:15" s="1036" customFormat="1" ht="12.75">
      <c r="A594" s="1030" t="s">
        <v>164</v>
      </c>
      <c r="B594" s="81">
        <v>257600</v>
      </c>
      <c r="C594" s="81">
        <v>0</v>
      </c>
      <c r="D594" s="81">
        <v>0</v>
      </c>
      <c r="E594" s="443">
        <v>0</v>
      </c>
      <c r="F594" s="81">
        <v>0</v>
      </c>
      <c r="G594" s="1035"/>
      <c r="H594" s="1035"/>
      <c r="I594" s="1035"/>
      <c r="J594" s="1035"/>
      <c r="K594" s="1035"/>
      <c r="L594" s="1035"/>
      <c r="M594" s="1035"/>
      <c r="N594" s="1035"/>
      <c r="O594" s="1035"/>
    </row>
    <row r="595" spans="1:15" s="1036" customFormat="1" ht="12.75">
      <c r="A595" s="1032" t="s">
        <v>1108</v>
      </c>
      <c r="B595" s="81">
        <v>257600</v>
      </c>
      <c r="C595" s="81">
        <v>0</v>
      </c>
      <c r="D595" s="81">
        <v>0</v>
      </c>
      <c r="E595" s="443">
        <v>0</v>
      </c>
      <c r="F595" s="81">
        <v>0</v>
      </c>
      <c r="G595" s="1035"/>
      <c r="H595" s="1035"/>
      <c r="I595" s="1035"/>
      <c r="J595" s="1035"/>
      <c r="K595" s="1035"/>
      <c r="L595" s="1035"/>
      <c r="M595" s="1035"/>
      <c r="N595" s="1035"/>
      <c r="O595" s="1035"/>
    </row>
    <row r="596" spans="1:20" s="348" customFormat="1" ht="12.75">
      <c r="A596" s="313" t="s">
        <v>909</v>
      </c>
      <c r="B596" s="483"/>
      <c r="C596" s="483"/>
      <c r="D596" s="483"/>
      <c r="E596" s="443"/>
      <c r="F596" s="81"/>
      <c r="G596" s="227"/>
      <c r="H596" s="227"/>
      <c r="I596" s="227"/>
      <c r="J596" s="227"/>
      <c r="K596" s="227"/>
      <c r="L596" s="227"/>
      <c r="M596" s="227"/>
      <c r="N596" s="227"/>
      <c r="O596" s="227"/>
      <c r="P596" s="227"/>
      <c r="Q596" s="227"/>
      <c r="R596" s="227"/>
      <c r="S596" s="227"/>
      <c r="T596" s="227"/>
    </row>
    <row r="597" spans="1:20" s="348" customFormat="1" ht="12.75">
      <c r="A597" s="1042" t="s">
        <v>878</v>
      </c>
      <c r="B597" s="483">
        <v>2768</v>
      </c>
      <c r="C597" s="483">
        <v>2768</v>
      </c>
      <c r="D597" s="483">
        <v>2768</v>
      </c>
      <c r="E597" s="443">
        <v>100</v>
      </c>
      <c r="F597" s="81">
        <v>0</v>
      </c>
      <c r="G597" s="227"/>
      <c r="H597" s="227"/>
      <c r="I597" s="227"/>
      <c r="J597" s="227"/>
      <c r="K597" s="227"/>
      <c r="L597" s="227"/>
      <c r="M597" s="227"/>
      <c r="N597" s="227"/>
      <c r="O597" s="227"/>
      <c r="P597" s="227"/>
      <c r="Q597" s="227"/>
      <c r="R597" s="227"/>
      <c r="S597" s="227"/>
      <c r="T597" s="227"/>
    </row>
    <row r="598" spans="1:20" s="348" customFormat="1" ht="12.75">
      <c r="A598" s="1031" t="s">
        <v>879</v>
      </c>
      <c r="B598" s="483">
        <v>2768</v>
      </c>
      <c r="C598" s="483">
        <v>2768</v>
      </c>
      <c r="D598" s="483">
        <v>2768</v>
      </c>
      <c r="E598" s="443">
        <v>100</v>
      </c>
      <c r="F598" s="81">
        <v>0</v>
      </c>
      <c r="G598" s="227"/>
      <c r="H598" s="227"/>
      <c r="I598" s="227"/>
      <c r="J598" s="227"/>
      <c r="K598" s="227"/>
      <c r="L598" s="227"/>
      <c r="M598" s="227"/>
      <c r="N598" s="227"/>
      <c r="O598" s="227"/>
      <c r="P598" s="227"/>
      <c r="Q598" s="227"/>
      <c r="R598" s="227"/>
      <c r="S598" s="227"/>
      <c r="T598" s="227"/>
    </row>
    <row r="599" spans="1:20" s="348" customFormat="1" ht="12.75">
      <c r="A599" s="1042" t="s">
        <v>153</v>
      </c>
      <c r="B599" s="483">
        <v>2768</v>
      </c>
      <c r="C599" s="483">
        <v>2768</v>
      </c>
      <c r="D599" s="483">
        <v>2768</v>
      </c>
      <c r="E599" s="443">
        <v>100</v>
      </c>
      <c r="F599" s="81">
        <v>1714</v>
      </c>
      <c r="G599" s="227"/>
      <c r="H599" s="227"/>
      <c r="I599" s="227"/>
      <c r="J599" s="227"/>
      <c r="K599" s="227"/>
      <c r="L599" s="227"/>
      <c r="M599" s="227"/>
      <c r="N599" s="227"/>
      <c r="O599" s="227"/>
      <c r="P599" s="227"/>
      <c r="Q599" s="227"/>
      <c r="R599" s="227"/>
      <c r="S599" s="227"/>
      <c r="T599" s="227"/>
    </row>
    <row r="600" spans="1:20" s="348" customFormat="1" ht="12.75">
      <c r="A600" s="1031" t="s">
        <v>179</v>
      </c>
      <c r="B600" s="483">
        <v>2768</v>
      </c>
      <c r="C600" s="483">
        <v>2768</v>
      </c>
      <c r="D600" s="483">
        <v>2768</v>
      </c>
      <c r="E600" s="443">
        <v>100</v>
      </c>
      <c r="F600" s="81">
        <v>1714</v>
      </c>
      <c r="G600" s="227"/>
      <c r="H600" s="227"/>
      <c r="I600" s="227"/>
      <c r="J600" s="227"/>
      <c r="K600" s="227"/>
      <c r="L600" s="227"/>
      <c r="M600" s="227"/>
      <c r="N600" s="227"/>
      <c r="O600" s="227"/>
      <c r="P600" s="227"/>
      <c r="Q600" s="227"/>
      <c r="R600" s="227"/>
      <c r="S600" s="227"/>
      <c r="T600" s="227"/>
    </row>
    <row r="601" spans="1:20" s="348" customFormat="1" ht="12.75">
      <c r="A601" s="1044" t="s">
        <v>257</v>
      </c>
      <c r="B601" s="483">
        <v>2768</v>
      </c>
      <c r="C601" s="483">
        <v>2768</v>
      </c>
      <c r="D601" s="483">
        <v>2768</v>
      </c>
      <c r="E601" s="443">
        <v>100</v>
      </c>
      <c r="F601" s="81">
        <v>1714</v>
      </c>
      <c r="G601" s="227"/>
      <c r="H601" s="227"/>
      <c r="I601" s="227"/>
      <c r="J601" s="227"/>
      <c r="K601" s="227"/>
      <c r="L601" s="227"/>
      <c r="M601" s="227"/>
      <c r="N601" s="227"/>
      <c r="O601" s="227"/>
      <c r="P601" s="227"/>
      <c r="Q601" s="227"/>
      <c r="R601" s="227"/>
      <c r="S601" s="227"/>
      <c r="T601" s="227"/>
    </row>
    <row r="602" spans="1:20" s="348" customFormat="1" ht="12.75">
      <c r="A602" s="313" t="s">
        <v>916</v>
      </c>
      <c r="B602" s="483"/>
      <c r="C602" s="483"/>
      <c r="D602" s="483"/>
      <c r="E602" s="443"/>
      <c r="F602" s="81"/>
      <c r="G602" s="227"/>
      <c r="H602" s="227"/>
      <c r="I602" s="227"/>
      <c r="J602" s="227"/>
      <c r="K602" s="227"/>
      <c r="L602" s="227"/>
      <c r="M602" s="227"/>
      <c r="N602" s="227"/>
      <c r="O602" s="227"/>
      <c r="P602" s="227"/>
      <c r="Q602" s="227"/>
      <c r="R602" s="227"/>
      <c r="S602" s="227"/>
      <c r="T602" s="227"/>
    </row>
    <row r="603" spans="1:20" s="348" customFormat="1" ht="12.75">
      <c r="A603" s="1042" t="s">
        <v>878</v>
      </c>
      <c r="B603" s="483">
        <v>9535</v>
      </c>
      <c r="C603" s="483">
        <v>4770</v>
      </c>
      <c r="D603" s="483">
        <v>4770</v>
      </c>
      <c r="E603" s="443">
        <v>50.02621919244887</v>
      </c>
      <c r="F603" s="81">
        <v>0</v>
      </c>
      <c r="G603" s="227"/>
      <c r="H603" s="227"/>
      <c r="I603" s="227"/>
      <c r="J603" s="227"/>
      <c r="K603" s="227"/>
      <c r="L603" s="227"/>
      <c r="M603" s="227"/>
      <c r="N603" s="227"/>
      <c r="O603" s="227"/>
      <c r="P603" s="227"/>
      <c r="Q603" s="227"/>
      <c r="R603" s="227"/>
      <c r="S603" s="227"/>
      <c r="T603" s="227"/>
    </row>
    <row r="604" spans="1:20" s="348" customFormat="1" ht="12.75">
      <c r="A604" s="1031" t="s">
        <v>879</v>
      </c>
      <c r="B604" s="483">
        <v>9535</v>
      </c>
      <c r="C604" s="483">
        <v>4770</v>
      </c>
      <c r="D604" s="483">
        <v>4770</v>
      </c>
      <c r="E604" s="443">
        <v>50.02621919244887</v>
      </c>
      <c r="F604" s="81">
        <v>0</v>
      </c>
      <c r="G604" s="227"/>
      <c r="H604" s="227"/>
      <c r="I604" s="227"/>
      <c r="J604" s="227"/>
      <c r="K604" s="227"/>
      <c r="L604" s="227"/>
      <c r="M604" s="227"/>
      <c r="N604" s="227"/>
      <c r="O604" s="227"/>
      <c r="P604" s="227"/>
      <c r="Q604" s="227"/>
      <c r="R604" s="227"/>
      <c r="S604" s="227"/>
      <c r="T604" s="227"/>
    </row>
    <row r="605" spans="1:20" s="348" customFormat="1" ht="12.75">
      <c r="A605" s="1042" t="s">
        <v>153</v>
      </c>
      <c r="B605" s="483">
        <v>9535</v>
      </c>
      <c r="C605" s="483">
        <v>4770</v>
      </c>
      <c r="D605" s="483">
        <v>1113</v>
      </c>
      <c r="E605" s="443">
        <v>11.67278447823807</v>
      </c>
      <c r="F605" s="81">
        <v>0</v>
      </c>
      <c r="G605" s="227"/>
      <c r="H605" s="227"/>
      <c r="I605" s="227"/>
      <c r="J605" s="227"/>
      <c r="K605" s="227"/>
      <c r="L605" s="227"/>
      <c r="M605" s="227"/>
      <c r="N605" s="227"/>
      <c r="O605" s="227"/>
      <c r="P605" s="227"/>
      <c r="Q605" s="227"/>
      <c r="R605" s="227"/>
      <c r="S605" s="227"/>
      <c r="T605" s="227"/>
    </row>
    <row r="606" spans="1:20" s="348" customFormat="1" ht="12.75">
      <c r="A606" s="1031" t="s">
        <v>179</v>
      </c>
      <c r="B606" s="483">
        <v>9535</v>
      </c>
      <c r="C606" s="483">
        <v>4770</v>
      </c>
      <c r="D606" s="483">
        <v>1113</v>
      </c>
      <c r="E606" s="443">
        <v>11.67278447823807</v>
      </c>
      <c r="F606" s="81">
        <v>0</v>
      </c>
      <c r="G606" s="227"/>
      <c r="H606" s="227"/>
      <c r="I606" s="227"/>
      <c r="J606" s="227"/>
      <c r="K606" s="227"/>
      <c r="L606" s="227"/>
      <c r="M606" s="227"/>
      <c r="N606" s="227"/>
      <c r="O606" s="227"/>
      <c r="P606" s="227"/>
      <c r="Q606" s="227"/>
      <c r="R606" s="227"/>
      <c r="S606" s="227"/>
      <c r="T606" s="227"/>
    </row>
    <row r="607" spans="1:20" s="348" customFormat="1" ht="12.75">
      <c r="A607" s="1044" t="s">
        <v>257</v>
      </c>
      <c r="B607" s="483">
        <v>9535</v>
      </c>
      <c r="C607" s="483">
        <v>4770</v>
      </c>
      <c r="D607" s="483">
        <v>1113</v>
      </c>
      <c r="E607" s="443">
        <v>11.67278447823807</v>
      </c>
      <c r="F607" s="81">
        <v>0</v>
      </c>
      <c r="G607" s="227"/>
      <c r="H607" s="227"/>
      <c r="I607" s="227"/>
      <c r="J607" s="227"/>
      <c r="K607" s="227"/>
      <c r="L607" s="227"/>
      <c r="M607" s="227"/>
      <c r="N607" s="227"/>
      <c r="O607" s="227"/>
      <c r="P607" s="227"/>
      <c r="Q607" s="227"/>
      <c r="R607" s="227"/>
      <c r="S607" s="227"/>
      <c r="T607" s="227"/>
    </row>
    <row r="608" spans="1:21" s="227" customFormat="1" ht="12.75">
      <c r="A608" s="378" t="s">
        <v>919</v>
      </c>
      <c r="B608" s="81"/>
      <c r="C608" s="250"/>
      <c r="D608" s="250"/>
      <c r="E608" s="443"/>
      <c r="F608" s="81"/>
      <c r="U608" s="348"/>
    </row>
    <row r="609" spans="1:21" s="1049" customFormat="1" ht="12.75">
      <c r="A609" s="1029" t="s">
        <v>878</v>
      </c>
      <c r="B609" s="81">
        <v>21000</v>
      </c>
      <c r="C609" s="81">
        <v>21000</v>
      </c>
      <c r="D609" s="81">
        <v>0</v>
      </c>
      <c r="E609" s="443">
        <v>0</v>
      </c>
      <c r="F609" s="81">
        <v>0</v>
      </c>
      <c r="G609" s="227"/>
      <c r="H609" s="227"/>
      <c r="I609" s="227"/>
      <c r="J609" s="227"/>
      <c r="K609" s="227"/>
      <c r="L609" s="227"/>
      <c r="M609" s="227"/>
      <c r="N609" s="227"/>
      <c r="O609" s="227"/>
      <c r="P609" s="227"/>
      <c r="Q609" s="227"/>
      <c r="R609" s="227"/>
      <c r="S609" s="227"/>
      <c r="T609" s="227"/>
      <c r="U609" s="348"/>
    </row>
    <row r="610" spans="1:21" s="1049" customFormat="1" ht="12.75" hidden="1">
      <c r="A610" s="1039" t="s">
        <v>1404</v>
      </c>
      <c r="B610" s="460"/>
      <c r="C610" s="460">
        <v>0</v>
      </c>
      <c r="D610" s="460">
        <v>0</v>
      </c>
      <c r="E610" s="1040">
        <v>0</v>
      </c>
      <c r="F610" s="81">
        <v>0</v>
      </c>
      <c r="G610" s="227"/>
      <c r="H610" s="227"/>
      <c r="I610" s="227"/>
      <c r="J610" s="227"/>
      <c r="K610" s="227"/>
      <c r="L610" s="227"/>
      <c r="M610" s="227"/>
      <c r="N610" s="227"/>
      <c r="O610" s="227"/>
      <c r="P610" s="227"/>
      <c r="Q610" s="227"/>
      <c r="R610" s="227"/>
      <c r="S610" s="227"/>
      <c r="T610" s="227"/>
      <c r="U610" s="348"/>
    </row>
    <row r="611" spans="1:21" s="1049" customFormat="1" ht="12.75">
      <c r="A611" s="1031" t="s">
        <v>1405</v>
      </c>
      <c r="B611" s="81">
        <v>21000</v>
      </c>
      <c r="C611" s="81">
        <v>21000</v>
      </c>
      <c r="D611" s="81">
        <v>0</v>
      </c>
      <c r="E611" s="443">
        <v>0</v>
      </c>
      <c r="F611" s="81">
        <v>0</v>
      </c>
      <c r="G611" s="227"/>
      <c r="H611" s="227"/>
      <c r="I611" s="227"/>
      <c r="J611" s="227"/>
      <c r="K611" s="227"/>
      <c r="L611" s="227"/>
      <c r="M611" s="227"/>
      <c r="N611" s="227"/>
      <c r="O611" s="227"/>
      <c r="P611" s="227"/>
      <c r="Q611" s="227"/>
      <c r="R611" s="227"/>
      <c r="S611" s="227"/>
      <c r="T611" s="227"/>
      <c r="U611" s="348"/>
    </row>
    <row r="612" spans="1:21" s="1049" customFormat="1" ht="12.75">
      <c r="A612" s="1042" t="s">
        <v>153</v>
      </c>
      <c r="B612" s="81">
        <v>21000</v>
      </c>
      <c r="C612" s="81">
        <v>21000</v>
      </c>
      <c r="D612" s="81">
        <v>708</v>
      </c>
      <c r="E612" s="443">
        <v>3.371428571428572</v>
      </c>
      <c r="F612" s="81">
        <v>0</v>
      </c>
      <c r="G612" s="227"/>
      <c r="H612" s="227"/>
      <c r="I612" s="227"/>
      <c r="J612" s="227"/>
      <c r="K612" s="227"/>
      <c r="L612" s="227"/>
      <c r="M612" s="227"/>
      <c r="N612" s="227"/>
      <c r="O612" s="227"/>
      <c r="P612" s="227"/>
      <c r="Q612" s="227"/>
      <c r="R612" s="227"/>
      <c r="S612" s="227"/>
      <c r="T612" s="227"/>
      <c r="U612" s="348"/>
    </row>
    <row r="613" spans="1:21" s="1049" customFormat="1" ht="12.75">
      <c r="A613" s="1031" t="s">
        <v>179</v>
      </c>
      <c r="B613" s="81">
        <v>21000</v>
      </c>
      <c r="C613" s="81">
        <v>21000</v>
      </c>
      <c r="D613" s="81">
        <v>708</v>
      </c>
      <c r="E613" s="443">
        <v>3.371428571428572</v>
      </c>
      <c r="F613" s="81">
        <v>0</v>
      </c>
      <c r="G613" s="227"/>
      <c r="H613" s="227"/>
      <c r="I613" s="227"/>
      <c r="J613" s="227"/>
      <c r="K613" s="227"/>
      <c r="L613" s="227"/>
      <c r="M613" s="227"/>
      <c r="N613" s="227"/>
      <c r="O613" s="227"/>
      <c r="P613" s="227"/>
      <c r="Q613" s="227"/>
      <c r="R613" s="227"/>
      <c r="S613" s="227"/>
      <c r="T613" s="227"/>
      <c r="U613" s="348"/>
    </row>
    <row r="614" spans="1:21" s="350" customFormat="1" ht="12.75">
      <c r="A614" s="1044" t="s">
        <v>257</v>
      </c>
      <c r="B614" s="81">
        <v>16000</v>
      </c>
      <c r="C614" s="81">
        <v>16000</v>
      </c>
      <c r="D614" s="81">
        <v>708</v>
      </c>
      <c r="E614" s="443">
        <v>4.425</v>
      </c>
      <c r="F614" s="81">
        <v>0</v>
      </c>
      <c r="G614" s="227"/>
      <c r="H614" s="227"/>
      <c r="I614" s="227"/>
      <c r="J614" s="227"/>
      <c r="K614" s="227"/>
      <c r="L614" s="227"/>
      <c r="M614" s="227"/>
      <c r="N614" s="227"/>
      <c r="O614" s="227"/>
      <c r="P614" s="227"/>
      <c r="Q614" s="227"/>
      <c r="R614" s="227"/>
      <c r="S614" s="227"/>
      <c r="T614" s="227"/>
      <c r="U614" s="348"/>
    </row>
    <row r="615" spans="1:21" s="227" customFormat="1" ht="12.75">
      <c r="A615" s="1044" t="s">
        <v>1230</v>
      </c>
      <c r="B615" s="81">
        <v>5000</v>
      </c>
      <c r="C615" s="81">
        <v>5000</v>
      </c>
      <c r="D615" s="81">
        <v>0</v>
      </c>
      <c r="E615" s="443">
        <v>0</v>
      </c>
      <c r="F615" s="81">
        <v>0</v>
      </c>
      <c r="U615" s="348"/>
    </row>
    <row r="616" spans="1:21" s="227" customFormat="1" ht="12.75">
      <c r="A616" s="1048" t="s">
        <v>1239</v>
      </c>
      <c r="B616" s="81">
        <v>5000</v>
      </c>
      <c r="C616" s="81">
        <v>5000</v>
      </c>
      <c r="D616" s="81">
        <v>0</v>
      </c>
      <c r="E616" s="443">
        <v>0</v>
      </c>
      <c r="F616" s="81">
        <v>0</v>
      </c>
      <c r="U616" s="348"/>
    </row>
    <row r="617" spans="1:15" s="1034" customFormat="1" ht="25.5">
      <c r="A617" s="378" t="s">
        <v>931</v>
      </c>
      <c r="B617" s="81"/>
      <c r="C617" s="81"/>
      <c r="D617" s="81"/>
      <c r="E617" s="443"/>
      <c r="F617" s="81"/>
      <c r="G617" s="389"/>
      <c r="H617" s="389"/>
      <c r="I617" s="389"/>
      <c r="J617" s="389"/>
      <c r="K617" s="389"/>
      <c r="L617" s="389"/>
      <c r="M617" s="389"/>
      <c r="N617" s="389"/>
      <c r="O617" s="389"/>
    </row>
    <row r="618" spans="1:15" s="1037" customFormat="1" ht="12.75">
      <c r="A618" s="1029" t="s">
        <v>878</v>
      </c>
      <c r="B618" s="81">
        <v>2024898</v>
      </c>
      <c r="C618" s="81">
        <v>1053815</v>
      </c>
      <c r="D618" s="81">
        <v>1053815</v>
      </c>
      <c r="E618" s="1051">
        <v>52.042868332133274</v>
      </c>
      <c r="F618" s="81">
        <v>246988</v>
      </c>
      <c r="G618" s="389"/>
      <c r="H618" s="389"/>
      <c r="I618" s="389"/>
      <c r="J618" s="389"/>
      <c r="K618" s="389"/>
      <c r="L618" s="389"/>
      <c r="M618" s="389"/>
      <c r="N618" s="389"/>
      <c r="O618" s="389"/>
    </row>
    <row r="619" spans="1:15" s="1037" customFormat="1" ht="12.75">
      <c r="A619" s="1030" t="s">
        <v>879</v>
      </c>
      <c r="B619" s="81">
        <v>2024898</v>
      </c>
      <c r="C619" s="81">
        <v>1053815</v>
      </c>
      <c r="D619" s="81">
        <v>1053815</v>
      </c>
      <c r="E619" s="443">
        <v>52.042868332133274</v>
      </c>
      <c r="F619" s="81">
        <v>246988</v>
      </c>
      <c r="G619" s="389"/>
      <c r="H619" s="389"/>
      <c r="I619" s="389"/>
      <c r="J619" s="389"/>
      <c r="K619" s="389"/>
      <c r="L619" s="389"/>
      <c r="M619" s="389"/>
      <c r="N619" s="389"/>
      <c r="O619" s="389"/>
    </row>
    <row r="620" spans="1:15" s="1037" customFormat="1" ht="12.75" hidden="1">
      <c r="A620" s="1039" t="s">
        <v>1404</v>
      </c>
      <c r="B620" s="460"/>
      <c r="C620" s="460">
        <v>0</v>
      </c>
      <c r="D620" s="460">
        <v>0</v>
      </c>
      <c r="E620" s="1040">
        <v>0</v>
      </c>
      <c r="F620" s="81">
        <v>0</v>
      </c>
      <c r="G620" s="389"/>
      <c r="H620" s="389"/>
      <c r="I620" s="389"/>
      <c r="J620" s="389"/>
      <c r="K620" s="389"/>
      <c r="L620" s="389"/>
      <c r="M620" s="389"/>
      <c r="N620" s="389"/>
      <c r="O620" s="389"/>
    </row>
    <row r="621" spans="1:15" s="1037" customFormat="1" ht="12.75">
      <c r="A621" s="1029" t="s">
        <v>153</v>
      </c>
      <c r="B621" s="81">
        <v>2024898</v>
      </c>
      <c r="C621" s="81">
        <v>1053815</v>
      </c>
      <c r="D621" s="81">
        <v>493075</v>
      </c>
      <c r="E621" s="443">
        <v>24.350609265256818</v>
      </c>
      <c r="F621" s="81">
        <v>64266</v>
      </c>
      <c r="G621" s="389"/>
      <c r="H621" s="389"/>
      <c r="I621" s="389"/>
      <c r="J621" s="389"/>
      <c r="K621" s="389"/>
      <c r="L621" s="389"/>
      <c r="M621" s="389"/>
      <c r="N621" s="389"/>
      <c r="O621" s="389"/>
    </row>
    <row r="622" spans="1:15" s="1034" customFormat="1" ht="12.75">
      <c r="A622" s="1030" t="s">
        <v>164</v>
      </c>
      <c r="B622" s="81">
        <v>2024898</v>
      </c>
      <c r="C622" s="81">
        <v>1053815</v>
      </c>
      <c r="D622" s="81">
        <v>493075</v>
      </c>
      <c r="E622" s="443">
        <v>24.350609265256818</v>
      </c>
      <c r="F622" s="81">
        <v>64266</v>
      </c>
      <c r="G622" s="389"/>
      <c r="H622" s="389"/>
      <c r="I622" s="389"/>
      <c r="J622" s="389"/>
      <c r="K622" s="389"/>
      <c r="L622" s="389"/>
      <c r="M622" s="389"/>
      <c r="N622" s="389"/>
      <c r="O622" s="389"/>
    </row>
    <row r="623" spans="1:15" s="1034" customFormat="1" ht="12.75">
      <c r="A623" s="1032" t="s">
        <v>1112</v>
      </c>
      <c r="B623" s="81">
        <v>2024898</v>
      </c>
      <c r="C623" s="81">
        <v>1053815</v>
      </c>
      <c r="D623" s="81">
        <v>493075</v>
      </c>
      <c r="E623" s="443">
        <v>24.350609265256818</v>
      </c>
      <c r="F623" s="81">
        <v>64266</v>
      </c>
      <c r="G623" s="389"/>
      <c r="H623" s="389"/>
      <c r="I623" s="389"/>
      <c r="J623" s="389"/>
      <c r="K623" s="389"/>
      <c r="L623" s="389"/>
      <c r="M623" s="389"/>
      <c r="N623" s="389"/>
      <c r="O623" s="389"/>
    </row>
    <row r="624" spans="1:15" s="1034" customFormat="1" ht="12.75">
      <c r="A624" s="313" t="s">
        <v>924</v>
      </c>
      <c r="B624" s="81"/>
      <c r="C624" s="81"/>
      <c r="D624" s="81"/>
      <c r="E624" s="443"/>
      <c r="F624" s="81"/>
      <c r="G624" s="389"/>
      <c r="H624" s="389"/>
      <c r="I624" s="389"/>
      <c r="J624" s="389"/>
      <c r="K624" s="389"/>
      <c r="L624" s="389"/>
      <c r="M624" s="389"/>
      <c r="N624" s="389"/>
      <c r="O624" s="389"/>
    </row>
    <row r="625" spans="1:15" s="1034" customFormat="1" ht="12.75">
      <c r="A625" s="1029" t="s">
        <v>878</v>
      </c>
      <c r="B625" s="81">
        <v>720831</v>
      </c>
      <c r="C625" s="81">
        <v>0</v>
      </c>
      <c r="D625" s="81">
        <v>0</v>
      </c>
      <c r="E625" s="443">
        <v>0</v>
      </c>
      <c r="F625" s="81">
        <v>0</v>
      </c>
      <c r="G625" s="389"/>
      <c r="H625" s="389"/>
      <c r="I625" s="389"/>
      <c r="J625" s="389"/>
      <c r="K625" s="389"/>
      <c r="L625" s="389"/>
      <c r="M625" s="389"/>
      <c r="N625" s="389"/>
      <c r="O625" s="389"/>
    </row>
    <row r="626" spans="1:15" s="1034" customFormat="1" ht="12.75">
      <c r="A626" s="1030" t="s">
        <v>879</v>
      </c>
      <c r="B626" s="81">
        <v>720831</v>
      </c>
      <c r="C626" s="81">
        <v>0</v>
      </c>
      <c r="D626" s="81">
        <v>0</v>
      </c>
      <c r="E626" s="443">
        <v>0</v>
      </c>
      <c r="F626" s="81">
        <v>0</v>
      </c>
      <c r="G626" s="389"/>
      <c r="H626" s="389"/>
      <c r="I626" s="389"/>
      <c r="J626" s="389"/>
      <c r="K626" s="389"/>
      <c r="L626" s="389"/>
      <c r="M626" s="389"/>
      <c r="N626" s="389"/>
      <c r="O626" s="389"/>
    </row>
    <row r="627" spans="1:15" s="1034" customFormat="1" ht="12.75">
      <c r="A627" s="1029" t="s">
        <v>153</v>
      </c>
      <c r="B627" s="81">
        <v>720831</v>
      </c>
      <c r="C627" s="81">
        <v>0</v>
      </c>
      <c r="D627" s="81">
        <v>0</v>
      </c>
      <c r="E627" s="443">
        <v>0</v>
      </c>
      <c r="F627" s="81">
        <v>0</v>
      </c>
      <c r="G627" s="389"/>
      <c r="H627" s="389"/>
      <c r="I627" s="389"/>
      <c r="J627" s="389"/>
      <c r="K627" s="389"/>
      <c r="L627" s="389"/>
      <c r="M627" s="389"/>
      <c r="N627" s="389"/>
      <c r="O627" s="389"/>
    </row>
    <row r="628" spans="1:15" s="1034" customFormat="1" ht="12.75">
      <c r="A628" s="1031" t="s">
        <v>179</v>
      </c>
      <c r="B628" s="81">
        <v>669331</v>
      </c>
      <c r="C628" s="81">
        <v>0</v>
      </c>
      <c r="D628" s="81">
        <v>0</v>
      </c>
      <c r="E628" s="443">
        <v>0</v>
      </c>
      <c r="F628" s="81">
        <v>0</v>
      </c>
      <c r="G628" s="389"/>
      <c r="H628" s="389"/>
      <c r="I628" s="389"/>
      <c r="J628" s="389"/>
      <c r="K628" s="389"/>
      <c r="L628" s="389"/>
      <c r="M628" s="389"/>
      <c r="N628" s="389"/>
      <c r="O628" s="389"/>
    </row>
    <row r="629" spans="1:15" s="1034" customFormat="1" ht="12.75">
      <c r="A629" s="1032" t="s">
        <v>257</v>
      </c>
      <c r="B629" s="81">
        <v>608551</v>
      </c>
      <c r="C629" s="81">
        <v>0</v>
      </c>
      <c r="D629" s="81">
        <v>0</v>
      </c>
      <c r="E629" s="443">
        <v>0</v>
      </c>
      <c r="F629" s="81">
        <v>0</v>
      </c>
      <c r="G629" s="389"/>
      <c r="H629" s="389"/>
      <c r="I629" s="389"/>
      <c r="J629" s="389"/>
      <c r="K629" s="389"/>
      <c r="L629" s="389"/>
      <c r="M629" s="389"/>
      <c r="N629" s="389"/>
      <c r="O629" s="389"/>
    </row>
    <row r="630" spans="1:15" s="1034" customFormat="1" ht="12.75">
      <c r="A630" s="1032" t="s">
        <v>1230</v>
      </c>
      <c r="B630" s="81">
        <v>60780</v>
      </c>
      <c r="C630" s="81">
        <v>0</v>
      </c>
      <c r="D630" s="81">
        <v>0</v>
      </c>
      <c r="E630" s="443">
        <v>0</v>
      </c>
      <c r="F630" s="81">
        <v>0</v>
      </c>
      <c r="G630" s="389"/>
      <c r="H630" s="389"/>
      <c r="I630" s="389"/>
      <c r="J630" s="389"/>
      <c r="K630" s="389"/>
      <c r="L630" s="389"/>
      <c r="M630" s="389"/>
      <c r="N630" s="389"/>
      <c r="O630" s="389"/>
    </row>
    <row r="631" spans="1:15" s="1034" customFormat="1" ht="12.75">
      <c r="A631" s="1033" t="s">
        <v>917</v>
      </c>
      <c r="B631" s="81">
        <v>60780</v>
      </c>
      <c r="C631" s="81">
        <v>0</v>
      </c>
      <c r="D631" s="81">
        <v>0</v>
      </c>
      <c r="E631" s="443">
        <v>0</v>
      </c>
      <c r="F631" s="81">
        <v>0</v>
      </c>
      <c r="G631" s="389"/>
      <c r="H631" s="389"/>
      <c r="I631" s="389"/>
      <c r="J631" s="389"/>
      <c r="K631" s="389"/>
      <c r="L631" s="389"/>
      <c r="M631" s="389"/>
      <c r="N631" s="389"/>
      <c r="O631" s="389"/>
    </row>
    <row r="632" spans="1:15" s="1034" customFormat="1" ht="12.75">
      <c r="A632" s="1030" t="s">
        <v>164</v>
      </c>
      <c r="B632" s="81">
        <v>51500</v>
      </c>
      <c r="C632" s="81">
        <v>0</v>
      </c>
      <c r="D632" s="81">
        <v>0</v>
      </c>
      <c r="E632" s="443">
        <v>0</v>
      </c>
      <c r="F632" s="81">
        <v>0</v>
      </c>
      <c r="G632" s="389"/>
      <c r="H632" s="389"/>
      <c r="I632" s="389"/>
      <c r="J632" s="389"/>
      <c r="K632" s="389"/>
      <c r="L632" s="389"/>
      <c r="M632" s="389"/>
      <c r="N632" s="389"/>
      <c r="O632" s="389"/>
    </row>
    <row r="633" spans="1:15" s="1034" customFormat="1" ht="12.75">
      <c r="A633" s="1032" t="s">
        <v>1108</v>
      </c>
      <c r="B633" s="81">
        <v>51500</v>
      </c>
      <c r="C633" s="81">
        <v>0</v>
      </c>
      <c r="D633" s="81">
        <v>0</v>
      </c>
      <c r="E633" s="443">
        <v>0</v>
      </c>
      <c r="F633" s="81">
        <v>0</v>
      </c>
      <c r="G633" s="389"/>
      <c r="H633" s="389"/>
      <c r="I633" s="389"/>
      <c r="J633" s="389"/>
      <c r="K633" s="389"/>
      <c r="L633" s="389"/>
      <c r="M633" s="389"/>
      <c r="N633" s="389"/>
      <c r="O633" s="389"/>
    </row>
    <row r="634" spans="1:15" s="1036" customFormat="1" ht="12.75">
      <c r="A634" s="380" t="s">
        <v>936</v>
      </c>
      <c r="B634" s="41"/>
      <c r="C634" s="41"/>
      <c r="D634" s="41"/>
      <c r="E634" s="443"/>
      <c r="F634" s="81"/>
      <c r="G634" s="1035"/>
      <c r="H634" s="1035"/>
      <c r="I634" s="1035"/>
      <c r="J634" s="1035"/>
      <c r="K634" s="1035"/>
      <c r="L634" s="1035"/>
      <c r="M634" s="1035"/>
      <c r="N634" s="1035"/>
      <c r="O634" s="1035"/>
    </row>
    <row r="635" spans="1:15" s="1036" customFormat="1" ht="12.75">
      <c r="A635" s="380" t="s">
        <v>929</v>
      </c>
      <c r="B635" s="81"/>
      <c r="C635" s="81"/>
      <c r="D635" s="81"/>
      <c r="E635" s="443"/>
      <c r="F635" s="81"/>
      <c r="G635" s="1035"/>
      <c r="H635" s="1035"/>
      <c r="I635" s="1035"/>
      <c r="J635" s="1035"/>
      <c r="K635" s="1035"/>
      <c r="L635" s="1035"/>
      <c r="M635" s="1035"/>
      <c r="N635" s="1035"/>
      <c r="O635" s="1035"/>
    </row>
    <row r="636" spans="1:15" s="1041" customFormat="1" ht="12.75">
      <c r="A636" s="1029" t="s">
        <v>878</v>
      </c>
      <c r="B636" s="250">
        <v>2913522</v>
      </c>
      <c r="C636" s="250">
        <v>1389536</v>
      </c>
      <c r="D636" s="250">
        <v>1034573</v>
      </c>
      <c r="E636" s="443">
        <v>35.509359462533666</v>
      </c>
      <c r="F636" s="81">
        <v>308712</v>
      </c>
      <c r="G636" s="1035"/>
      <c r="H636" s="1035"/>
      <c r="I636" s="1035"/>
      <c r="J636" s="1035"/>
      <c r="K636" s="1035"/>
      <c r="L636" s="1035"/>
      <c r="M636" s="1035"/>
      <c r="N636" s="1035"/>
      <c r="O636" s="1035"/>
    </row>
    <row r="637" spans="1:15" s="1041" customFormat="1" ht="12.75">
      <c r="A637" s="1030" t="s">
        <v>879</v>
      </c>
      <c r="B637" s="250">
        <v>116220</v>
      </c>
      <c r="C637" s="250">
        <v>106635</v>
      </c>
      <c r="D637" s="250">
        <v>106635</v>
      </c>
      <c r="E637" s="443">
        <v>91.75271037687145</v>
      </c>
      <c r="F637" s="81">
        <v>61535</v>
      </c>
      <c r="G637" s="1035"/>
      <c r="H637" s="1035"/>
      <c r="I637" s="1035"/>
      <c r="J637" s="1035"/>
      <c r="K637" s="1035"/>
      <c r="L637" s="1035"/>
      <c r="M637" s="1035"/>
      <c r="N637" s="1035"/>
      <c r="O637" s="1035"/>
    </row>
    <row r="638" spans="1:15" s="1041" customFormat="1" ht="12.75" hidden="1">
      <c r="A638" s="1039" t="s">
        <v>1405</v>
      </c>
      <c r="B638" s="460">
        <v>0</v>
      </c>
      <c r="C638" s="460">
        <v>0</v>
      </c>
      <c r="D638" s="460">
        <v>0</v>
      </c>
      <c r="E638" s="1040">
        <v>0</v>
      </c>
      <c r="F638" s="81">
        <v>-299515</v>
      </c>
      <c r="G638" s="1035"/>
      <c r="H638" s="1035"/>
      <c r="I638" s="1035"/>
      <c r="J638" s="1035"/>
      <c r="K638" s="1035"/>
      <c r="L638" s="1035"/>
      <c r="M638" s="1035"/>
      <c r="N638" s="1035"/>
      <c r="O638" s="1035"/>
    </row>
    <row r="639" spans="1:15" s="1041" customFormat="1" ht="12" customHeight="1">
      <c r="A639" s="1030" t="s">
        <v>1404</v>
      </c>
      <c r="B639" s="250">
        <v>280363</v>
      </c>
      <c r="C639" s="250">
        <v>130361</v>
      </c>
      <c r="D639" s="250">
        <v>157942</v>
      </c>
      <c r="E639" s="443">
        <v>0</v>
      </c>
      <c r="F639" s="81">
        <v>89952</v>
      </c>
      <c r="G639" s="1035"/>
      <c r="H639" s="1035"/>
      <c r="I639" s="1035"/>
      <c r="J639" s="1035"/>
      <c r="K639" s="1035"/>
      <c r="L639" s="1035"/>
      <c r="M639" s="1035"/>
      <c r="N639" s="1035"/>
      <c r="O639" s="1035"/>
    </row>
    <row r="640" spans="1:15" s="1041" customFormat="1" ht="12" customHeight="1">
      <c r="A640" s="1030" t="s">
        <v>880</v>
      </c>
      <c r="B640" s="250">
        <v>529112</v>
      </c>
      <c r="C640" s="250">
        <v>238594</v>
      </c>
      <c r="D640" s="250">
        <v>162233</v>
      </c>
      <c r="E640" s="443">
        <v>0</v>
      </c>
      <c r="F640" s="81">
        <v>22802</v>
      </c>
      <c r="G640" s="1035"/>
      <c r="H640" s="1035"/>
      <c r="I640" s="1035"/>
      <c r="J640" s="1035"/>
      <c r="K640" s="1035"/>
      <c r="L640" s="1035"/>
      <c r="M640" s="1035"/>
      <c r="N640" s="1035"/>
      <c r="O640" s="1035"/>
    </row>
    <row r="641" spans="1:15" s="1041" customFormat="1" ht="12" customHeight="1">
      <c r="A641" s="1030" t="s">
        <v>896</v>
      </c>
      <c r="B641" s="250">
        <v>1987827</v>
      </c>
      <c r="C641" s="250">
        <v>913946</v>
      </c>
      <c r="D641" s="250">
        <v>607763</v>
      </c>
      <c r="E641" s="443">
        <v>0</v>
      </c>
      <c r="F641" s="81">
        <v>433938</v>
      </c>
      <c r="G641" s="1035"/>
      <c r="H641" s="1035"/>
      <c r="I641" s="1035"/>
      <c r="J641" s="1035"/>
      <c r="K641" s="1035"/>
      <c r="L641" s="1035"/>
      <c r="M641" s="1035"/>
      <c r="N641" s="1035"/>
      <c r="O641" s="1035"/>
    </row>
    <row r="642" spans="1:15" s="1041" customFormat="1" ht="12.75">
      <c r="A642" s="1029" t="s">
        <v>153</v>
      </c>
      <c r="B642" s="250">
        <v>3175136</v>
      </c>
      <c r="C642" s="250">
        <v>1651150</v>
      </c>
      <c r="D642" s="250">
        <v>544362</v>
      </c>
      <c r="E642" s="443">
        <v>17.144525462846318</v>
      </c>
      <c r="F642" s="81">
        <v>272139</v>
      </c>
      <c r="G642" s="1035"/>
      <c r="H642" s="1035"/>
      <c r="I642" s="1035"/>
      <c r="J642" s="1035"/>
      <c r="K642" s="1035"/>
      <c r="L642" s="1035"/>
      <c r="M642" s="1035"/>
      <c r="N642" s="1035"/>
      <c r="O642" s="1035"/>
    </row>
    <row r="643" spans="1:15" s="1043" customFormat="1" ht="12.75">
      <c r="A643" s="1031" t="s">
        <v>179</v>
      </c>
      <c r="B643" s="250">
        <v>1313952</v>
      </c>
      <c r="C643" s="250">
        <v>832919</v>
      </c>
      <c r="D643" s="250">
        <v>369467</v>
      </c>
      <c r="E643" s="443">
        <v>28.11875928496627</v>
      </c>
      <c r="F643" s="81">
        <v>151568</v>
      </c>
      <c r="G643" s="1035"/>
      <c r="H643" s="1035"/>
      <c r="I643" s="1035"/>
      <c r="J643" s="1035"/>
      <c r="K643" s="1035"/>
      <c r="L643" s="1035"/>
      <c r="M643" s="1035"/>
      <c r="N643" s="1035"/>
      <c r="O643" s="1035"/>
    </row>
    <row r="644" spans="1:21" s="1020" customFormat="1" ht="12.75">
      <c r="A644" s="1032" t="s">
        <v>257</v>
      </c>
      <c r="B644" s="250">
        <v>1313952</v>
      </c>
      <c r="C644" s="250">
        <v>832919</v>
      </c>
      <c r="D644" s="250">
        <v>369467</v>
      </c>
      <c r="E644" s="443">
        <v>28.11875928496627</v>
      </c>
      <c r="F644" s="81">
        <v>151568</v>
      </c>
      <c r="U644" s="1021"/>
    </row>
    <row r="645" spans="1:21" s="1020" customFormat="1" ht="12.75">
      <c r="A645" s="1030" t="s">
        <v>164</v>
      </c>
      <c r="B645" s="250">
        <v>1861184</v>
      </c>
      <c r="C645" s="250">
        <v>818231</v>
      </c>
      <c r="D645" s="250">
        <v>174895</v>
      </c>
      <c r="E645" s="443">
        <v>0</v>
      </c>
      <c r="F645" s="81">
        <v>120571</v>
      </c>
      <c r="U645" s="1021"/>
    </row>
    <row r="646" spans="1:21" s="1020" customFormat="1" ht="12.75">
      <c r="A646" s="1032" t="s">
        <v>1108</v>
      </c>
      <c r="B646" s="250">
        <v>1861184</v>
      </c>
      <c r="C646" s="250">
        <v>818231</v>
      </c>
      <c r="D646" s="250">
        <v>174895</v>
      </c>
      <c r="E646" s="443">
        <v>0</v>
      </c>
      <c r="F646" s="81">
        <v>120571</v>
      </c>
      <c r="U646" s="1021"/>
    </row>
    <row r="647" spans="1:21" s="1020" customFormat="1" ht="12.75">
      <c r="A647" s="296" t="s">
        <v>168</v>
      </c>
      <c r="B647" s="250">
        <v>-261614</v>
      </c>
      <c r="C647" s="250">
        <v>-261614</v>
      </c>
      <c r="D647" s="250">
        <v>490211</v>
      </c>
      <c r="E647" s="443" t="s">
        <v>694</v>
      </c>
      <c r="F647" s="81">
        <v>36573</v>
      </c>
      <c r="U647" s="1021"/>
    </row>
    <row r="648" spans="1:21" s="1020" customFormat="1" ht="25.5">
      <c r="A648" s="252" t="s">
        <v>937</v>
      </c>
      <c r="B648" s="250">
        <v>261614</v>
      </c>
      <c r="C648" s="250">
        <v>261614</v>
      </c>
      <c r="D648" s="250" t="s">
        <v>694</v>
      </c>
      <c r="E648" s="443" t="s">
        <v>694</v>
      </c>
      <c r="F648" s="81" t="s">
        <v>694</v>
      </c>
      <c r="U648" s="1021"/>
    </row>
    <row r="649" spans="1:15" s="1036" customFormat="1" ht="12.75">
      <c r="A649" s="378" t="s">
        <v>899</v>
      </c>
      <c r="B649" s="250"/>
      <c r="C649" s="250"/>
      <c r="D649" s="250"/>
      <c r="E649" s="443"/>
      <c r="F649" s="81"/>
      <c r="G649" s="1035"/>
      <c r="H649" s="1035"/>
      <c r="I649" s="1035"/>
      <c r="J649" s="1035"/>
      <c r="K649" s="1035"/>
      <c r="L649" s="1035"/>
      <c r="M649" s="1035"/>
      <c r="N649" s="1035"/>
      <c r="O649" s="1035"/>
    </row>
    <row r="650" spans="1:15" s="1036" customFormat="1" ht="12.75">
      <c r="A650" s="1029" t="s">
        <v>878</v>
      </c>
      <c r="B650" s="250">
        <v>168673</v>
      </c>
      <c r="C650" s="250">
        <v>0</v>
      </c>
      <c r="D650" s="250">
        <v>0</v>
      </c>
      <c r="E650" s="443">
        <v>0</v>
      </c>
      <c r="F650" s="81">
        <v>0</v>
      </c>
      <c r="G650" s="1035"/>
      <c r="H650" s="1035"/>
      <c r="I650" s="1035"/>
      <c r="J650" s="1035"/>
      <c r="K650" s="1035"/>
      <c r="L650" s="1035"/>
      <c r="M650" s="1035"/>
      <c r="N650" s="1035"/>
      <c r="O650" s="1035"/>
    </row>
    <row r="651" spans="1:15" s="1036" customFormat="1" ht="12.75" hidden="1">
      <c r="A651" s="1039" t="s">
        <v>879</v>
      </c>
      <c r="B651" s="460">
        <v>0</v>
      </c>
      <c r="C651" s="460">
        <v>0</v>
      </c>
      <c r="D651" s="460">
        <v>0</v>
      </c>
      <c r="E651" s="1040">
        <v>0</v>
      </c>
      <c r="F651" s="81">
        <v>0</v>
      </c>
      <c r="G651" s="1035"/>
      <c r="H651" s="1035"/>
      <c r="I651" s="1035"/>
      <c r="J651" s="1035"/>
      <c r="K651" s="1035"/>
      <c r="L651" s="1035"/>
      <c r="M651" s="1035"/>
      <c r="N651" s="1035"/>
      <c r="O651" s="1035"/>
    </row>
    <row r="652" spans="1:15" s="1036" customFormat="1" ht="12.75">
      <c r="A652" s="1031" t="s">
        <v>1405</v>
      </c>
      <c r="B652" s="250">
        <v>168673</v>
      </c>
      <c r="C652" s="250">
        <v>0</v>
      </c>
      <c r="D652" s="250">
        <v>0</v>
      </c>
      <c r="E652" s="443">
        <v>0</v>
      </c>
      <c r="F652" s="81">
        <v>0</v>
      </c>
      <c r="G652" s="1035"/>
      <c r="H652" s="1035"/>
      <c r="I652" s="1035"/>
      <c r="J652" s="1035"/>
      <c r="K652" s="1035"/>
      <c r="L652" s="1035"/>
      <c r="M652" s="1035"/>
      <c r="N652" s="1035"/>
      <c r="O652" s="1035"/>
    </row>
    <row r="653" spans="1:15" s="1036" customFormat="1" ht="12.75" hidden="1">
      <c r="A653" s="1039" t="s">
        <v>1404</v>
      </c>
      <c r="B653" s="460">
        <v>0</v>
      </c>
      <c r="C653" s="460">
        <v>0</v>
      </c>
      <c r="D653" s="460">
        <v>0</v>
      </c>
      <c r="E653" s="1040">
        <v>0</v>
      </c>
      <c r="F653" s="81">
        <v>0</v>
      </c>
      <c r="G653" s="1035"/>
      <c r="H653" s="1035"/>
      <c r="I653" s="1035"/>
      <c r="J653" s="1035"/>
      <c r="K653" s="1035"/>
      <c r="L653" s="1035"/>
      <c r="M653" s="1035"/>
      <c r="N653" s="1035"/>
      <c r="O653" s="1035"/>
    </row>
    <row r="654" spans="1:15" s="1036" customFormat="1" ht="12.75">
      <c r="A654" s="1042" t="s">
        <v>153</v>
      </c>
      <c r="B654" s="250">
        <v>168673</v>
      </c>
      <c r="C654" s="250">
        <v>0</v>
      </c>
      <c r="D654" s="250">
        <v>0</v>
      </c>
      <c r="E654" s="443">
        <v>0</v>
      </c>
      <c r="F654" s="81">
        <v>0</v>
      </c>
      <c r="G654" s="1035"/>
      <c r="H654" s="1035"/>
      <c r="I654" s="1035"/>
      <c r="J654" s="1035"/>
      <c r="K654" s="1035"/>
      <c r="L654" s="1035"/>
      <c r="M654" s="1035"/>
      <c r="N654" s="1035"/>
      <c r="O654" s="1035"/>
    </row>
    <row r="655" spans="1:15" s="1036" customFormat="1" ht="12.75">
      <c r="A655" s="1031" t="s">
        <v>179</v>
      </c>
      <c r="B655" s="250">
        <v>168673</v>
      </c>
      <c r="C655" s="250">
        <v>0</v>
      </c>
      <c r="D655" s="250">
        <v>0</v>
      </c>
      <c r="E655" s="443">
        <v>0</v>
      </c>
      <c r="F655" s="81">
        <v>0</v>
      </c>
      <c r="G655" s="1035"/>
      <c r="H655" s="1035"/>
      <c r="I655" s="1035"/>
      <c r="J655" s="1035"/>
      <c r="K655" s="1035"/>
      <c r="L655" s="1035"/>
      <c r="M655" s="1035"/>
      <c r="N655" s="1035"/>
      <c r="O655" s="1035"/>
    </row>
    <row r="656" spans="1:15" s="1036" customFormat="1" ht="12.75">
      <c r="A656" s="1044" t="s">
        <v>257</v>
      </c>
      <c r="B656" s="250">
        <v>168673</v>
      </c>
      <c r="C656" s="250">
        <v>0</v>
      </c>
      <c r="D656" s="250">
        <v>0</v>
      </c>
      <c r="E656" s="443">
        <v>0</v>
      </c>
      <c r="F656" s="81">
        <v>0</v>
      </c>
      <c r="G656" s="1035"/>
      <c r="H656" s="1035"/>
      <c r="I656" s="1035"/>
      <c r="J656" s="1035"/>
      <c r="K656" s="1035"/>
      <c r="L656" s="1035"/>
      <c r="M656" s="1035"/>
      <c r="N656" s="1035"/>
      <c r="O656" s="1035"/>
    </row>
    <row r="657" spans="1:21" s="1020" customFormat="1" ht="12.75">
      <c r="A657" s="380" t="s">
        <v>906</v>
      </c>
      <c r="B657" s="81"/>
      <c r="C657" s="81"/>
      <c r="D657" s="81"/>
      <c r="E657" s="443"/>
      <c r="F657" s="81"/>
      <c r="U657" s="1021"/>
    </row>
    <row r="658" spans="1:21" s="1020" customFormat="1" ht="12.75">
      <c r="A658" s="1029" t="s">
        <v>878</v>
      </c>
      <c r="B658" s="250">
        <v>7975679</v>
      </c>
      <c r="C658" s="250">
        <v>5259648</v>
      </c>
      <c r="D658" s="250">
        <v>5259648</v>
      </c>
      <c r="E658" s="443">
        <v>65.94608433965308</v>
      </c>
      <c r="F658" s="81">
        <v>1033293</v>
      </c>
      <c r="U658" s="1021"/>
    </row>
    <row r="659" spans="1:21" s="1047" customFormat="1" ht="12.75">
      <c r="A659" s="1031" t="s">
        <v>879</v>
      </c>
      <c r="B659" s="81">
        <v>7975679</v>
      </c>
      <c r="C659" s="81">
        <v>5259648</v>
      </c>
      <c r="D659" s="81">
        <v>5259648</v>
      </c>
      <c r="E659" s="443">
        <v>65.94608433965308</v>
      </c>
      <c r="F659" s="81">
        <v>1033293</v>
      </c>
      <c r="G659" s="1020"/>
      <c r="H659" s="1020"/>
      <c r="I659" s="1020"/>
      <c r="J659" s="1020"/>
      <c r="K659" s="1020"/>
      <c r="L659" s="1020"/>
      <c r="M659" s="1020"/>
      <c r="N659" s="1020"/>
      <c r="O659" s="1020"/>
      <c r="P659" s="1020"/>
      <c r="Q659" s="1020"/>
      <c r="R659" s="1020"/>
      <c r="S659" s="1020"/>
      <c r="T659" s="1020"/>
      <c r="U659" s="1021"/>
    </row>
    <row r="660" spans="1:21" s="1047" customFormat="1" ht="12.75" hidden="1">
      <c r="A660" s="1039" t="s">
        <v>1404</v>
      </c>
      <c r="B660" s="460">
        <v>0</v>
      </c>
      <c r="C660" s="460">
        <v>0</v>
      </c>
      <c r="D660" s="460">
        <v>0</v>
      </c>
      <c r="E660" s="1040">
        <v>0</v>
      </c>
      <c r="F660" s="81">
        <v>0</v>
      </c>
      <c r="G660" s="1020"/>
      <c r="H660" s="1020"/>
      <c r="I660" s="1020"/>
      <c r="J660" s="1020"/>
      <c r="K660" s="1020"/>
      <c r="L660" s="1020"/>
      <c r="M660" s="1020"/>
      <c r="N660" s="1020"/>
      <c r="O660" s="1020"/>
      <c r="P660" s="1020"/>
      <c r="Q660" s="1020"/>
      <c r="R660" s="1020"/>
      <c r="S660" s="1020"/>
      <c r="T660" s="1020"/>
      <c r="U660" s="1021"/>
    </row>
    <row r="661" spans="1:21" s="1047" customFormat="1" ht="12.75">
      <c r="A661" s="1042" t="s">
        <v>153</v>
      </c>
      <c r="B661" s="81">
        <v>7975679</v>
      </c>
      <c r="C661" s="81">
        <v>5259648</v>
      </c>
      <c r="D661" s="81">
        <v>1269911</v>
      </c>
      <c r="E661" s="443">
        <v>15.922293261802537</v>
      </c>
      <c r="F661" s="81">
        <v>464803</v>
      </c>
      <c r="G661" s="1020"/>
      <c r="H661" s="1020"/>
      <c r="I661" s="1020"/>
      <c r="J661" s="1020"/>
      <c r="K661" s="1020"/>
      <c r="L661" s="1020"/>
      <c r="M661" s="1020"/>
      <c r="N661" s="1020"/>
      <c r="O661" s="1020"/>
      <c r="P661" s="1020"/>
      <c r="Q661" s="1020"/>
      <c r="R661" s="1020"/>
      <c r="S661" s="1020"/>
      <c r="T661" s="1020"/>
      <c r="U661" s="1021"/>
    </row>
    <row r="662" spans="1:21" s="1020" customFormat="1" ht="12.75">
      <c r="A662" s="1031" t="s">
        <v>179</v>
      </c>
      <c r="B662" s="81">
        <v>1626556</v>
      </c>
      <c r="C662" s="81">
        <v>606304</v>
      </c>
      <c r="D662" s="81">
        <v>280235</v>
      </c>
      <c r="E662" s="443">
        <v>17.228733594170752</v>
      </c>
      <c r="F662" s="81">
        <v>55682</v>
      </c>
      <c r="U662" s="1021"/>
    </row>
    <row r="663" spans="1:21" s="1020" customFormat="1" ht="12.75">
      <c r="A663" s="1044" t="s">
        <v>257</v>
      </c>
      <c r="B663" s="81">
        <v>1556556</v>
      </c>
      <c r="C663" s="81">
        <v>606304</v>
      </c>
      <c r="D663" s="81">
        <v>280235</v>
      </c>
      <c r="E663" s="443">
        <v>18.003528302226197</v>
      </c>
      <c r="F663" s="81">
        <v>55682</v>
      </c>
      <c r="U663" s="1021"/>
    </row>
    <row r="664" spans="1:21" s="1020" customFormat="1" ht="12.75">
      <c r="A664" s="1044" t="s">
        <v>1230</v>
      </c>
      <c r="B664" s="81">
        <v>70000</v>
      </c>
      <c r="C664" s="81">
        <v>0</v>
      </c>
      <c r="D664" s="81">
        <v>0</v>
      </c>
      <c r="E664" s="443">
        <v>0</v>
      </c>
      <c r="F664" s="81">
        <v>0</v>
      </c>
      <c r="U664" s="1021"/>
    </row>
    <row r="665" spans="1:21" s="1020" customFormat="1" ht="12.75">
      <c r="A665" s="1048" t="s">
        <v>1251</v>
      </c>
      <c r="B665" s="81">
        <v>70000</v>
      </c>
      <c r="C665" s="81">
        <v>0</v>
      </c>
      <c r="D665" s="81">
        <v>0</v>
      </c>
      <c r="E665" s="443">
        <v>0</v>
      </c>
      <c r="F665" s="81">
        <v>0</v>
      </c>
      <c r="U665" s="1021"/>
    </row>
    <row r="666" spans="1:21" s="1047" customFormat="1" ht="12.75">
      <c r="A666" s="1031" t="s">
        <v>164</v>
      </c>
      <c r="B666" s="81">
        <v>6349123</v>
      </c>
      <c r="C666" s="81">
        <v>4653344</v>
      </c>
      <c r="D666" s="81">
        <v>989676</v>
      </c>
      <c r="E666" s="443">
        <v>15.58760162624035</v>
      </c>
      <c r="F666" s="81">
        <v>409121</v>
      </c>
      <c r="G666" s="1020"/>
      <c r="H666" s="1020"/>
      <c r="I666" s="1020"/>
      <c r="J666" s="1020"/>
      <c r="K666" s="1020"/>
      <c r="L666" s="1020"/>
      <c r="M666" s="1020"/>
      <c r="N666" s="1020"/>
      <c r="O666" s="1020"/>
      <c r="P666" s="1020"/>
      <c r="Q666" s="1020"/>
      <c r="R666" s="1020"/>
      <c r="S666" s="1020"/>
      <c r="T666" s="1020"/>
      <c r="U666" s="1021"/>
    </row>
    <row r="667" spans="1:21" s="1047" customFormat="1" ht="12.75">
      <c r="A667" s="1031" t="s">
        <v>1108</v>
      </c>
      <c r="B667" s="81">
        <v>6349123</v>
      </c>
      <c r="C667" s="81">
        <v>4653344</v>
      </c>
      <c r="D667" s="81">
        <v>989676</v>
      </c>
      <c r="E667" s="443">
        <v>15.58760162624035</v>
      </c>
      <c r="F667" s="81">
        <v>409121</v>
      </c>
      <c r="G667" s="1020"/>
      <c r="H667" s="1020"/>
      <c r="I667" s="1020"/>
      <c r="J667" s="1020"/>
      <c r="K667" s="1020"/>
      <c r="L667" s="1020"/>
      <c r="M667" s="1020"/>
      <c r="N667" s="1020"/>
      <c r="O667" s="1020"/>
      <c r="P667" s="1020"/>
      <c r="Q667" s="1020"/>
      <c r="R667" s="1020"/>
      <c r="S667" s="1020"/>
      <c r="T667" s="1020"/>
      <c r="U667" s="1021"/>
    </row>
    <row r="668" spans="1:21" s="1047" customFormat="1" ht="12.75">
      <c r="A668" s="380" t="s">
        <v>909</v>
      </c>
      <c r="B668" s="81"/>
      <c r="C668" s="81"/>
      <c r="D668" s="81"/>
      <c r="E668" s="443"/>
      <c r="F668" s="81"/>
      <c r="G668" s="1020"/>
      <c r="H668" s="1020"/>
      <c r="I668" s="1020"/>
      <c r="J668" s="1020"/>
      <c r="K668" s="1020"/>
      <c r="L668" s="1020"/>
      <c r="M668" s="1020"/>
      <c r="N668" s="1020"/>
      <c r="O668" s="1020"/>
      <c r="P668" s="1020"/>
      <c r="Q668" s="1020"/>
      <c r="R668" s="1020"/>
      <c r="S668" s="1020"/>
      <c r="T668" s="1020"/>
      <c r="U668" s="1021"/>
    </row>
    <row r="669" spans="1:21" s="1047" customFormat="1" ht="12.75">
      <c r="A669" s="1029" t="s">
        <v>878</v>
      </c>
      <c r="B669" s="81">
        <v>17433631</v>
      </c>
      <c r="C669" s="81">
        <v>6707119</v>
      </c>
      <c r="D669" s="81">
        <v>6707119</v>
      </c>
      <c r="E669" s="443">
        <v>38.472301037001415</v>
      </c>
      <c r="F669" s="81">
        <v>1957742</v>
      </c>
      <c r="G669" s="1020"/>
      <c r="H669" s="1020"/>
      <c r="I669" s="1020"/>
      <c r="J669" s="1020"/>
      <c r="K669" s="1020"/>
      <c r="L669" s="1020"/>
      <c r="M669" s="1020"/>
      <c r="N669" s="1020"/>
      <c r="O669" s="1020"/>
      <c r="P669" s="1020"/>
      <c r="Q669" s="1020"/>
      <c r="R669" s="1020"/>
      <c r="S669" s="1020"/>
      <c r="T669" s="1020"/>
      <c r="U669" s="1021"/>
    </row>
    <row r="670" spans="1:21" s="1047" customFormat="1" ht="12.75">
      <c r="A670" s="1031" t="s">
        <v>879</v>
      </c>
      <c r="B670" s="81">
        <v>17433631</v>
      </c>
      <c r="C670" s="81">
        <v>6707119</v>
      </c>
      <c r="D670" s="81">
        <v>6707119</v>
      </c>
      <c r="E670" s="443">
        <v>38.472301037001415</v>
      </c>
      <c r="F670" s="81">
        <v>1958901</v>
      </c>
      <c r="G670" s="1020"/>
      <c r="H670" s="1020"/>
      <c r="I670" s="1020"/>
      <c r="J670" s="1020"/>
      <c r="K670" s="1020"/>
      <c r="L670" s="1020"/>
      <c r="M670" s="1020"/>
      <c r="N670" s="1020"/>
      <c r="O670" s="1020"/>
      <c r="P670" s="1020"/>
      <c r="Q670" s="1020"/>
      <c r="R670" s="1020"/>
      <c r="S670" s="1020"/>
      <c r="T670" s="1020"/>
      <c r="U670" s="1021"/>
    </row>
    <row r="671" spans="1:21" s="1055" customFormat="1" ht="12.75" hidden="1">
      <c r="A671" s="1039" t="s">
        <v>1404</v>
      </c>
      <c r="B671" s="460">
        <v>0</v>
      </c>
      <c r="C671" s="460">
        <v>0</v>
      </c>
      <c r="D671" s="460">
        <v>0</v>
      </c>
      <c r="E671" s="1040">
        <v>0</v>
      </c>
      <c r="F671" s="81">
        <v>-1159</v>
      </c>
      <c r="G671" s="1020"/>
      <c r="H671" s="1020"/>
      <c r="I671" s="1020"/>
      <c r="J671" s="1020"/>
      <c r="K671" s="1020"/>
      <c r="L671" s="1020"/>
      <c r="M671" s="1020"/>
      <c r="N671" s="1020"/>
      <c r="O671" s="1020"/>
      <c r="P671" s="1020"/>
      <c r="Q671" s="1020"/>
      <c r="R671" s="1020"/>
      <c r="S671" s="1020"/>
      <c r="T671" s="1020"/>
      <c r="U671" s="1021"/>
    </row>
    <row r="672" spans="1:21" s="1020" customFormat="1" ht="12.75">
      <c r="A672" s="1042" t="s">
        <v>153</v>
      </c>
      <c r="B672" s="81">
        <v>17433631</v>
      </c>
      <c r="C672" s="81">
        <v>6707119</v>
      </c>
      <c r="D672" s="81">
        <v>3120226</v>
      </c>
      <c r="E672" s="443">
        <v>0</v>
      </c>
      <c r="F672" s="81">
        <v>752372</v>
      </c>
      <c r="U672" s="1021"/>
    </row>
    <row r="673" spans="1:21" s="1020" customFormat="1" ht="12.75">
      <c r="A673" s="1031" t="s">
        <v>179</v>
      </c>
      <c r="B673" s="81">
        <v>13847421</v>
      </c>
      <c r="C673" s="81">
        <v>5323153</v>
      </c>
      <c r="D673" s="81">
        <v>2759476</v>
      </c>
      <c r="E673" s="443">
        <v>0</v>
      </c>
      <c r="F673" s="81">
        <v>628666</v>
      </c>
      <c r="U673" s="1021"/>
    </row>
    <row r="674" spans="1:21" s="1020" customFormat="1" ht="12.75">
      <c r="A674" s="1044" t="s">
        <v>257</v>
      </c>
      <c r="B674" s="81">
        <v>11290623</v>
      </c>
      <c r="C674" s="81">
        <v>4481303</v>
      </c>
      <c r="D674" s="81">
        <v>2051909</v>
      </c>
      <c r="E674" s="443">
        <v>18.17356757018634</v>
      </c>
      <c r="F674" s="81">
        <v>486139</v>
      </c>
      <c r="U674" s="1021"/>
    </row>
    <row r="675" spans="1:21" s="1020" customFormat="1" ht="12.75">
      <c r="A675" s="1044" t="s">
        <v>1230</v>
      </c>
      <c r="B675" s="81">
        <v>2556798</v>
      </c>
      <c r="C675" s="81">
        <v>841850</v>
      </c>
      <c r="D675" s="81">
        <v>707567</v>
      </c>
      <c r="E675" s="443">
        <v>27.673949995267517</v>
      </c>
      <c r="F675" s="81">
        <v>142527</v>
      </c>
      <c r="U675" s="1021"/>
    </row>
    <row r="676" spans="1:21" s="1020" customFormat="1" ht="12.75">
      <c r="A676" s="1048" t="s">
        <v>1239</v>
      </c>
      <c r="B676" s="81">
        <v>252704</v>
      </c>
      <c r="C676" s="81">
        <v>159192</v>
      </c>
      <c r="D676" s="81">
        <v>115909</v>
      </c>
      <c r="E676" s="443">
        <v>0</v>
      </c>
      <c r="F676" s="81">
        <v>16637</v>
      </c>
      <c r="U676" s="1021"/>
    </row>
    <row r="677" spans="1:21" s="1020" customFormat="1" ht="12.75">
      <c r="A677" s="1048" t="s">
        <v>1241</v>
      </c>
      <c r="B677" s="81">
        <v>952076</v>
      </c>
      <c r="C677" s="81">
        <v>357353</v>
      </c>
      <c r="D677" s="81">
        <v>338276</v>
      </c>
      <c r="E677" s="443">
        <v>35.53035682025384</v>
      </c>
      <c r="F677" s="81">
        <v>68225</v>
      </c>
      <c r="U677" s="1021"/>
    </row>
    <row r="678" spans="1:21" s="1020" customFormat="1" ht="12.75">
      <c r="A678" s="1048" t="s">
        <v>1251</v>
      </c>
      <c r="B678" s="81">
        <v>1352018</v>
      </c>
      <c r="C678" s="81">
        <v>325305</v>
      </c>
      <c r="D678" s="81">
        <v>253382</v>
      </c>
      <c r="E678" s="443">
        <v>18.741022678692147</v>
      </c>
      <c r="F678" s="81">
        <v>57665</v>
      </c>
      <c r="U678" s="1021"/>
    </row>
    <row r="679" spans="1:21" s="1020" customFormat="1" ht="12.75">
      <c r="A679" s="1031" t="s">
        <v>164</v>
      </c>
      <c r="B679" s="81">
        <v>3586210</v>
      </c>
      <c r="C679" s="81">
        <v>1383966</v>
      </c>
      <c r="D679" s="81">
        <v>360750</v>
      </c>
      <c r="E679" s="443">
        <v>10.059366294779167</v>
      </c>
      <c r="F679" s="81">
        <v>123706</v>
      </c>
      <c r="U679" s="1021"/>
    </row>
    <row r="680" spans="1:21" s="1020" customFormat="1" ht="12.75">
      <c r="A680" s="1044" t="s">
        <v>1108</v>
      </c>
      <c r="B680" s="81">
        <v>3586210</v>
      </c>
      <c r="C680" s="81">
        <v>1383966</v>
      </c>
      <c r="D680" s="81">
        <v>360750</v>
      </c>
      <c r="E680" s="443">
        <v>10.059366294779167</v>
      </c>
      <c r="F680" s="81">
        <v>123706</v>
      </c>
      <c r="U680" s="1021"/>
    </row>
    <row r="681" spans="1:21" s="1020" customFormat="1" ht="12.75">
      <c r="A681" s="380" t="s">
        <v>919</v>
      </c>
      <c r="B681" s="81"/>
      <c r="C681" s="81"/>
      <c r="D681" s="81"/>
      <c r="E681" s="443"/>
      <c r="F681" s="81"/>
      <c r="U681" s="1021"/>
    </row>
    <row r="682" spans="1:21" s="1047" customFormat="1" ht="12.75">
      <c r="A682" s="1029" t="s">
        <v>878</v>
      </c>
      <c r="B682" s="81">
        <v>7995780</v>
      </c>
      <c r="C682" s="81">
        <v>3853269</v>
      </c>
      <c r="D682" s="81">
        <v>3549602</v>
      </c>
      <c r="E682" s="443">
        <v>44.39344254094035</v>
      </c>
      <c r="F682" s="81">
        <v>1420643</v>
      </c>
      <c r="G682" s="1020"/>
      <c r="H682" s="1020"/>
      <c r="I682" s="1020"/>
      <c r="J682" s="1020"/>
      <c r="K682" s="1020"/>
      <c r="L682" s="1020"/>
      <c r="M682" s="1020"/>
      <c r="N682" s="1020"/>
      <c r="O682" s="1020"/>
      <c r="P682" s="1020"/>
      <c r="Q682" s="1020"/>
      <c r="R682" s="1020"/>
      <c r="S682" s="1020"/>
      <c r="T682" s="1020"/>
      <c r="U682" s="1021"/>
    </row>
    <row r="683" spans="1:21" s="1047" customFormat="1" ht="12.75">
      <c r="A683" s="1031" t="s">
        <v>879</v>
      </c>
      <c r="B683" s="81">
        <v>996860</v>
      </c>
      <c r="C683" s="81">
        <v>520805</v>
      </c>
      <c r="D683" s="81">
        <v>520805</v>
      </c>
      <c r="E683" s="443">
        <v>52.244547880344285</v>
      </c>
      <c r="F683" s="81">
        <v>64850</v>
      </c>
      <c r="G683" s="1020"/>
      <c r="H683" s="1020"/>
      <c r="I683" s="1020"/>
      <c r="J683" s="1020"/>
      <c r="K683" s="1020"/>
      <c r="L683" s="1020"/>
      <c r="M683" s="1020"/>
      <c r="N683" s="1020"/>
      <c r="O683" s="1020"/>
      <c r="P683" s="1020"/>
      <c r="Q683" s="1020"/>
      <c r="R683" s="1020"/>
      <c r="S683" s="1020"/>
      <c r="T683" s="1020"/>
      <c r="U683" s="1021"/>
    </row>
    <row r="684" spans="1:21" s="1047" customFormat="1" ht="12.75">
      <c r="A684" s="1030" t="s">
        <v>1404</v>
      </c>
      <c r="B684" s="250">
        <v>5000</v>
      </c>
      <c r="C684" s="250">
        <v>1000</v>
      </c>
      <c r="D684" s="250">
        <v>6725</v>
      </c>
      <c r="E684" s="443">
        <v>134.5</v>
      </c>
      <c r="F684" s="81">
        <v>1100</v>
      </c>
      <c r="G684" s="1020"/>
      <c r="H684" s="1020"/>
      <c r="I684" s="1020"/>
      <c r="J684" s="1020"/>
      <c r="K684" s="1020"/>
      <c r="L684" s="1020"/>
      <c r="M684" s="1020"/>
      <c r="N684" s="1020"/>
      <c r="O684" s="1020"/>
      <c r="P684" s="1020"/>
      <c r="Q684" s="1020"/>
      <c r="R684" s="1020"/>
      <c r="S684" s="1020"/>
      <c r="T684" s="1020"/>
      <c r="U684" s="1021"/>
    </row>
    <row r="685" spans="1:21" s="1047" customFormat="1" ht="12.75">
      <c r="A685" s="1031" t="s">
        <v>1405</v>
      </c>
      <c r="B685" s="81">
        <v>6993920</v>
      </c>
      <c r="C685" s="81">
        <v>3331464</v>
      </c>
      <c r="D685" s="81">
        <v>3022072</v>
      </c>
      <c r="E685" s="443">
        <v>43.209988103953144</v>
      </c>
      <c r="F685" s="81">
        <v>1354693</v>
      </c>
      <c r="G685" s="1020"/>
      <c r="H685" s="1020"/>
      <c r="I685" s="1020"/>
      <c r="J685" s="1020"/>
      <c r="K685" s="1020"/>
      <c r="L685" s="1020"/>
      <c r="M685" s="1020"/>
      <c r="N685" s="1020"/>
      <c r="O685" s="1020"/>
      <c r="P685" s="1020"/>
      <c r="Q685" s="1020"/>
      <c r="R685" s="1020"/>
      <c r="S685" s="1020"/>
      <c r="T685" s="1020"/>
      <c r="U685" s="1021"/>
    </row>
    <row r="686" spans="1:21" s="1047" customFormat="1" ht="12.75">
      <c r="A686" s="1042" t="s">
        <v>153</v>
      </c>
      <c r="B686" s="81">
        <v>8026952</v>
      </c>
      <c r="C686" s="81">
        <v>3884441</v>
      </c>
      <c r="D686" s="81">
        <v>1661117</v>
      </c>
      <c r="E686" s="443">
        <v>20.694243593334058</v>
      </c>
      <c r="F686" s="81">
        <v>346379</v>
      </c>
      <c r="G686" s="1020"/>
      <c r="H686" s="1020"/>
      <c r="I686" s="1020"/>
      <c r="J686" s="1020"/>
      <c r="K686" s="1020"/>
      <c r="L686" s="1020"/>
      <c r="M686" s="1020"/>
      <c r="N686" s="1020"/>
      <c r="O686" s="1020"/>
      <c r="P686" s="1020"/>
      <c r="Q686" s="1020"/>
      <c r="R686" s="1020"/>
      <c r="S686" s="1020"/>
      <c r="T686" s="1020"/>
      <c r="U686" s="1021"/>
    </row>
    <row r="687" spans="1:21" s="377" customFormat="1" ht="12.75">
      <c r="A687" s="1031" t="s">
        <v>179</v>
      </c>
      <c r="B687" s="81">
        <v>7993852</v>
      </c>
      <c r="C687" s="81">
        <v>3853341</v>
      </c>
      <c r="D687" s="81">
        <v>1652744</v>
      </c>
      <c r="E687" s="443">
        <v>20.67518888265632</v>
      </c>
      <c r="F687" s="81">
        <v>345862</v>
      </c>
      <c r="G687" s="1020"/>
      <c r="H687" s="1020"/>
      <c r="I687" s="1020"/>
      <c r="J687" s="1020"/>
      <c r="K687" s="1020"/>
      <c r="L687" s="1020"/>
      <c r="M687" s="1020"/>
      <c r="N687" s="1020"/>
      <c r="O687" s="1020"/>
      <c r="P687" s="1020"/>
      <c r="Q687" s="1020"/>
      <c r="R687" s="1020"/>
      <c r="S687" s="1020"/>
      <c r="T687" s="1020"/>
      <c r="U687" s="1021"/>
    </row>
    <row r="688" spans="1:21" s="377" customFormat="1" ht="12.75">
      <c r="A688" s="1044" t="s">
        <v>257</v>
      </c>
      <c r="B688" s="81">
        <v>1093852</v>
      </c>
      <c r="C688" s="81">
        <v>494437</v>
      </c>
      <c r="D688" s="81">
        <v>327603</v>
      </c>
      <c r="E688" s="443">
        <v>29.94948128265981</v>
      </c>
      <c r="F688" s="81">
        <v>74531</v>
      </c>
      <c r="G688" s="1020"/>
      <c r="H688" s="1020"/>
      <c r="I688" s="1020"/>
      <c r="J688" s="1020"/>
      <c r="K688" s="1020"/>
      <c r="L688" s="1020"/>
      <c r="M688" s="1020"/>
      <c r="N688" s="1020"/>
      <c r="O688" s="1020"/>
      <c r="P688" s="1020"/>
      <c r="Q688" s="1020"/>
      <c r="R688" s="1020"/>
      <c r="S688" s="1020"/>
      <c r="T688" s="1020"/>
      <c r="U688" s="1021"/>
    </row>
    <row r="689" spans="1:21" s="1020" customFormat="1" ht="12" customHeight="1">
      <c r="A689" s="1042" t="s">
        <v>938</v>
      </c>
      <c r="B689" s="250">
        <v>6900000</v>
      </c>
      <c r="C689" s="250">
        <v>3358904</v>
      </c>
      <c r="D689" s="250">
        <v>1325141</v>
      </c>
      <c r="E689" s="443">
        <v>19.20494202898551</v>
      </c>
      <c r="F689" s="81">
        <v>271331</v>
      </c>
      <c r="U689" s="1021"/>
    </row>
    <row r="690" spans="1:21" s="1020" customFormat="1" ht="12.75">
      <c r="A690" s="1048" t="s">
        <v>1239</v>
      </c>
      <c r="B690" s="250">
        <v>6690000</v>
      </c>
      <c r="C690" s="250">
        <v>3205694</v>
      </c>
      <c r="D690" s="250">
        <v>1279260</v>
      </c>
      <c r="E690" s="443">
        <v>19.121973094170404</v>
      </c>
      <c r="F690" s="81">
        <v>260534</v>
      </c>
      <c r="U690" s="1021"/>
    </row>
    <row r="691" spans="1:21" s="1020" customFormat="1" ht="12.75">
      <c r="A691" s="1048" t="s">
        <v>1241</v>
      </c>
      <c r="B691" s="81">
        <v>210000</v>
      </c>
      <c r="C691" s="81">
        <v>153210</v>
      </c>
      <c r="D691" s="81">
        <v>45881</v>
      </c>
      <c r="E691" s="443">
        <v>21.84809523809524</v>
      </c>
      <c r="F691" s="81">
        <v>10797</v>
      </c>
      <c r="U691" s="1021"/>
    </row>
    <row r="692" spans="1:21" s="1020" customFormat="1" ht="12.75">
      <c r="A692" s="1031" t="s">
        <v>164</v>
      </c>
      <c r="B692" s="250">
        <v>33100</v>
      </c>
      <c r="C692" s="250">
        <v>31100</v>
      </c>
      <c r="D692" s="250">
        <v>8373</v>
      </c>
      <c r="E692" s="443">
        <v>25.296072507552868</v>
      </c>
      <c r="F692" s="81">
        <v>517</v>
      </c>
      <c r="U692" s="1021"/>
    </row>
    <row r="693" spans="1:21" s="1047" customFormat="1" ht="12.75">
      <c r="A693" s="1044" t="s">
        <v>1108</v>
      </c>
      <c r="B693" s="81">
        <v>33100</v>
      </c>
      <c r="C693" s="81">
        <v>31100</v>
      </c>
      <c r="D693" s="81">
        <v>8373</v>
      </c>
      <c r="E693" s="443">
        <v>25.296072507552868</v>
      </c>
      <c r="F693" s="81">
        <v>517</v>
      </c>
      <c r="G693" s="1020"/>
      <c r="H693" s="1020"/>
      <c r="I693" s="1020"/>
      <c r="J693" s="1020"/>
      <c r="K693" s="1020"/>
      <c r="L693" s="1020"/>
      <c r="M693" s="1020"/>
      <c r="N693" s="1020"/>
      <c r="O693" s="1020"/>
      <c r="P693" s="1020"/>
      <c r="Q693" s="1020"/>
      <c r="R693" s="1020"/>
      <c r="S693" s="1020"/>
      <c r="T693" s="1020"/>
      <c r="U693" s="1021"/>
    </row>
    <row r="694" spans="1:21" s="1055" customFormat="1" ht="12.75">
      <c r="A694" s="313" t="s">
        <v>924</v>
      </c>
      <c r="B694" s="81"/>
      <c r="C694" s="81"/>
      <c r="D694" s="81"/>
      <c r="E694" s="443"/>
      <c r="F694" s="81"/>
      <c r="G694" s="1020"/>
      <c r="H694" s="1020"/>
      <c r="I694" s="1020"/>
      <c r="J694" s="1020"/>
      <c r="K694" s="1020"/>
      <c r="L694" s="1020"/>
      <c r="M694" s="1020"/>
      <c r="N694" s="1020"/>
      <c r="O694" s="1020"/>
      <c r="P694" s="1020"/>
      <c r="Q694" s="1020"/>
      <c r="R694" s="1020"/>
      <c r="S694" s="1020"/>
      <c r="T694" s="1020"/>
      <c r="U694" s="1021"/>
    </row>
    <row r="695" spans="1:21" s="1055" customFormat="1" ht="12.75">
      <c r="A695" s="1029" t="s">
        <v>878</v>
      </c>
      <c r="B695" s="81">
        <v>3627617</v>
      </c>
      <c r="C695" s="81">
        <v>312577</v>
      </c>
      <c r="D695" s="81">
        <v>312577</v>
      </c>
      <c r="E695" s="443">
        <v>8.616593207055761</v>
      </c>
      <c r="F695" s="81">
        <v>42233</v>
      </c>
      <c r="G695" s="1020"/>
      <c r="H695" s="1020"/>
      <c r="I695" s="1020"/>
      <c r="J695" s="1020"/>
      <c r="K695" s="1020"/>
      <c r="L695" s="1020"/>
      <c r="M695" s="1020"/>
      <c r="N695" s="1020"/>
      <c r="O695" s="1020"/>
      <c r="P695" s="1020"/>
      <c r="Q695" s="1020"/>
      <c r="R695" s="1020"/>
      <c r="S695" s="1020"/>
      <c r="T695" s="1020"/>
      <c r="U695" s="1021"/>
    </row>
    <row r="696" spans="1:21" s="1055" customFormat="1" ht="12.75">
      <c r="A696" s="1030" t="s">
        <v>879</v>
      </c>
      <c r="B696" s="81">
        <v>3623017</v>
      </c>
      <c r="C696" s="81">
        <v>312577</v>
      </c>
      <c r="D696" s="81">
        <v>312577</v>
      </c>
      <c r="E696" s="443">
        <v>8.627533351347786</v>
      </c>
      <c r="F696" s="81">
        <v>42233</v>
      </c>
      <c r="G696" s="1020"/>
      <c r="H696" s="1020"/>
      <c r="I696" s="1020"/>
      <c r="J696" s="1020"/>
      <c r="K696" s="1020"/>
      <c r="L696" s="1020"/>
      <c r="M696" s="1020"/>
      <c r="N696" s="1020"/>
      <c r="O696" s="1020"/>
      <c r="P696" s="1020"/>
      <c r="Q696" s="1020"/>
      <c r="R696" s="1020"/>
      <c r="S696" s="1020"/>
      <c r="T696" s="1020"/>
      <c r="U696" s="1021"/>
    </row>
    <row r="697" spans="1:21" s="1055" customFormat="1" ht="12.75">
      <c r="A697" s="1030" t="s">
        <v>1404</v>
      </c>
      <c r="B697" s="250">
        <v>4600</v>
      </c>
      <c r="C697" s="250">
        <v>0</v>
      </c>
      <c r="D697" s="250">
        <v>0</v>
      </c>
      <c r="E697" s="443">
        <v>0</v>
      </c>
      <c r="F697" s="81">
        <v>0</v>
      </c>
      <c r="G697" s="1020"/>
      <c r="H697" s="1020"/>
      <c r="I697" s="1020"/>
      <c r="J697" s="1020"/>
      <c r="K697" s="1020"/>
      <c r="L697" s="1020"/>
      <c r="M697" s="1020"/>
      <c r="N697" s="1020"/>
      <c r="O697" s="1020"/>
      <c r="P697" s="1020"/>
      <c r="Q697" s="1020"/>
      <c r="R697" s="1020"/>
      <c r="S697" s="1020"/>
      <c r="T697" s="1020"/>
      <c r="U697" s="1021"/>
    </row>
    <row r="698" spans="1:21" s="1055" customFormat="1" ht="12.75">
      <c r="A698" s="1029" t="s">
        <v>153</v>
      </c>
      <c r="B698" s="81">
        <v>6099338</v>
      </c>
      <c r="C698" s="81">
        <v>312577</v>
      </c>
      <c r="D698" s="81">
        <v>218910</v>
      </c>
      <c r="E698" s="443">
        <v>3.589078027812199</v>
      </c>
      <c r="F698" s="81">
        <v>20820</v>
      </c>
      <c r="G698" s="1020"/>
      <c r="H698" s="1020"/>
      <c r="I698" s="1020"/>
      <c r="J698" s="1020"/>
      <c r="K698" s="1020"/>
      <c r="L698" s="1020"/>
      <c r="M698" s="1020"/>
      <c r="N698" s="1020"/>
      <c r="O698" s="1020"/>
      <c r="P698" s="1020"/>
      <c r="Q698" s="1020"/>
      <c r="R698" s="1020"/>
      <c r="S698" s="1020"/>
      <c r="T698" s="1020"/>
      <c r="U698" s="1021"/>
    </row>
    <row r="699" spans="1:21" s="1055" customFormat="1" ht="12.75">
      <c r="A699" s="1031" t="s">
        <v>179</v>
      </c>
      <c r="B699" s="81">
        <v>6094738</v>
      </c>
      <c r="C699" s="81">
        <v>312577</v>
      </c>
      <c r="D699" s="81">
        <v>218910</v>
      </c>
      <c r="E699" s="443">
        <v>3.591786882389366</v>
      </c>
      <c r="F699" s="81">
        <v>20820</v>
      </c>
      <c r="G699" s="1020"/>
      <c r="H699" s="1020"/>
      <c r="I699" s="1020"/>
      <c r="J699" s="1020"/>
      <c r="K699" s="1020"/>
      <c r="L699" s="1020"/>
      <c r="M699" s="1020"/>
      <c r="N699" s="1020"/>
      <c r="O699" s="1020"/>
      <c r="P699" s="1020"/>
      <c r="Q699" s="1020"/>
      <c r="R699" s="1020"/>
      <c r="S699" s="1020"/>
      <c r="T699" s="1020"/>
      <c r="U699" s="1021"/>
    </row>
    <row r="700" spans="1:21" s="1055" customFormat="1" ht="12.75">
      <c r="A700" s="1044" t="s">
        <v>257</v>
      </c>
      <c r="B700" s="81">
        <v>3719433</v>
      </c>
      <c r="C700" s="81">
        <v>240465</v>
      </c>
      <c r="D700" s="81">
        <v>155603</v>
      </c>
      <c r="E700" s="443">
        <v>4.183513992589731</v>
      </c>
      <c r="F700" s="81">
        <v>18588</v>
      </c>
      <c r="G700" s="1020"/>
      <c r="H700" s="1020"/>
      <c r="I700" s="1020"/>
      <c r="J700" s="1020"/>
      <c r="K700" s="1020"/>
      <c r="L700" s="1020"/>
      <c r="M700" s="1020"/>
      <c r="N700" s="1020"/>
      <c r="O700" s="1020"/>
      <c r="P700" s="1020"/>
      <c r="Q700" s="1020"/>
      <c r="R700" s="1020"/>
      <c r="S700" s="1020"/>
      <c r="T700" s="1020"/>
      <c r="U700" s="1021"/>
    </row>
    <row r="701" spans="1:21" s="1055" customFormat="1" ht="12.75">
      <c r="A701" s="1044" t="s">
        <v>157</v>
      </c>
      <c r="B701" s="81">
        <v>2271777</v>
      </c>
      <c r="C701" s="81">
        <v>0</v>
      </c>
      <c r="D701" s="81">
        <v>0</v>
      </c>
      <c r="E701" s="443">
        <v>0</v>
      </c>
      <c r="F701" s="81">
        <v>0</v>
      </c>
      <c r="G701" s="1020"/>
      <c r="H701" s="1020"/>
      <c r="I701" s="1020"/>
      <c r="J701" s="1020"/>
      <c r="K701" s="1020"/>
      <c r="L701" s="1020"/>
      <c r="M701" s="1020"/>
      <c r="N701" s="1020"/>
      <c r="O701" s="1020"/>
      <c r="P701" s="1020"/>
      <c r="Q701" s="1020"/>
      <c r="R701" s="1020"/>
      <c r="S701" s="1020"/>
      <c r="T701" s="1020"/>
      <c r="U701" s="1021"/>
    </row>
    <row r="702" spans="1:21" s="1055" customFormat="1" ht="12.75">
      <c r="A702" s="1044" t="s">
        <v>1230</v>
      </c>
      <c r="B702" s="81">
        <v>103528</v>
      </c>
      <c r="C702" s="81">
        <v>72112</v>
      </c>
      <c r="D702" s="81">
        <v>63307</v>
      </c>
      <c r="E702" s="443">
        <v>61.149640676918324</v>
      </c>
      <c r="F702" s="81">
        <v>2232</v>
      </c>
      <c r="G702" s="1020"/>
      <c r="H702" s="1020"/>
      <c r="I702" s="1020"/>
      <c r="J702" s="1020"/>
      <c r="K702" s="1020"/>
      <c r="L702" s="1020"/>
      <c r="M702" s="1020"/>
      <c r="N702" s="1020"/>
      <c r="O702" s="1020"/>
      <c r="P702" s="1020"/>
      <c r="Q702" s="1020"/>
      <c r="R702" s="1020"/>
      <c r="S702" s="1020"/>
      <c r="T702" s="1020"/>
      <c r="U702" s="1021"/>
    </row>
    <row r="703" spans="1:21" s="1055" customFormat="1" ht="12.75">
      <c r="A703" s="1048" t="s">
        <v>912</v>
      </c>
      <c r="B703" s="81">
        <v>61598</v>
      </c>
      <c r="C703" s="81">
        <v>39005</v>
      </c>
      <c r="D703" s="81">
        <v>36882</v>
      </c>
      <c r="E703" s="443">
        <v>59.87532062729309</v>
      </c>
      <c r="F703" s="81">
        <v>2232</v>
      </c>
      <c r="G703" s="1020"/>
      <c r="H703" s="1020"/>
      <c r="I703" s="1020"/>
      <c r="J703" s="1020"/>
      <c r="K703" s="1020"/>
      <c r="L703" s="1020"/>
      <c r="M703" s="1020"/>
      <c r="N703" s="1020"/>
      <c r="O703" s="1020"/>
      <c r="P703" s="1020"/>
      <c r="Q703" s="1020"/>
      <c r="R703" s="1020"/>
      <c r="S703" s="1020"/>
      <c r="T703" s="1020"/>
      <c r="U703" s="1021"/>
    </row>
    <row r="704" spans="1:21" s="1055" customFormat="1" ht="12.75">
      <c r="A704" s="1048" t="s">
        <v>917</v>
      </c>
      <c r="B704" s="81">
        <v>41930</v>
      </c>
      <c r="C704" s="81">
        <v>33107</v>
      </c>
      <c r="D704" s="81">
        <v>26425</v>
      </c>
      <c r="E704" s="443">
        <v>63.02170283806344</v>
      </c>
      <c r="F704" s="81">
        <v>0</v>
      </c>
      <c r="G704" s="1020"/>
      <c r="H704" s="1020"/>
      <c r="I704" s="1020"/>
      <c r="J704" s="1020"/>
      <c r="K704" s="1020"/>
      <c r="L704" s="1020"/>
      <c r="M704" s="1020"/>
      <c r="N704" s="1020"/>
      <c r="O704" s="1020"/>
      <c r="P704" s="1020"/>
      <c r="Q704" s="1020"/>
      <c r="R704" s="1020"/>
      <c r="S704" s="1020"/>
      <c r="T704" s="1020"/>
      <c r="U704" s="1021"/>
    </row>
    <row r="705" spans="1:21" s="1055" customFormat="1" ht="12.75">
      <c r="A705" s="1031" t="s">
        <v>164</v>
      </c>
      <c r="B705" s="81">
        <v>4600</v>
      </c>
      <c r="C705" s="81">
        <v>0</v>
      </c>
      <c r="D705" s="81">
        <v>0</v>
      </c>
      <c r="E705" s="443">
        <v>0</v>
      </c>
      <c r="F705" s="81">
        <v>0</v>
      </c>
      <c r="G705" s="1020"/>
      <c r="H705" s="1020"/>
      <c r="I705" s="1020"/>
      <c r="J705" s="1020"/>
      <c r="K705" s="1020"/>
      <c r="L705" s="1020"/>
      <c r="M705" s="1020"/>
      <c r="N705" s="1020"/>
      <c r="O705" s="1020"/>
      <c r="P705" s="1020"/>
      <c r="Q705" s="1020"/>
      <c r="R705" s="1020"/>
      <c r="S705" s="1020"/>
      <c r="T705" s="1020"/>
      <c r="U705" s="1021"/>
    </row>
    <row r="706" spans="1:21" s="1055" customFormat="1" ht="12.75">
      <c r="A706" s="1031" t="s">
        <v>1108</v>
      </c>
      <c r="B706" s="81">
        <v>4600</v>
      </c>
      <c r="C706" s="81">
        <v>0</v>
      </c>
      <c r="D706" s="81">
        <v>0</v>
      </c>
      <c r="E706" s="443">
        <v>0</v>
      </c>
      <c r="F706" s="81">
        <v>0</v>
      </c>
      <c r="G706" s="1020"/>
      <c r="H706" s="1020"/>
      <c r="I706" s="1020"/>
      <c r="J706" s="1020"/>
      <c r="K706" s="1020"/>
      <c r="L706" s="1020"/>
      <c r="M706" s="1020"/>
      <c r="N706" s="1020"/>
      <c r="O706" s="1020"/>
      <c r="P706" s="1020"/>
      <c r="Q706" s="1020"/>
      <c r="R706" s="1020"/>
      <c r="S706" s="1020"/>
      <c r="T706" s="1020"/>
      <c r="U706" s="1021"/>
    </row>
    <row r="707" spans="1:21" s="1055" customFormat="1" ht="12.75">
      <c r="A707" s="1042" t="s">
        <v>1164</v>
      </c>
      <c r="B707" s="81">
        <v>-2471721</v>
      </c>
      <c r="C707" s="81">
        <v>-2471721</v>
      </c>
      <c r="D707" s="81">
        <v>-981077</v>
      </c>
      <c r="E707" s="443">
        <v>39.69206071397217</v>
      </c>
      <c r="F707" s="81">
        <v>-193172</v>
      </c>
      <c r="G707" s="1020"/>
      <c r="H707" s="1020"/>
      <c r="I707" s="1020"/>
      <c r="J707" s="1020"/>
      <c r="K707" s="1020"/>
      <c r="L707" s="1020"/>
      <c r="M707" s="1020"/>
      <c r="N707" s="1020"/>
      <c r="O707" s="1020"/>
      <c r="P707" s="1020"/>
      <c r="Q707" s="1020"/>
      <c r="R707" s="1020"/>
      <c r="S707" s="1020"/>
      <c r="T707" s="1020"/>
      <c r="U707" s="1021"/>
    </row>
    <row r="708" spans="1:21" s="1055" customFormat="1" ht="12.75">
      <c r="A708" s="1042" t="s">
        <v>1169</v>
      </c>
      <c r="B708" s="81">
        <v>2471721</v>
      </c>
      <c r="C708" s="81">
        <v>2471721</v>
      </c>
      <c r="D708" s="81">
        <v>981077</v>
      </c>
      <c r="E708" s="443">
        <v>39.69206071397217</v>
      </c>
      <c r="F708" s="81">
        <v>193172</v>
      </c>
      <c r="G708" s="1020"/>
      <c r="H708" s="1020"/>
      <c r="I708" s="1020"/>
      <c r="J708" s="1020"/>
      <c r="K708" s="1020"/>
      <c r="L708" s="1020"/>
      <c r="M708" s="1020"/>
      <c r="N708" s="1020"/>
      <c r="O708" s="1020"/>
      <c r="P708" s="1020"/>
      <c r="Q708" s="1020"/>
      <c r="R708" s="1020"/>
      <c r="S708" s="1020"/>
      <c r="T708" s="1020"/>
      <c r="U708" s="1021"/>
    </row>
    <row r="709" spans="1:15" s="1036" customFormat="1" ht="12.75">
      <c r="A709" s="380" t="s">
        <v>939</v>
      </c>
      <c r="B709" s="41"/>
      <c r="C709" s="41"/>
      <c r="D709" s="41"/>
      <c r="E709" s="443"/>
      <c r="F709" s="81"/>
      <c r="G709" s="1035"/>
      <c r="H709" s="1035"/>
      <c r="I709" s="1035"/>
      <c r="J709" s="1035"/>
      <c r="K709" s="1035"/>
      <c r="L709" s="1035"/>
      <c r="M709" s="1035"/>
      <c r="N709" s="1035"/>
      <c r="O709" s="1035"/>
    </row>
    <row r="710" spans="1:15" s="1036" customFormat="1" ht="12.75">
      <c r="A710" s="380" t="s">
        <v>929</v>
      </c>
      <c r="B710" s="81"/>
      <c r="C710" s="81"/>
      <c r="D710" s="81"/>
      <c r="E710" s="443"/>
      <c r="F710" s="81"/>
      <c r="G710" s="1035"/>
      <c r="H710" s="1035"/>
      <c r="I710" s="1035"/>
      <c r="J710" s="1035"/>
      <c r="K710" s="1035"/>
      <c r="L710" s="1035"/>
      <c r="M710" s="1035"/>
      <c r="N710" s="1035"/>
      <c r="O710" s="1035"/>
    </row>
    <row r="711" spans="1:15" s="1041" customFormat="1" ht="12.75">
      <c r="A711" s="1029" t="s">
        <v>878</v>
      </c>
      <c r="B711" s="250">
        <v>2136197</v>
      </c>
      <c r="C711" s="250">
        <v>1417440</v>
      </c>
      <c r="D711" s="250">
        <v>793696</v>
      </c>
      <c r="E711" s="443">
        <v>37.15462572038066</v>
      </c>
      <c r="F711" s="81">
        <v>27411</v>
      </c>
      <c r="G711" s="1035"/>
      <c r="H711" s="1035"/>
      <c r="I711" s="1035"/>
      <c r="J711" s="1035"/>
      <c r="K711" s="1035"/>
      <c r="L711" s="1035"/>
      <c r="M711" s="1035"/>
      <c r="N711" s="1035"/>
      <c r="O711" s="1035"/>
    </row>
    <row r="712" spans="1:15" s="1041" customFormat="1" ht="12.75">
      <c r="A712" s="1030" t="s">
        <v>879</v>
      </c>
      <c r="B712" s="250">
        <v>439263</v>
      </c>
      <c r="C712" s="250">
        <v>312733</v>
      </c>
      <c r="D712" s="250">
        <v>312733</v>
      </c>
      <c r="E712" s="443">
        <v>71.1949333315121</v>
      </c>
      <c r="F712" s="81">
        <v>17401</v>
      </c>
      <c r="G712" s="1035"/>
      <c r="H712" s="1035"/>
      <c r="I712" s="1035"/>
      <c r="J712" s="1035"/>
      <c r="K712" s="1035"/>
      <c r="L712" s="1035"/>
      <c r="M712" s="1035"/>
      <c r="N712" s="1035"/>
      <c r="O712" s="1035"/>
    </row>
    <row r="713" spans="1:15" s="1037" customFormat="1" ht="12.75">
      <c r="A713" s="1030" t="s">
        <v>1404</v>
      </c>
      <c r="B713" s="250">
        <v>3081</v>
      </c>
      <c r="C713" s="250">
        <v>3081</v>
      </c>
      <c r="D713" s="250">
        <v>3081</v>
      </c>
      <c r="E713" s="443">
        <v>100</v>
      </c>
      <c r="F713" s="81">
        <v>0</v>
      </c>
      <c r="G713" s="389"/>
      <c r="H713" s="389"/>
      <c r="I713" s="389"/>
      <c r="J713" s="389"/>
      <c r="K713" s="389"/>
      <c r="L713" s="389"/>
      <c r="M713" s="389"/>
      <c r="N713" s="389"/>
      <c r="O713" s="389"/>
    </row>
    <row r="714" spans="1:15" s="1041" customFormat="1" ht="12.75">
      <c r="A714" s="1030" t="s">
        <v>1405</v>
      </c>
      <c r="B714" s="250">
        <v>1693853</v>
      </c>
      <c r="C714" s="250">
        <v>1101626</v>
      </c>
      <c r="D714" s="250">
        <v>477882</v>
      </c>
      <c r="E714" s="443">
        <v>28.212719757853836</v>
      </c>
      <c r="F714" s="81">
        <v>10010</v>
      </c>
      <c r="G714" s="1035"/>
      <c r="H714" s="1035"/>
      <c r="I714" s="1035"/>
      <c r="J714" s="1035"/>
      <c r="K714" s="1035"/>
      <c r="L714" s="1035"/>
      <c r="M714" s="1035"/>
      <c r="N714" s="1035"/>
      <c r="O714" s="1035"/>
    </row>
    <row r="715" spans="1:15" s="1041" customFormat="1" ht="12.75">
      <c r="A715" s="1029" t="s">
        <v>153</v>
      </c>
      <c r="B715" s="250">
        <v>2136197</v>
      </c>
      <c r="C715" s="250">
        <v>1417440</v>
      </c>
      <c r="D715" s="250">
        <v>537753</v>
      </c>
      <c r="E715" s="443">
        <v>25.1733805449591</v>
      </c>
      <c r="F715" s="81">
        <v>65160</v>
      </c>
      <c r="G715" s="1035"/>
      <c r="H715" s="1035"/>
      <c r="I715" s="1035"/>
      <c r="J715" s="1035"/>
      <c r="K715" s="1035"/>
      <c r="L715" s="1035"/>
      <c r="M715" s="1035"/>
      <c r="N715" s="1035"/>
      <c r="O715" s="1035"/>
    </row>
    <row r="716" spans="1:15" s="1043" customFormat="1" ht="12.75">
      <c r="A716" s="1031" t="s">
        <v>179</v>
      </c>
      <c r="B716" s="250">
        <v>320878</v>
      </c>
      <c r="C716" s="250">
        <v>241187</v>
      </c>
      <c r="D716" s="250">
        <v>42650</v>
      </c>
      <c r="E716" s="443">
        <v>13.291656018798422</v>
      </c>
      <c r="F716" s="81">
        <v>25168</v>
      </c>
      <c r="G716" s="1035"/>
      <c r="H716" s="1035"/>
      <c r="I716" s="1035"/>
      <c r="J716" s="1035"/>
      <c r="K716" s="1035"/>
      <c r="L716" s="1035"/>
      <c r="M716" s="1035"/>
      <c r="N716" s="1035"/>
      <c r="O716" s="1035"/>
    </row>
    <row r="717" spans="1:15" s="1043" customFormat="1" ht="12.75">
      <c r="A717" s="1032" t="s">
        <v>257</v>
      </c>
      <c r="B717" s="250">
        <v>320878</v>
      </c>
      <c r="C717" s="250">
        <v>241187</v>
      </c>
      <c r="D717" s="250">
        <v>42650</v>
      </c>
      <c r="E717" s="443">
        <v>13.291656018798422</v>
      </c>
      <c r="F717" s="81">
        <v>25168</v>
      </c>
      <c r="G717" s="1035"/>
      <c r="H717" s="1035"/>
      <c r="I717" s="1035"/>
      <c r="J717" s="1035"/>
      <c r="K717" s="1035"/>
      <c r="L717" s="1035"/>
      <c r="M717" s="1035"/>
      <c r="N717" s="1035"/>
      <c r="O717" s="1035"/>
    </row>
    <row r="718" spans="1:15" s="1036" customFormat="1" ht="12.75">
      <c r="A718" s="1030" t="s">
        <v>164</v>
      </c>
      <c r="B718" s="250">
        <v>1815319</v>
      </c>
      <c r="C718" s="250">
        <v>1176253</v>
      </c>
      <c r="D718" s="250">
        <v>495103</v>
      </c>
      <c r="E718" s="443">
        <v>27.27360866051642</v>
      </c>
      <c r="F718" s="81">
        <v>39992</v>
      </c>
      <c r="G718" s="1035"/>
      <c r="H718" s="1035"/>
      <c r="I718" s="1035"/>
      <c r="J718" s="1035"/>
      <c r="K718" s="1035"/>
      <c r="L718" s="1035"/>
      <c r="M718" s="1035"/>
      <c r="N718" s="1035"/>
      <c r="O718" s="1035"/>
    </row>
    <row r="719" spans="1:15" s="1036" customFormat="1" ht="12.75">
      <c r="A719" s="1029" t="s">
        <v>886</v>
      </c>
      <c r="B719" s="250">
        <v>1723117</v>
      </c>
      <c r="C719" s="250">
        <v>1176253</v>
      </c>
      <c r="D719" s="250">
        <v>495103</v>
      </c>
      <c r="E719" s="443">
        <v>28.732987951485594</v>
      </c>
      <c r="F719" s="81">
        <v>39992</v>
      </c>
      <c r="G719" s="1035"/>
      <c r="H719" s="1035"/>
      <c r="I719" s="1035"/>
      <c r="J719" s="1035"/>
      <c r="K719" s="1035"/>
      <c r="L719" s="1035"/>
      <c r="M719" s="1035"/>
      <c r="N719" s="1035"/>
      <c r="O719" s="1035"/>
    </row>
    <row r="720" spans="1:15" s="1036" customFormat="1" ht="12.75">
      <c r="A720" s="1032" t="s">
        <v>1112</v>
      </c>
      <c r="B720" s="250">
        <v>92202</v>
      </c>
      <c r="C720" s="250">
        <v>0</v>
      </c>
      <c r="D720" s="250">
        <v>0</v>
      </c>
      <c r="E720" s="443">
        <v>0</v>
      </c>
      <c r="F720" s="81">
        <v>0</v>
      </c>
      <c r="G720" s="1035"/>
      <c r="H720" s="1035"/>
      <c r="I720" s="1035"/>
      <c r="J720" s="1035"/>
      <c r="K720" s="1035"/>
      <c r="L720" s="1035"/>
      <c r="M720" s="1035"/>
      <c r="N720" s="1035"/>
      <c r="O720" s="1035"/>
    </row>
    <row r="721" spans="1:15" s="1034" customFormat="1" ht="12.75">
      <c r="A721" s="313" t="s">
        <v>899</v>
      </c>
      <c r="B721" s="81"/>
      <c r="C721" s="81"/>
      <c r="D721" s="81"/>
      <c r="E721" s="443"/>
      <c r="F721" s="81"/>
      <c r="G721" s="389"/>
      <c r="H721" s="389"/>
      <c r="I721" s="389"/>
      <c r="J721" s="389"/>
      <c r="K721" s="389"/>
      <c r="L721" s="389"/>
      <c r="M721" s="389"/>
      <c r="N721" s="389"/>
      <c r="O721" s="389"/>
    </row>
    <row r="722" spans="1:15" s="1034" customFormat="1" ht="12.75">
      <c r="A722" s="1029" t="s">
        <v>878</v>
      </c>
      <c r="B722" s="81">
        <v>1518087</v>
      </c>
      <c r="C722" s="81">
        <v>868169</v>
      </c>
      <c r="D722" s="81">
        <v>140981</v>
      </c>
      <c r="E722" s="443">
        <v>9.286753657728445</v>
      </c>
      <c r="F722" s="81">
        <v>45008</v>
      </c>
      <c r="G722" s="389"/>
      <c r="H722" s="389"/>
      <c r="I722" s="389"/>
      <c r="J722" s="389"/>
      <c r="K722" s="389"/>
      <c r="L722" s="389"/>
      <c r="M722" s="389"/>
      <c r="N722" s="389"/>
      <c r="O722" s="389"/>
    </row>
    <row r="723" spans="1:15" s="1034" customFormat="1" ht="12.75">
      <c r="A723" s="1030" t="s">
        <v>879</v>
      </c>
      <c r="B723" s="81">
        <v>123660</v>
      </c>
      <c r="C723" s="81">
        <v>40425</v>
      </c>
      <c r="D723" s="81">
        <v>40425</v>
      </c>
      <c r="E723" s="443">
        <v>32.69044153323629</v>
      </c>
      <c r="F723" s="81">
        <v>9840</v>
      </c>
      <c r="G723" s="389"/>
      <c r="H723" s="389"/>
      <c r="I723" s="389"/>
      <c r="J723" s="389"/>
      <c r="K723" s="389"/>
      <c r="L723" s="389"/>
      <c r="M723" s="389"/>
      <c r="N723" s="389"/>
      <c r="O723" s="389"/>
    </row>
    <row r="724" spans="1:15" s="1034" customFormat="1" ht="12.75">
      <c r="A724" s="1030" t="s">
        <v>1405</v>
      </c>
      <c r="B724" s="81">
        <v>1394427</v>
      </c>
      <c r="C724" s="81">
        <v>827744</v>
      </c>
      <c r="D724" s="81">
        <v>100556</v>
      </c>
      <c r="E724" s="443">
        <v>7.211277463789786</v>
      </c>
      <c r="F724" s="81">
        <v>35168</v>
      </c>
      <c r="G724" s="389"/>
      <c r="H724" s="389"/>
      <c r="I724" s="389"/>
      <c r="J724" s="389"/>
      <c r="K724" s="389"/>
      <c r="L724" s="389"/>
      <c r="M724" s="389"/>
      <c r="N724" s="389"/>
      <c r="O724" s="389"/>
    </row>
    <row r="725" spans="1:15" s="1034" customFormat="1" ht="12.75">
      <c r="A725" s="1029" t="s">
        <v>177</v>
      </c>
      <c r="B725" s="81">
        <v>1518087</v>
      </c>
      <c r="C725" s="81">
        <v>868169</v>
      </c>
      <c r="D725" s="81">
        <v>124203</v>
      </c>
      <c r="E725" s="443">
        <v>8.181546907390683</v>
      </c>
      <c r="F725" s="81">
        <v>45992</v>
      </c>
      <c r="G725" s="389"/>
      <c r="H725" s="389"/>
      <c r="I725" s="389"/>
      <c r="J725" s="389"/>
      <c r="K725" s="389"/>
      <c r="L725" s="389"/>
      <c r="M725" s="389"/>
      <c r="N725" s="389"/>
      <c r="O725" s="389"/>
    </row>
    <row r="726" spans="1:15" s="1034" customFormat="1" ht="12.75">
      <c r="A726" s="1031" t="s">
        <v>179</v>
      </c>
      <c r="B726" s="81">
        <v>1407077</v>
      </c>
      <c r="C726" s="81">
        <v>820729</v>
      </c>
      <c r="D726" s="81">
        <v>124203</v>
      </c>
      <c r="E726" s="443">
        <v>8.827022259620476</v>
      </c>
      <c r="F726" s="81">
        <v>45992</v>
      </c>
      <c r="G726" s="389"/>
      <c r="H726" s="389"/>
      <c r="I726" s="389"/>
      <c r="J726" s="389"/>
      <c r="K726" s="389"/>
      <c r="L726" s="389"/>
      <c r="M726" s="389"/>
      <c r="N726" s="389"/>
      <c r="O726" s="389"/>
    </row>
    <row r="727" spans="1:15" s="1034" customFormat="1" ht="12.75">
      <c r="A727" s="1044" t="s">
        <v>257</v>
      </c>
      <c r="B727" s="81">
        <v>1407077</v>
      </c>
      <c r="C727" s="81">
        <v>820729</v>
      </c>
      <c r="D727" s="81">
        <v>124203</v>
      </c>
      <c r="E727" s="443">
        <v>8.827022259620476</v>
      </c>
      <c r="F727" s="81">
        <v>45992</v>
      </c>
      <c r="G727" s="389"/>
      <c r="H727" s="389"/>
      <c r="I727" s="389"/>
      <c r="J727" s="389"/>
      <c r="K727" s="389"/>
      <c r="L727" s="389"/>
      <c r="M727" s="389"/>
      <c r="N727" s="389"/>
      <c r="O727" s="389"/>
    </row>
    <row r="728" spans="1:15" s="1034" customFormat="1" ht="12.75">
      <c r="A728" s="1030" t="s">
        <v>164</v>
      </c>
      <c r="B728" s="81">
        <v>111010</v>
      </c>
      <c r="C728" s="81">
        <v>47440</v>
      </c>
      <c r="D728" s="81">
        <v>0</v>
      </c>
      <c r="E728" s="443">
        <v>0</v>
      </c>
      <c r="F728" s="81">
        <v>0</v>
      </c>
      <c r="G728" s="389"/>
      <c r="H728" s="389"/>
      <c r="I728" s="389"/>
      <c r="J728" s="389"/>
      <c r="K728" s="389"/>
      <c r="L728" s="389"/>
      <c r="M728" s="389"/>
      <c r="N728" s="389"/>
      <c r="O728" s="389"/>
    </row>
    <row r="729" spans="1:15" s="1034" customFormat="1" ht="12.75">
      <c r="A729" s="1029" t="s">
        <v>886</v>
      </c>
      <c r="B729" s="81">
        <v>108937</v>
      </c>
      <c r="C729" s="81">
        <v>47440</v>
      </c>
      <c r="D729" s="81">
        <v>0</v>
      </c>
      <c r="E729" s="443">
        <v>0</v>
      </c>
      <c r="F729" s="81">
        <v>0</v>
      </c>
      <c r="G729" s="389"/>
      <c r="H729" s="389"/>
      <c r="I729" s="389"/>
      <c r="J729" s="389"/>
      <c r="K729" s="389"/>
      <c r="L729" s="389"/>
      <c r="M729" s="389"/>
      <c r="N729" s="389"/>
      <c r="O729" s="389"/>
    </row>
    <row r="730" spans="1:15" s="1034" customFormat="1" ht="12.75">
      <c r="A730" s="1032" t="s">
        <v>1112</v>
      </c>
      <c r="B730" s="81">
        <v>2073</v>
      </c>
      <c r="C730" s="81">
        <v>0</v>
      </c>
      <c r="D730" s="81">
        <v>0</v>
      </c>
      <c r="E730" s="443">
        <v>0</v>
      </c>
      <c r="F730" s="81">
        <v>0</v>
      </c>
      <c r="G730" s="389"/>
      <c r="H730" s="389"/>
      <c r="I730" s="389"/>
      <c r="J730" s="389"/>
      <c r="K730" s="389"/>
      <c r="L730" s="389"/>
      <c r="M730" s="389"/>
      <c r="N730" s="389"/>
      <c r="O730" s="389"/>
    </row>
    <row r="731" spans="1:15" s="1034" customFormat="1" ht="12.75">
      <c r="A731" s="380" t="s">
        <v>900</v>
      </c>
      <c r="B731" s="81"/>
      <c r="C731" s="81"/>
      <c r="D731" s="81"/>
      <c r="E731" s="443"/>
      <c r="F731" s="81"/>
      <c r="G731" s="389"/>
      <c r="H731" s="389"/>
      <c r="I731" s="389"/>
      <c r="J731" s="389"/>
      <c r="K731" s="389"/>
      <c r="L731" s="389"/>
      <c r="M731" s="389"/>
      <c r="N731" s="389"/>
      <c r="O731" s="389"/>
    </row>
    <row r="732" spans="1:15" s="1037" customFormat="1" ht="12.75">
      <c r="A732" s="1029" t="s">
        <v>878</v>
      </c>
      <c r="B732" s="81">
        <v>13711662</v>
      </c>
      <c r="C732" s="81">
        <v>1988000</v>
      </c>
      <c r="D732" s="81">
        <v>1132452</v>
      </c>
      <c r="E732" s="443">
        <v>8.259042558079392</v>
      </c>
      <c r="F732" s="81">
        <v>117294</v>
      </c>
      <c r="G732" s="389"/>
      <c r="H732" s="389"/>
      <c r="I732" s="389"/>
      <c r="J732" s="389"/>
      <c r="K732" s="389"/>
      <c r="L732" s="389"/>
      <c r="M732" s="389"/>
      <c r="N732" s="389"/>
      <c r="O732" s="389"/>
    </row>
    <row r="733" spans="1:15" s="1037" customFormat="1" ht="12.75">
      <c r="A733" s="1030" t="s">
        <v>879</v>
      </c>
      <c r="B733" s="81">
        <v>3294753</v>
      </c>
      <c r="C733" s="81">
        <v>475000</v>
      </c>
      <c r="D733" s="81">
        <v>475000</v>
      </c>
      <c r="E733" s="443">
        <v>14.4168622048451</v>
      </c>
      <c r="F733" s="81">
        <v>0</v>
      </c>
      <c r="G733" s="389"/>
      <c r="H733" s="389"/>
      <c r="I733" s="389"/>
      <c r="J733" s="389"/>
      <c r="K733" s="389"/>
      <c r="L733" s="389"/>
      <c r="M733" s="389"/>
      <c r="N733" s="389"/>
      <c r="O733" s="389"/>
    </row>
    <row r="734" spans="1:15" s="1037" customFormat="1" ht="12.75">
      <c r="A734" s="1030" t="s">
        <v>1404</v>
      </c>
      <c r="B734" s="250">
        <v>50000</v>
      </c>
      <c r="C734" s="250">
        <v>50000</v>
      </c>
      <c r="D734" s="250">
        <v>6056</v>
      </c>
      <c r="E734" s="443">
        <v>12.112</v>
      </c>
      <c r="F734" s="81">
        <v>1107</v>
      </c>
      <c r="G734" s="389"/>
      <c r="H734" s="389"/>
      <c r="I734" s="389"/>
      <c r="J734" s="389"/>
      <c r="K734" s="389"/>
      <c r="L734" s="389"/>
      <c r="M734" s="389"/>
      <c r="N734" s="389"/>
      <c r="O734" s="389"/>
    </row>
    <row r="735" spans="1:15" s="1037" customFormat="1" ht="12.75">
      <c r="A735" s="296" t="s">
        <v>940</v>
      </c>
      <c r="B735" s="81">
        <v>10366909</v>
      </c>
      <c r="C735" s="81">
        <v>1463000</v>
      </c>
      <c r="D735" s="81">
        <v>651396</v>
      </c>
      <c r="E735" s="443">
        <v>6.283415818543406</v>
      </c>
      <c r="F735" s="81">
        <v>116187</v>
      </c>
      <c r="G735" s="389"/>
      <c r="H735" s="389"/>
      <c r="I735" s="389"/>
      <c r="J735" s="389"/>
      <c r="K735" s="389"/>
      <c r="L735" s="389"/>
      <c r="M735" s="389"/>
      <c r="N735" s="389"/>
      <c r="O735" s="389"/>
    </row>
    <row r="736" spans="1:15" s="1037" customFormat="1" ht="12.75">
      <c r="A736" s="296" t="s">
        <v>882</v>
      </c>
      <c r="B736" s="81">
        <v>13711662</v>
      </c>
      <c r="C736" s="81">
        <v>1988000</v>
      </c>
      <c r="D736" s="81">
        <v>866509</v>
      </c>
      <c r="E736" s="443">
        <v>6.319503791735823</v>
      </c>
      <c r="F736" s="81">
        <v>154547</v>
      </c>
      <c r="G736" s="389"/>
      <c r="H736" s="389"/>
      <c r="I736" s="389"/>
      <c r="J736" s="389"/>
      <c r="K736" s="389"/>
      <c r="L736" s="389"/>
      <c r="M736" s="389"/>
      <c r="N736" s="389"/>
      <c r="O736" s="389"/>
    </row>
    <row r="737" spans="1:15" s="1038" customFormat="1" ht="12.75">
      <c r="A737" s="1031" t="s">
        <v>179</v>
      </c>
      <c r="B737" s="81">
        <v>13711662</v>
      </c>
      <c r="C737" s="81">
        <v>1988000</v>
      </c>
      <c r="D737" s="81">
        <v>860453</v>
      </c>
      <c r="E737" s="443">
        <v>6.275337008744819</v>
      </c>
      <c r="F737" s="81">
        <v>153439</v>
      </c>
      <c r="G737" s="389"/>
      <c r="H737" s="389"/>
      <c r="I737" s="389"/>
      <c r="J737" s="389"/>
      <c r="K737" s="389"/>
      <c r="L737" s="389"/>
      <c r="M737" s="389"/>
      <c r="N737" s="389"/>
      <c r="O737" s="389"/>
    </row>
    <row r="738" spans="1:15" s="1034" customFormat="1" ht="12.75">
      <c r="A738" s="1032" t="s">
        <v>1230</v>
      </c>
      <c r="B738" s="81">
        <v>13711662</v>
      </c>
      <c r="C738" s="81">
        <v>1988000</v>
      </c>
      <c r="D738" s="81">
        <v>860453</v>
      </c>
      <c r="E738" s="443">
        <v>6.275337008744819</v>
      </c>
      <c r="F738" s="81">
        <v>153439</v>
      </c>
      <c r="G738" s="389"/>
      <c r="H738" s="389"/>
      <c r="I738" s="389"/>
      <c r="J738" s="389"/>
      <c r="K738" s="389"/>
      <c r="L738" s="389"/>
      <c r="M738" s="389"/>
      <c r="N738" s="389"/>
      <c r="O738" s="389"/>
    </row>
    <row r="739" spans="1:15" s="1034" customFormat="1" ht="12.75">
      <c r="A739" s="1032" t="s">
        <v>1251</v>
      </c>
      <c r="B739" s="81">
        <v>13711662</v>
      </c>
      <c r="C739" s="81">
        <v>1988000</v>
      </c>
      <c r="D739" s="81">
        <v>860453</v>
      </c>
      <c r="E739" s="443">
        <v>6.275337008744819</v>
      </c>
      <c r="F739" s="81">
        <v>153439</v>
      </c>
      <c r="G739" s="389"/>
      <c r="H739" s="389"/>
      <c r="I739" s="389"/>
      <c r="J739" s="389"/>
      <c r="K739" s="389"/>
      <c r="L739" s="389"/>
      <c r="M739" s="389"/>
      <c r="N739" s="389"/>
      <c r="O739" s="389"/>
    </row>
    <row r="740" spans="1:15" s="1036" customFormat="1" ht="12.75">
      <c r="A740" s="313" t="s">
        <v>906</v>
      </c>
      <c r="B740" s="81"/>
      <c r="C740" s="81"/>
      <c r="D740" s="81"/>
      <c r="E740" s="443"/>
      <c r="F740" s="81"/>
      <c r="G740" s="1035"/>
      <c r="H740" s="1035"/>
      <c r="I740" s="1035"/>
      <c r="J740" s="1035"/>
      <c r="K740" s="1035"/>
      <c r="L740" s="1035"/>
      <c r="M740" s="1035"/>
      <c r="N740" s="1035"/>
      <c r="O740" s="1035"/>
    </row>
    <row r="741" spans="1:15" s="1036" customFormat="1" ht="12.75">
      <c r="A741" s="1029" t="s">
        <v>878</v>
      </c>
      <c r="B741" s="81">
        <v>822510</v>
      </c>
      <c r="C741" s="250">
        <v>520112</v>
      </c>
      <c r="D741" s="250">
        <v>520112</v>
      </c>
      <c r="E741" s="443">
        <v>63.23473270841692</v>
      </c>
      <c r="F741" s="81">
        <v>169494</v>
      </c>
      <c r="G741" s="1035"/>
      <c r="H741" s="1035"/>
      <c r="I741" s="1035"/>
      <c r="J741" s="1035"/>
      <c r="K741" s="1035"/>
      <c r="L741" s="1035"/>
      <c r="M741" s="1035"/>
      <c r="N741" s="1035"/>
      <c r="O741" s="1035"/>
    </row>
    <row r="742" spans="1:15" s="1036" customFormat="1" ht="12.75">
      <c r="A742" s="1030" t="s">
        <v>879</v>
      </c>
      <c r="B742" s="81">
        <v>822510</v>
      </c>
      <c r="C742" s="81">
        <v>520112</v>
      </c>
      <c r="D742" s="81">
        <v>520112</v>
      </c>
      <c r="E742" s="443">
        <v>63.23473270841692</v>
      </c>
      <c r="F742" s="81">
        <v>169494</v>
      </c>
      <c r="G742" s="1035"/>
      <c r="H742" s="1035"/>
      <c r="I742" s="1035"/>
      <c r="J742" s="1035"/>
      <c r="K742" s="1035"/>
      <c r="L742" s="1035"/>
      <c r="M742" s="1035"/>
      <c r="N742" s="1035"/>
      <c r="O742" s="1035"/>
    </row>
    <row r="743" spans="1:15" s="1036" customFormat="1" ht="12.75" hidden="1">
      <c r="A743" s="1039" t="s">
        <v>1404</v>
      </c>
      <c r="B743" s="460"/>
      <c r="C743" s="460"/>
      <c r="D743" s="460"/>
      <c r="E743" s="1040">
        <v>0</v>
      </c>
      <c r="F743" s="81">
        <v>0</v>
      </c>
      <c r="G743" s="1035"/>
      <c r="H743" s="1035"/>
      <c r="I743" s="1035"/>
      <c r="J743" s="1035"/>
      <c r="K743" s="1035"/>
      <c r="L743" s="1035"/>
      <c r="M743" s="1035"/>
      <c r="N743" s="1035"/>
      <c r="O743" s="1035"/>
    </row>
    <row r="744" spans="1:15" s="1036" customFormat="1" ht="12.75">
      <c r="A744" s="1029" t="s">
        <v>153</v>
      </c>
      <c r="B744" s="81">
        <v>822510</v>
      </c>
      <c r="C744" s="81">
        <v>520112</v>
      </c>
      <c r="D744" s="81">
        <v>123542</v>
      </c>
      <c r="E744" s="443">
        <v>15.02012133591081</v>
      </c>
      <c r="F744" s="81">
        <v>30520</v>
      </c>
      <c r="G744" s="1035"/>
      <c r="H744" s="1035"/>
      <c r="I744" s="1035"/>
      <c r="J744" s="1035"/>
      <c r="K744" s="1035"/>
      <c r="L744" s="1035"/>
      <c r="M744" s="1035"/>
      <c r="N744" s="1035"/>
      <c r="O744" s="1035"/>
    </row>
    <row r="745" spans="1:15" s="1036" customFormat="1" ht="12.75">
      <c r="A745" s="1030" t="s">
        <v>179</v>
      </c>
      <c r="B745" s="81">
        <v>366056</v>
      </c>
      <c r="C745" s="81">
        <v>154858</v>
      </c>
      <c r="D745" s="81">
        <v>92546</v>
      </c>
      <c r="E745" s="443">
        <v>25.281924077190375</v>
      </c>
      <c r="F745" s="81">
        <v>30520</v>
      </c>
      <c r="G745" s="1035"/>
      <c r="H745" s="1035"/>
      <c r="I745" s="1035"/>
      <c r="J745" s="1035"/>
      <c r="K745" s="1035"/>
      <c r="L745" s="1035"/>
      <c r="M745" s="1035"/>
      <c r="N745" s="1035"/>
      <c r="O745" s="1035"/>
    </row>
    <row r="746" spans="1:15" s="1036" customFormat="1" ht="12.75">
      <c r="A746" s="1032" t="s">
        <v>257</v>
      </c>
      <c r="B746" s="81">
        <v>366056</v>
      </c>
      <c r="C746" s="81">
        <v>154858</v>
      </c>
      <c r="D746" s="81">
        <v>92546</v>
      </c>
      <c r="E746" s="443">
        <v>25.281924077190375</v>
      </c>
      <c r="F746" s="81">
        <v>30520</v>
      </c>
      <c r="G746" s="1035"/>
      <c r="H746" s="1035"/>
      <c r="I746" s="1035"/>
      <c r="J746" s="1035"/>
      <c r="K746" s="1035"/>
      <c r="L746" s="1035"/>
      <c r="M746" s="1035"/>
      <c r="N746" s="1035"/>
      <c r="O746" s="1035"/>
    </row>
    <row r="747" spans="1:15" s="1036" customFormat="1" ht="12.75">
      <c r="A747" s="1030" t="s">
        <v>164</v>
      </c>
      <c r="B747" s="81">
        <v>456454</v>
      </c>
      <c r="C747" s="81">
        <v>365254</v>
      </c>
      <c r="D747" s="81">
        <v>30996</v>
      </c>
      <c r="E747" s="443">
        <v>6.790607596822462</v>
      </c>
      <c r="F747" s="81">
        <v>0</v>
      </c>
      <c r="G747" s="1035"/>
      <c r="H747" s="1035"/>
      <c r="I747" s="1035"/>
      <c r="J747" s="1035"/>
      <c r="K747" s="1035"/>
      <c r="L747" s="1035"/>
      <c r="M747" s="1035"/>
      <c r="N747" s="1035"/>
      <c r="O747" s="1035"/>
    </row>
    <row r="748" spans="1:15" s="1036" customFormat="1" ht="12.75">
      <c r="A748" s="1032" t="s">
        <v>1108</v>
      </c>
      <c r="B748" s="81">
        <v>456454</v>
      </c>
      <c r="C748" s="81">
        <v>365254</v>
      </c>
      <c r="D748" s="81">
        <v>30996</v>
      </c>
      <c r="E748" s="443">
        <v>6.790607596822462</v>
      </c>
      <c r="F748" s="81">
        <v>0</v>
      </c>
      <c r="G748" s="1035"/>
      <c r="H748" s="1035"/>
      <c r="I748" s="1035"/>
      <c r="J748" s="1035"/>
      <c r="K748" s="1035"/>
      <c r="L748" s="1035"/>
      <c r="M748" s="1035"/>
      <c r="N748" s="1035"/>
      <c r="O748" s="1035"/>
    </row>
    <row r="749" spans="1:15" s="1036" customFormat="1" ht="12.75">
      <c r="A749" s="313" t="s">
        <v>909</v>
      </c>
      <c r="B749" s="81"/>
      <c r="C749" s="81"/>
      <c r="D749" s="81"/>
      <c r="E749" s="443"/>
      <c r="F749" s="81"/>
      <c r="G749" s="1035"/>
      <c r="H749" s="1035"/>
      <c r="I749" s="1035"/>
      <c r="J749" s="1035"/>
      <c r="K749" s="1035"/>
      <c r="L749" s="1035"/>
      <c r="M749" s="1035"/>
      <c r="N749" s="1035"/>
      <c r="O749" s="1035"/>
    </row>
    <row r="750" spans="1:15" s="1036" customFormat="1" ht="12.75">
      <c r="A750" s="1029" t="s">
        <v>878</v>
      </c>
      <c r="B750" s="81">
        <v>485359</v>
      </c>
      <c r="C750" s="81">
        <v>166550</v>
      </c>
      <c r="D750" s="81">
        <v>166550</v>
      </c>
      <c r="E750" s="443">
        <v>34.31480615379544</v>
      </c>
      <c r="F750" s="81">
        <v>57792</v>
      </c>
      <c r="G750" s="1035"/>
      <c r="H750" s="1035"/>
      <c r="I750" s="1035"/>
      <c r="J750" s="1035"/>
      <c r="K750" s="1035"/>
      <c r="L750" s="1035"/>
      <c r="M750" s="1035"/>
      <c r="N750" s="1035"/>
      <c r="O750" s="1035"/>
    </row>
    <row r="751" spans="1:15" s="1036" customFormat="1" ht="12.75">
      <c r="A751" s="1030" t="s">
        <v>879</v>
      </c>
      <c r="B751" s="81">
        <v>485359</v>
      </c>
      <c r="C751" s="81">
        <v>166550</v>
      </c>
      <c r="D751" s="81">
        <v>166550</v>
      </c>
      <c r="E751" s="443">
        <v>34.31480615379544</v>
      </c>
      <c r="F751" s="81">
        <v>57792</v>
      </c>
      <c r="G751" s="1035"/>
      <c r="H751" s="1035"/>
      <c r="I751" s="1035"/>
      <c r="J751" s="1035"/>
      <c r="K751" s="1035"/>
      <c r="L751" s="1035"/>
      <c r="M751" s="1035"/>
      <c r="N751" s="1035"/>
      <c r="O751" s="1035"/>
    </row>
    <row r="752" spans="1:15" s="1036" customFormat="1" ht="12.75" hidden="1">
      <c r="A752" s="1039" t="s">
        <v>1404</v>
      </c>
      <c r="B752" s="460"/>
      <c r="C752" s="460">
        <v>0</v>
      </c>
      <c r="D752" s="460">
        <v>0</v>
      </c>
      <c r="E752" s="1040">
        <v>0</v>
      </c>
      <c r="F752" s="81">
        <v>0</v>
      </c>
      <c r="G752" s="1035"/>
      <c r="H752" s="1035"/>
      <c r="I752" s="1035"/>
      <c r="J752" s="1035"/>
      <c r="K752" s="1035"/>
      <c r="L752" s="1035"/>
      <c r="M752" s="1035"/>
      <c r="N752" s="1035"/>
      <c r="O752" s="1035"/>
    </row>
    <row r="753" spans="1:15" s="1036" customFormat="1" ht="12.75">
      <c r="A753" s="1029" t="s">
        <v>153</v>
      </c>
      <c r="B753" s="81">
        <v>485359</v>
      </c>
      <c r="C753" s="81">
        <v>166550</v>
      </c>
      <c r="D753" s="81">
        <v>142284</v>
      </c>
      <c r="E753" s="443">
        <v>29.315207918262566</v>
      </c>
      <c r="F753" s="81">
        <v>72404</v>
      </c>
      <c r="G753" s="1035"/>
      <c r="H753" s="1035"/>
      <c r="I753" s="1035"/>
      <c r="J753" s="1035"/>
      <c r="K753" s="1035"/>
      <c r="L753" s="1035"/>
      <c r="M753" s="1035"/>
      <c r="N753" s="1035"/>
      <c r="O753" s="1035"/>
    </row>
    <row r="754" spans="1:15" s="1036" customFormat="1" ht="12.75">
      <c r="A754" s="1031" t="s">
        <v>179</v>
      </c>
      <c r="B754" s="81">
        <v>485359</v>
      </c>
      <c r="C754" s="81">
        <v>166550</v>
      </c>
      <c r="D754" s="81">
        <v>142284</v>
      </c>
      <c r="E754" s="443">
        <v>29.315207918262566</v>
      </c>
      <c r="F754" s="81">
        <v>72404</v>
      </c>
      <c r="G754" s="1035"/>
      <c r="H754" s="1035"/>
      <c r="I754" s="1035"/>
      <c r="J754" s="1035"/>
      <c r="K754" s="1035"/>
      <c r="L754" s="1035"/>
      <c r="M754" s="1035"/>
      <c r="N754" s="1035"/>
      <c r="O754" s="1035"/>
    </row>
    <row r="755" spans="1:15" s="1036" customFormat="1" ht="12.75">
      <c r="A755" s="1032" t="s">
        <v>257</v>
      </c>
      <c r="B755" s="81">
        <v>356659</v>
      </c>
      <c r="C755" s="81">
        <v>113550</v>
      </c>
      <c r="D755" s="81">
        <v>101484</v>
      </c>
      <c r="E755" s="443">
        <v>28.454069573458117</v>
      </c>
      <c r="F755" s="81">
        <v>63464</v>
      </c>
      <c r="G755" s="1035"/>
      <c r="H755" s="1035"/>
      <c r="I755" s="1035"/>
      <c r="J755" s="1035"/>
      <c r="K755" s="1035"/>
      <c r="L755" s="1035"/>
      <c r="M755" s="1035"/>
      <c r="N755" s="1035"/>
      <c r="O755" s="1035"/>
    </row>
    <row r="756" spans="1:15" s="1036" customFormat="1" ht="12.75">
      <c r="A756" s="1032" t="s">
        <v>1230</v>
      </c>
      <c r="B756" s="81">
        <v>128700</v>
      </c>
      <c r="C756" s="81">
        <v>53000</v>
      </c>
      <c r="D756" s="81">
        <v>40800</v>
      </c>
      <c r="E756" s="1051">
        <v>0</v>
      </c>
      <c r="F756" s="81">
        <v>8940</v>
      </c>
      <c r="G756" s="1035"/>
      <c r="H756" s="1035"/>
      <c r="I756" s="1035"/>
      <c r="J756" s="1035"/>
      <c r="K756" s="1035"/>
      <c r="L756" s="1035"/>
      <c r="M756" s="1035"/>
      <c r="N756" s="1035"/>
      <c r="O756" s="1035"/>
    </row>
    <row r="757" spans="1:15" s="1036" customFormat="1" ht="12.75">
      <c r="A757" s="1033" t="s">
        <v>1241</v>
      </c>
      <c r="B757" s="81">
        <v>128700</v>
      </c>
      <c r="C757" s="81">
        <v>53000</v>
      </c>
      <c r="D757" s="81">
        <v>40800</v>
      </c>
      <c r="E757" s="443">
        <v>0</v>
      </c>
      <c r="F757" s="81">
        <v>8940</v>
      </c>
      <c r="G757" s="1035"/>
      <c r="H757" s="1035"/>
      <c r="I757" s="1035"/>
      <c r="J757" s="1035"/>
      <c r="K757" s="1035"/>
      <c r="L757" s="1035"/>
      <c r="M757" s="1035"/>
      <c r="N757" s="1035"/>
      <c r="O757" s="1035"/>
    </row>
    <row r="758" spans="1:21" s="1047" customFormat="1" ht="25.5" customHeight="1">
      <c r="A758" s="378" t="s">
        <v>911</v>
      </c>
      <c r="B758" s="81"/>
      <c r="C758" s="81"/>
      <c r="D758" s="81"/>
      <c r="E758" s="443"/>
      <c r="F758" s="81"/>
      <c r="G758" s="1020"/>
      <c r="H758" s="1020"/>
      <c r="I758" s="1020"/>
      <c r="J758" s="1020"/>
      <c r="K758" s="1020"/>
      <c r="L758" s="1020"/>
      <c r="M758" s="1020"/>
      <c r="N758" s="1020"/>
      <c r="O758" s="1020"/>
      <c r="P758" s="1020"/>
      <c r="Q758" s="1020"/>
      <c r="R758" s="1020"/>
      <c r="S758" s="1020"/>
      <c r="T758" s="1020"/>
      <c r="U758" s="1021"/>
    </row>
    <row r="759" spans="1:21" s="1047" customFormat="1" ht="12.75" customHeight="1">
      <c r="A759" s="1029" t="s">
        <v>878</v>
      </c>
      <c r="B759" s="81">
        <v>34044852</v>
      </c>
      <c r="C759" s="81">
        <v>10650524</v>
      </c>
      <c r="D759" s="250">
        <v>10650524</v>
      </c>
      <c r="E759" s="443">
        <v>31.28380173307847</v>
      </c>
      <c r="F759" s="81">
        <v>2296165</v>
      </c>
      <c r="G759" s="1020"/>
      <c r="H759" s="1020"/>
      <c r="I759" s="1020"/>
      <c r="J759" s="1020"/>
      <c r="K759" s="1020"/>
      <c r="L759" s="1020"/>
      <c r="M759" s="1020"/>
      <c r="N759" s="1020"/>
      <c r="O759" s="1020"/>
      <c r="P759" s="1020"/>
      <c r="Q759" s="1020"/>
      <c r="R759" s="1020"/>
      <c r="S759" s="1020"/>
      <c r="T759" s="1020"/>
      <c r="U759" s="1021"/>
    </row>
    <row r="760" spans="1:21" s="1047" customFormat="1" ht="12.75" customHeight="1">
      <c r="A760" s="1031" t="s">
        <v>879</v>
      </c>
      <c r="B760" s="81">
        <v>34044852</v>
      </c>
      <c r="C760" s="250">
        <v>10650524</v>
      </c>
      <c r="D760" s="250">
        <v>10650524</v>
      </c>
      <c r="E760" s="443">
        <v>31.28380173307847</v>
      </c>
      <c r="F760" s="81">
        <v>2296165</v>
      </c>
      <c r="G760" s="1020"/>
      <c r="H760" s="1020"/>
      <c r="I760" s="1020"/>
      <c r="J760" s="1020"/>
      <c r="K760" s="1020"/>
      <c r="L760" s="1020"/>
      <c r="M760" s="1020"/>
      <c r="N760" s="1020"/>
      <c r="O760" s="1020"/>
      <c r="P760" s="1020"/>
      <c r="Q760" s="1020"/>
      <c r="R760" s="1020"/>
      <c r="S760" s="1020"/>
      <c r="T760" s="1020"/>
      <c r="U760" s="1021"/>
    </row>
    <row r="761" spans="1:21" s="1047" customFormat="1" ht="12.75" customHeight="1" hidden="1">
      <c r="A761" s="1039" t="s">
        <v>1404</v>
      </c>
      <c r="B761" s="460">
        <v>0</v>
      </c>
      <c r="C761" s="460">
        <v>0</v>
      </c>
      <c r="D761" s="460">
        <v>0</v>
      </c>
      <c r="E761" s="1040">
        <v>0</v>
      </c>
      <c r="F761" s="81">
        <v>0</v>
      </c>
      <c r="G761" s="1020"/>
      <c r="H761" s="1020"/>
      <c r="I761" s="1020"/>
      <c r="J761" s="1020"/>
      <c r="K761" s="1020"/>
      <c r="L761" s="1020"/>
      <c r="M761" s="1020"/>
      <c r="N761" s="1020"/>
      <c r="O761" s="1020"/>
      <c r="P761" s="1020"/>
      <c r="Q761" s="1020"/>
      <c r="R761" s="1020"/>
      <c r="S761" s="1020"/>
      <c r="T761" s="1020"/>
      <c r="U761" s="1021"/>
    </row>
    <row r="762" spans="1:21" s="377" customFormat="1" ht="12.75" customHeight="1">
      <c r="A762" s="1042" t="s">
        <v>153</v>
      </c>
      <c r="B762" s="81">
        <v>34044852</v>
      </c>
      <c r="C762" s="81">
        <v>10650524</v>
      </c>
      <c r="D762" s="81">
        <v>7928682</v>
      </c>
      <c r="E762" s="443">
        <v>0</v>
      </c>
      <c r="F762" s="81">
        <v>1127965</v>
      </c>
      <c r="G762" s="1020"/>
      <c r="H762" s="1020"/>
      <c r="I762" s="1020"/>
      <c r="J762" s="1020"/>
      <c r="K762" s="1020"/>
      <c r="L762" s="1020"/>
      <c r="M762" s="1020"/>
      <c r="N762" s="1020"/>
      <c r="O762" s="1020"/>
      <c r="P762" s="1020"/>
      <c r="Q762" s="1020"/>
      <c r="R762" s="1020"/>
      <c r="S762" s="1020"/>
      <c r="T762" s="1020"/>
      <c r="U762" s="1021"/>
    </row>
    <row r="763" spans="1:21" s="227" customFormat="1" ht="12.75" customHeight="1">
      <c r="A763" s="1031" t="s">
        <v>179</v>
      </c>
      <c r="B763" s="81">
        <v>29943059</v>
      </c>
      <c r="C763" s="81">
        <v>10121482</v>
      </c>
      <c r="D763" s="250">
        <v>7475879</v>
      </c>
      <c r="E763" s="443">
        <v>24.966984836118446</v>
      </c>
      <c r="F763" s="81">
        <v>875077</v>
      </c>
      <c r="U763" s="348"/>
    </row>
    <row r="764" spans="1:21" s="227" customFormat="1" ht="12.75" customHeight="1">
      <c r="A764" s="1044" t="s">
        <v>257</v>
      </c>
      <c r="B764" s="81">
        <v>1003531</v>
      </c>
      <c r="C764" s="81">
        <v>701954</v>
      </c>
      <c r="D764" s="81">
        <v>328767</v>
      </c>
      <c r="E764" s="443">
        <v>32.761020835430095</v>
      </c>
      <c r="F764" s="81">
        <v>35272</v>
      </c>
      <c r="U764" s="348"/>
    </row>
    <row r="765" spans="1:21" s="1020" customFormat="1" ht="12.75" customHeight="1">
      <c r="A765" s="1044" t="s">
        <v>1230</v>
      </c>
      <c r="B765" s="81">
        <v>28939528</v>
      </c>
      <c r="C765" s="81">
        <v>9419528</v>
      </c>
      <c r="D765" s="250">
        <v>7147112</v>
      </c>
      <c r="E765" s="443">
        <v>24.696712399732295</v>
      </c>
      <c r="F765" s="81">
        <v>839805</v>
      </c>
      <c r="U765" s="1021"/>
    </row>
    <row r="766" spans="1:21" s="1020" customFormat="1" ht="12.75" customHeight="1">
      <c r="A766" s="1048" t="s">
        <v>912</v>
      </c>
      <c r="B766" s="81">
        <v>28939528</v>
      </c>
      <c r="C766" s="81">
        <v>9419528</v>
      </c>
      <c r="D766" s="81">
        <v>7147112</v>
      </c>
      <c r="E766" s="443">
        <v>24.696712399732295</v>
      </c>
      <c r="F766" s="81">
        <v>839805</v>
      </c>
      <c r="U766" s="1021"/>
    </row>
    <row r="767" spans="1:21" s="1020" customFormat="1" ht="12.75" customHeight="1">
      <c r="A767" s="1031" t="s">
        <v>164</v>
      </c>
      <c r="B767" s="81">
        <v>4101793</v>
      </c>
      <c r="C767" s="81">
        <v>529042</v>
      </c>
      <c r="D767" s="81">
        <v>452803</v>
      </c>
      <c r="E767" s="443">
        <v>11.039148001861625</v>
      </c>
      <c r="F767" s="81">
        <v>252888</v>
      </c>
      <c r="U767" s="1021"/>
    </row>
    <row r="768" spans="1:21" s="1020" customFormat="1" ht="12.75" customHeight="1">
      <c r="A768" s="1044" t="s">
        <v>1108</v>
      </c>
      <c r="B768" s="81">
        <v>4101793</v>
      </c>
      <c r="C768" s="81">
        <v>529042</v>
      </c>
      <c r="D768" s="81">
        <v>452803</v>
      </c>
      <c r="E768" s="443">
        <v>11.039148001861625</v>
      </c>
      <c r="F768" s="81">
        <v>252888</v>
      </c>
      <c r="U768" s="1021"/>
    </row>
    <row r="769" spans="1:21" s="227" customFormat="1" ht="12.75">
      <c r="A769" s="378" t="s">
        <v>914</v>
      </c>
      <c r="B769" s="81"/>
      <c r="C769" s="81"/>
      <c r="D769" s="81"/>
      <c r="E769" s="443"/>
      <c r="F769" s="81"/>
      <c r="U769" s="348"/>
    </row>
    <row r="770" spans="1:21" s="227" customFormat="1" ht="12.75">
      <c r="A770" s="1029" t="s">
        <v>878</v>
      </c>
      <c r="B770" s="250">
        <v>3826481</v>
      </c>
      <c r="C770" s="250">
        <v>1528911</v>
      </c>
      <c r="D770" s="250">
        <v>1528911</v>
      </c>
      <c r="E770" s="443">
        <v>39.9560588436216</v>
      </c>
      <c r="F770" s="81">
        <v>533230</v>
      </c>
      <c r="U770" s="348"/>
    </row>
    <row r="771" spans="1:20" s="348" customFormat="1" ht="12.75">
      <c r="A771" s="1031" t="s">
        <v>879</v>
      </c>
      <c r="B771" s="250">
        <v>3826481</v>
      </c>
      <c r="C771" s="250">
        <v>1528911</v>
      </c>
      <c r="D771" s="250">
        <v>1528911</v>
      </c>
      <c r="E771" s="443">
        <v>39.9560588436216</v>
      </c>
      <c r="F771" s="81">
        <v>533230</v>
      </c>
      <c r="G771" s="227"/>
      <c r="H771" s="227"/>
      <c r="I771" s="227"/>
      <c r="J771" s="227"/>
      <c r="K771" s="227"/>
      <c r="L771" s="227"/>
      <c r="M771" s="227"/>
      <c r="N771" s="227"/>
      <c r="O771" s="227"/>
      <c r="P771" s="227"/>
      <c r="Q771" s="227"/>
      <c r="R771" s="227"/>
      <c r="S771" s="227"/>
      <c r="T771" s="227"/>
    </row>
    <row r="772" spans="1:21" s="1020" customFormat="1" ht="12.75">
      <c r="A772" s="1042" t="s">
        <v>153</v>
      </c>
      <c r="B772" s="250">
        <v>3826481</v>
      </c>
      <c r="C772" s="250">
        <v>1528911</v>
      </c>
      <c r="D772" s="250">
        <v>1251348</v>
      </c>
      <c r="E772" s="443">
        <v>32.702318396458786</v>
      </c>
      <c r="F772" s="81">
        <v>504254</v>
      </c>
      <c r="U772" s="1021"/>
    </row>
    <row r="773" spans="1:21" s="1047" customFormat="1" ht="12.75">
      <c r="A773" s="1031" t="s">
        <v>179</v>
      </c>
      <c r="B773" s="81">
        <v>3826481</v>
      </c>
      <c r="C773" s="81">
        <v>1528911</v>
      </c>
      <c r="D773" s="81">
        <v>1251348</v>
      </c>
      <c r="E773" s="443">
        <v>32.702318396458786</v>
      </c>
      <c r="F773" s="81">
        <v>504254</v>
      </c>
      <c r="G773" s="1020"/>
      <c r="H773" s="1020"/>
      <c r="I773" s="1020"/>
      <c r="J773" s="1020"/>
      <c r="K773" s="1020"/>
      <c r="L773" s="1020"/>
      <c r="M773" s="1020"/>
      <c r="N773" s="1020"/>
      <c r="O773" s="1020"/>
      <c r="P773" s="1020"/>
      <c r="Q773" s="1020"/>
      <c r="R773" s="1020"/>
      <c r="S773" s="1020"/>
      <c r="T773" s="1020"/>
      <c r="U773" s="1021"/>
    </row>
    <row r="774" spans="1:21" s="1047" customFormat="1" ht="12.75">
      <c r="A774" s="1044" t="s">
        <v>1230</v>
      </c>
      <c r="B774" s="81">
        <v>3826481</v>
      </c>
      <c r="C774" s="81">
        <v>1528911</v>
      </c>
      <c r="D774" s="81">
        <v>1251348</v>
      </c>
      <c r="E774" s="443">
        <v>32.702318396458786</v>
      </c>
      <c r="F774" s="81">
        <v>504254</v>
      </c>
      <c r="G774" s="1020"/>
      <c r="H774" s="1020"/>
      <c r="I774" s="1020"/>
      <c r="J774" s="1020"/>
      <c r="K774" s="1020"/>
      <c r="L774" s="1020"/>
      <c r="M774" s="1020"/>
      <c r="N774" s="1020"/>
      <c r="O774" s="1020"/>
      <c r="P774" s="1020"/>
      <c r="Q774" s="1020"/>
      <c r="R774" s="1020"/>
      <c r="S774" s="1020"/>
      <c r="T774" s="1020"/>
      <c r="U774" s="1021"/>
    </row>
    <row r="775" spans="1:21" s="1047" customFormat="1" ht="12.75">
      <c r="A775" s="1048" t="s">
        <v>912</v>
      </c>
      <c r="B775" s="81">
        <v>3826481</v>
      </c>
      <c r="C775" s="81">
        <v>1528911</v>
      </c>
      <c r="D775" s="81">
        <v>1251348</v>
      </c>
      <c r="E775" s="443">
        <v>32.702318396458786</v>
      </c>
      <c r="F775" s="81">
        <v>504254</v>
      </c>
      <c r="G775" s="1020"/>
      <c r="H775" s="1020"/>
      <c r="I775" s="1020"/>
      <c r="J775" s="1020"/>
      <c r="K775" s="1020"/>
      <c r="L775" s="1020"/>
      <c r="M775" s="1020"/>
      <c r="N775" s="1020"/>
      <c r="O775" s="1020"/>
      <c r="P775" s="1020"/>
      <c r="Q775" s="1020"/>
      <c r="R775" s="1020"/>
      <c r="S775" s="1020"/>
      <c r="T775" s="1020"/>
      <c r="U775" s="1021"/>
    </row>
    <row r="776" spans="1:21" s="377" customFormat="1" ht="25.5">
      <c r="A776" s="378" t="s">
        <v>915</v>
      </c>
      <c r="B776" s="81"/>
      <c r="C776" s="81"/>
      <c r="D776" s="81"/>
      <c r="E776" s="443"/>
      <c r="F776" s="81"/>
      <c r="G776" s="1020"/>
      <c r="H776" s="1020"/>
      <c r="I776" s="1020"/>
      <c r="J776" s="1020"/>
      <c r="K776" s="1020"/>
      <c r="L776" s="1020"/>
      <c r="M776" s="1020"/>
      <c r="N776" s="1020"/>
      <c r="O776" s="1020"/>
      <c r="P776" s="1020"/>
      <c r="Q776" s="1020"/>
      <c r="R776" s="1020"/>
      <c r="S776" s="1020"/>
      <c r="T776" s="1020"/>
      <c r="U776" s="1021"/>
    </row>
    <row r="777" spans="1:20" s="348" customFormat="1" ht="12.75">
      <c r="A777" s="1029" t="s">
        <v>878</v>
      </c>
      <c r="B777" s="250">
        <v>147882195</v>
      </c>
      <c r="C777" s="250">
        <v>46892941</v>
      </c>
      <c r="D777" s="250">
        <v>46892941</v>
      </c>
      <c r="E777" s="443">
        <v>31.709659841064706</v>
      </c>
      <c r="F777" s="81">
        <v>192829</v>
      </c>
      <c r="G777" s="227"/>
      <c r="H777" s="227"/>
      <c r="I777" s="227"/>
      <c r="J777" s="227"/>
      <c r="K777" s="227"/>
      <c r="L777" s="227"/>
      <c r="M777" s="227"/>
      <c r="N777" s="227"/>
      <c r="O777" s="227"/>
      <c r="P777" s="227"/>
      <c r="Q777" s="227"/>
      <c r="R777" s="227"/>
      <c r="S777" s="227"/>
      <c r="T777" s="227"/>
    </row>
    <row r="778" spans="1:21" s="1020" customFormat="1" ht="12.75">
      <c r="A778" s="1031" t="s">
        <v>879</v>
      </c>
      <c r="B778" s="81">
        <v>147882195</v>
      </c>
      <c r="C778" s="81">
        <v>46892941</v>
      </c>
      <c r="D778" s="81">
        <v>46892941</v>
      </c>
      <c r="E778" s="443">
        <v>31.709659841064706</v>
      </c>
      <c r="F778" s="81">
        <v>192829</v>
      </c>
      <c r="U778" s="1021"/>
    </row>
    <row r="779" spans="1:21" s="1020" customFormat="1" ht="12.75" customHeight="1" hidden="1">
      <c r="A779" s="1039" t="s">
        <v>1404</v>
      </c>
      <c r="B779" s="460">
        <v>0</v>
      </c>
      <c r="C779" s="460">
        <v>0</v>
      </c>
      <c r="D779" s="460">
        <v>0</v>
      </c>
      <c r="E779" s="1040">
        <v>0</v>
      </c>
      <c r="F779" s="81">
        <v>0</v>
      </c>
      <c r="U779" s="1021"/>
    </row>
    <row r="780" spans="1:21" s="1047" customFormat="1" ht="12.75">
      <c r="A780" s="1042" t="s">
        <v>153</v>
      </c>
      <c r="B780" s="81">
        <v>147882195</v>
      </c>
      <c r="C780" s="81">
        <v>46892941</v>
      </c>
      <c r="D780" s="81">
        <v>28484258</v>
      </c>
      <c r="E780" s="443">
        <v>19.26145199562395</v>
      </c>
      <c r="F780" s="81">
        <v>2323109</v>
      </c>
      <c r="G780" s="1020"/>
      <c r="H780" s="1020"/>
      <c r="I780" s="1020"/>
      <c r="J780" s="1020"/>
      <c r="K780" s="1020"/>
      <c r="L780" s="1020"/>
      <c r="M780" s="1020"/>
      <c r="N780" s="1020"/>
      <c r="O780" s="1020"/>
      <c r="P780" s="1020"/>
      <c r="Q780" s="1020"/>
      <c r="R780" s="1020"/>
      <c r="S780" s="1020"/>
      <c r="T780" s="1020"/>
      <c r="U780" s="1021"/>
    </row>
    <row r="781" spans="1:21" s="1047" customFormat="1" ht="12.75">
      <c r="A781" s="1031" t="s">
        <v>179</v>
      </c>
      <c r="B781" s="81">
        <v>147879384</v>
      </c>
      <c r="C781" s="81">
        <v>46890130</v>
      </c>
      <c r="D781" s="81">
        <v>28484258</v>
      </c>
      <c r="E781" s="443">
        <v>19.261818131457726</v>
      </c>
      <c r="F781" s="81">
        <v>2323109</v>
      </c>
      <c r="G781" s="1020"/>
      <c r="H781" s="1020"/>
      <c r="I781" s="1020"/>
      <c r="J781" s="1020"/>
      <c r="K781" s="1020"/>
      <c r="L781" s="1020"/>
      <c r="M781" s="1020"/>
      <c r="N781" s="1020"/>
      <c r="O781" s="1020"/>
      <c r="P781" s="1020"/>
      <c r="Q781" s="1020"/>
      <c r="R781" s="1020"/>
      <c r="S781" s="1020"/>
      <c r="T781" s="1020"/>
      <c r="U781" s="1021"/>
    </row>
    <row r="782" spans="1:21" s="1047" customFormat="1" ht="12.75">
      <c r="A782" s="1044" t="s">
        <v>257</v>
      </c>
      <c r="B782" s="81">
        <v>6740031</v>
      </c>
      <c r="C782" s="81">
        <v>1145308</v>
      </c>
      <c r="D782" s="81">
        <v>284358</v>
      </c>
      <c r="E782" s="443">
        <v>4.218942019702877</v>
      </c>
      <c r="F782" s="81">
        <v>95745</v>
      </c>
      <c r="G782" s="1020"/>
      <c r="H782" s="1020"/>
      <c r="I782" s="1020"/>
      <c r="J782" s="1020"/>
      <c r="K782" s="1020"/>
      <c r="L782" s="1020"/>
      <c r="M782" s="1020"/>
      <c r="N782" s="1020"/>
      <c r="O782" s="1020"/>
      <c r="P782" s="1020"/>
      <c r="Q782" s="1020"/>
      <c r="R782" s="1020"/>
      <c r="S782" s="1020"/>
      <c r="T782" s="1020"/>
      <c r="U782" s="1021"/>
    </row>
    <row r="783" spans="1:21" s="1047" customFormat="1" ht="12.75">
      <c r="A783" s="1044" t="s">
        <v>1230</v>
      </c>
      <c r="B783" s="81">
        <v>141139353</v>
      </c>
      <c r="C783" s="81">
        <v>45744822</v>
      </c>
      <c r="D783" s="81">
        <v>28199900</v>
      </c>
      <c r="E783" s="443">
        <v>19.980182281266373</v>
      </c>
      <c r="F783" s="81">
        <v>2227364</v>
      </c>
      <c r="G783" s="1020"/>
      <c r="H783" s="1020"/>
      <c r="I783" s="1020"/>
      <c r="J783" s="1020"/>
      <c r="K783" s="1020"/>
      <c r="L783" s="1020"/>
      <c r="M783" s="1020"/>
      <c r="N783" s="1020"/>
      <c r="O783" s="1020"/>
      <c r="P783" s="1020"/>
      <c r="Q783" s="1020"/>
      <c r="R783" s="1020"/>
      <c r="S783" s="1020"/>
      <c r="T783" s="1020"/>
      <c r="U783" s="1021"/>
    </row>
    <row r="784" spans="1:21" s="1055" customFormat="1" ht="12.75">
      <c r="A784" s="1048" t="s">
        <v>912</v>
      </c>
      <c r="B784" s="81">
        <v>141139353</v>
      </c>
      <c r="C784" s="81">
        <v>45744822</v>
      </c>
      <c r="D784" s="81">
        <v>28199900</v>
      </c>
      <c r="E784" s="443">
        <v>19.980182281266373</v>
      </c>
      <c r="F784" s="81">
        <v>2227364</v>
      </c>
      <c r="G784" s="1020"/>
      <c r="H784" s="1020"/>
      <c r="I784" s="1020"/>
      <c r="J784" s="1020"/>
      <c r="K784" s="1020"/>
      <c r="L784" s="1020"/>
      <c r="M784" s="1020"/>
      <c r="N784" s="1020"/>
      <c r="O784" s="1020"/>
      <c r="P784" s="1020"/>
      <c r="Q784" s="1020"/>
      <c r="R784" s="1020"/>
      <c r="S784" s="1020"/>
      <c r="T784" s="1020"/>
      <c r="U784" s="1021"/>
    </row>
    <row r="785" spans="1:21" s="1055" customFormat="1" ht="12.75">
      <c r="A785" s="1031" t="s">
        <v>164</v>
      </c>
      <c r="B785" s="81">
        <v>2811</v>
      </c>
      <c r="C785" s="81">
        <v>2811</v>
      </c>
      <c r="D785" s="81">
        <v>0</v>
      </c>
      <c r="E785" s="443">
        <v>0</v>
      </c>
      <c r="F785" s="81">
        <v>0</v>
      </c>
      <c r="G785" s="1020"/>
      <c r="H785" s="1020"/>
      <c r="I785" s="1020"/>
      <c r="J785" s="1020"/>
      <c r="K785" s="1020"/>
      <c r="L785" s="1020"/>
      <c r="M785" s="1020"/>
      <c r="N785" s="1020"/>
      <c r="O785" s="1020"/>
      <c r="P785" s="1020"/>
      <c r="Q785" s="1020"/>
      <c r="R785" s="1020"/>
      <c r="S785" s="1020"/>
      <c r="T785" s="1020"/>
      <c r="U785" s="1021"/>
    </row>
    <row r="786" spans="1:21" s="1055" customFormat="1" ht="12.75">
      <c r="A786" s="1044" t="s">
        <v>1108</v>
      </c>
      <c r="B786" s="81">
        <v>2811</v>
      </c>
      <c r="C786" s="81">
        <v>2811</v>
      </c>
      <c r="D786" s="81">
        <v>0</v>
      </c>
      <c r="E786" s="443">
        <v>0</v>
      </c>
      <c r="F786" s="81">
        <v>0</v>
      </c>
      <c r="G786" s="1020"/>
      <c r="H786" s="1020"/>
      <c r="I786" s="1020"/>
      <c r="J786" s="1020"/>
      <c r="K786" s="1020"/>
      <c r="L786" s="1020"/>
      <c r="M786" s="1020"/>
      <c r="N786" s="1020"/>
      <c r="O786" s="1020"/>
      <c r="P786" s="1020"/>
      <c r="Q786" s="1020"/>
      <c r="R786" s="1020"/>
      <c r="S786" s="1020"/>
      <c r="T786" s="1020"/>
      <c r="U786" s="1021"/>
    </row>
    <row r="787" spans="1:15" s="1034" customFormat="1" ht="25.5">
      <c r="A787" s="378" t="s">
        <v>931</v>
      </c>
      <c r="B787" s="81"/>
      <c r="C787" s="81"/>
      <c r="D787" s="81"/>
      <c r="E787" s="443"/>
      <c r="F787" s="81"/>
      <c r="G787" s="389"/>
      <c r="H787" s="389"/>
      <c r="I787" s="389"/>
      <c r="J787" s="389"/>
      <c r="K787" s="389"/>
      <c r="L787" s="389"/>
      <c r="M787" s="389"/>
      <c r="N787" s="389"/>
      <c r="O787" s="389"/>
    </row>
    <row r="788" spans="1:15" s="1037" customFormat="1" ht="12.75">
      <c r="A788" s="1029" t="s">
        <v>878</v>
      </c>
      <c r="B788" s="81">
        <v>2651779</v>
      </c>
      <c r="C788" s="81">
        <v>863724</v>
      </c>
      <c r="D788" s="81">
        <v>863724</v>
      </c>
      <c r="E788" s="443">
        <v>32.571492571590625</v>
      </c>
      <c r="F788" s="81">
        <v>355500</v>
      </c>
      <c r="G788" s="389"/>
      <c r="H788" s="389"/>
      <c r="I788" s="389"/>
      <c r="J788" s="389"/>
      <c r="K788" s="389"/>
      <c r="L788" s="389"/>
      <c r="M788" s="389"/>
      <c r="N788" s="389"/>
      <c r="O788" s="389"/>
    </row>
    <row r="789" spans="1:15" s="1037" customFormat="1" ht="12.75">
      <c r="A789" s="1030" t="s">
        <v>879</v>
      </c>
      <c r="B789" s="81">
        <v>2576779</v>
      </c>
      <c r="C789" s="81">
        <v>863724</v>
      </c>
      <c r="D789" s="81">
        <v>863724</v>
      </c>
      <c r="E789" s="443">
        <v>33.519521852669556</v>
      </c>
      <c r="F789" s="81">
        <v>355500</v>
      </c>
      <c r="G789" s="389"/>
      <c r="H789" s="389"/>
      <c r="I789" s="389"/>
      <c r="J789" s="389"/>
      <c r="K789" s="389"/>
      <c r="L789" s="389"/>
      <c r="M789" s="389"/>
      <c r="N789" s="389"/>
      <c r="O789" s="389"/>
    </row>
    <row r="790" spans="1:15" s="1037" customFormat="1" ht="12.75">
      <c r="A790" s="1030" t="s">
        <v>1404</v>
      </c>
      <c r="B790" s="250">
        <v>75000</v>
      </c>
      <c r="C790" s="250">
        <v>0</v>
      </c>
      <c r="D790" s="250">
        <v>0</v>
      </c>
      <c r="E790" s="443">
        <v>0</v>
      </c>
      <c r="F790" s="81">
        <v>0</v>
      </c>
      <c r="G790" s="389"/>
      <c r="H790" s="389"/>
      <c r="I790" s="389"/>
      <c r="J790" s="389"/>
      <c r="K790" s="389"/>
      <c r="L790" s="389"/>
      <c r="M790" s="389"/>
      <c r="N790" s="389"/>
      <c r="O790" s="389"/>
    </row>
    <row r="791" spans="1:15" s="1037" customFormat="1" ht="12.75">
      <c r="A791" s="1029" t="s">
        <v>153</v>
      </c>
      <c r="B791" s="81">
        <v>2651779</v>
      </c>
      <c r="C791" s="81">
        <v>863724</v>
      </c>
      <c r="D791" s="81">
        <v>82382</v>
      </c>
      <c r="E791" s="443">
        <v>3.106669145505715</v>
      </c>
      <c r="F791" s="81">
        <v>46528</v>
      </c>
      <c r="G791" s="389"/>
      <c r="H791" s="389"/>
      <c r="I791" s="389"/>
      <c r="J791" s="389"/>
      <c r="K791" s="389"/>
      <c r="L791" s="389"/>
      <c r="M791" s="389"/>
      <c r="N791" s="389"/>
      <c r="O791" s="389"/>
    </row>
    <row r="792" spans="1:15" s="1034" customFormat="1" ht="12.75">
      <c r="A792" s="1030" t="s">
        <v>164</v>
      </c>
      <c r="B792" s="81">
        <v>2651779</v>
      </c>
      <c r="C792" s="81">
        <v>863724</v>
      </c>
      <c r="D792" s="81">
        <v>82382</v>
      </c>
      <c r="E792" s="443">
        <v>3.106669145505715</v>
      </c>
      <c r="F792" s="81">
        <v>46528</v>
      </c>
      <c r="G792" s="389"/>
      <c r="H792" s="389"/>
      <c r="I792" s="389"/>
      <c r="J792" s="389"/>
      <c r="K792" s="389"/>
      <c r="L792" s="389"/>
      <c r="M792" s="389"/>
      <c r="N792" s="389"/>
      <c r="O792" s="389"/>
    </row>
    <row r="793" spans="1:15" s="1034" customFormat="1" ht="12.75">
      <c r="A793" s="1032" t="s">
        <v>1112</v>
      </c>
      <c r="B793" s="81">
        <v>2651779</v>
      </c>
      <c r="C793" s="81">
        <v>863724</v>
      </c>
      <c r="D793" s="81">
        <v>82382</v>
      </c>
      <c r="E793" s="443">
        <v>3.106669145505715</v>
      </c>
      <c r="F793" s="81">
        <v>46528</v>
      </c>
      <c r="G793" s="389"/>
      <c r="H793" s="389"/>
      <c r="I793" s="389"/>
      <c r="J793" s="389"/>
      <c r="K793" s="389"/>
      <c r="L793" s="389"/>
      <c r="M793" s="389"/>
      <c r="N793" s="389"/>
      <c r="O793" s="389"/>
    </row>
    <row r="794" spans="1:15" s="1034" customFormat="1" ht="12.75">
      <c r="A794" s="313" t="s">
        <v>924</v>
      </c>
      <c r="B794" s="81"/>
      <c r="C794" s="81"/>
      <c r="D794" s="81"/>
      <c r="E794" s="443"/>
      <c r="F794" s="81"/>
      <c r="G794" s="389"/>
      <c r="H794" s="389"/>
      <c r="I794" s="389"/>
      <c r="J794" s="389"/>
      <c r="K794" s="389"/>
      <c r="L794" s="389"/>
      <c r="M794" s="389"/>
      <c r="N794" s="389"/>
      <c r="O794" s="389"/>
    </row>
    <row r="795" spans="1:15" s="1034" customFormat="1" ht="12.75">
      <c r="A795" s="1029" t="s">
        <v>878</v>
      </c>
      <c r="B795" s="81">
        <v>253875</v>
      </c>
      <c r="C795" s="81">
        <v>87085</v>
      </c>
      <c r="D795" s="81">
        <v>87085</v>
      </c>
      <c r="E795" s="443">
        <v>34.30231413096996</v>
      </c>
      <c r="F795" s="81">
        <v>20367</v>
      </c>
      <c r="G795" s="389"/>
      <c r="H795" s="389"/>
      <c r="I795" s="389"/>
      <c r="J795" s="389"/>
      <c r="K795" s="389"/>
      <c r="L795" s="389"/>
      <c r="M795" s="389"/>
      <c r="N795" s="389"/>
      <c r="O795" s="389"/>
    </row>
    <row r="796" spans="1:15" s="1034" customFormat="1" ht="12.75">
      <c r="A796" s="1030" t="s">
        <v>879</v>
      </c>
      <c r="B796" s="81">
        <v>253875</v>
      </c>
      <c r="C796" s="81">
        <v>87085</v>
      </c>
      <c r="D796" s="81">
        <v>87085</v>
      </c>
      <c r="E796" s="443">
        <v>34.30231413096996</v>
      </c>
      <c r="F796" s="81">
        <v>20367</v>
      </c>
      <c r="G796" s="389"/>
      <c r="H796" s="389"/>
      <c r="I796" s="389"/>
      <c r="J796" s="389"/>
      <c r="K796" s="389"/>
      <c r="L796" s="389"/>
      <c r="M796" s="389"/>
      <c r="N796" s="389"/>
      <c r="O796" s="389"/>
    </row>
    <row r="797" spans="1:15" s="1034" customFormat="1" ht="12.75">
      <c r="A797" s="1029" t="s">
        <v>153</v>
      </c>
      <c r="B797" s="81">
        <v>253875</v>
      </c>
      <c r="C797" s="81">
        <v>87085</v>
      </c>
      <c r="D797" s="81">
        <v>46951</v>
      </c>
      <c r="E797" s="443">
        <v>18.49374692269818</v>
      </c>
      <c r="F797" s="81">
        <v>0</v>
      </c>
      <c r="G797" s="389"/>
      <c r="H797" s="389"/>
      <c r="I797" s="389"/>
      <c r="J797" s="389"/>
      <c r="K797" s="389"/>
      <c r="L797" s="389"/>
      <c r="M797" s="389"/>
      <c r="N797" s="389"/>
      <c r="O797" s="389"/>
    </row>
    <row r="798" spans="1:15" s="1034" customFormat="1" ht="12.75">
      <c r="A798" s="1031" t="s">
        <v>179</v>
      </c>
      <c r="B798" s="81">
        <v>253875</v>
      </c>
      <c r="C798" s="81">
        <v>87085</v>
      </c>
      <c r="D798" s="81">
        <v>46951</v>
      </c>
      <c r="E798" s="443">
        <v>18.49374692269818</v>
      </c>
      <c r="F798" s="81">
        <v>0</v>
      </c>
      <c r="G798" s="389"/>
      <c r="H798" s="389"/>
      <c r="I798" s="389"/>
      <c r="J798" s="389"/>
      <c r="K798" s="389"/>
      <c r="L798" s="389"/>
      <c r="M798" s="389"/>
      <c r="N798" s="389"/>
      <c r="O798" s="389"/>
    </row>
    <row r="799" spans="1:15" s="1034" customFormat="1" ht="12.75">
      <c r="A799" s="1032" t="s">
        <v>257</v>
      </c>
      <c r="B799" s="81">
        <v>9276</v>
      </c>
      <c r="C799" s="81">
        <v>4638</v>
      </c>
      <c r="D799" s="81">
        <v>4638</v>
      </c>
      <c r="E799" s="443">
        <v>50</v>
      </c>
      <c r="F799" s="81">
        <v>0</v>
      </c>
      <c r="G799" s="389"/>
      <c r="H799" s="389"/>
      <c r="I799" s="389"/>
      <c r="J799" s="389"/>
      <c r="K799" s="389"/>
      <c r="L799" s="389"/>
      <c r="M799" s="389"/>
      <c r="N799" s="389"/>
      <c r="O799" s="389"/>
    </row>
    <row r="800" spans="1:15" s="1034" customFormat="1" ht="12.75">
      <c r="A800" s="1030" t="s">
        <v>157</v>
      </c>
      <c r="B800" s="81">
        <v>2089</v>
      </c>
      <c r="C800" s="81">
        <v>1114</v>
      </c>
      <c r="D800" s="81">
        <v>1113</v>
      </c>
      <c r="E800" s="443">
        <v>53.27908089995213</v>
      </c>
      <c r="F800" s="81">
        <v>0</v>
      </c>
      <c r="G800" s="389"/>
      <c r="H800" s="389"/>
      <c r="I800" s="389"/>
      <c r="J800" s="389"/>
      <c r="K800" s="389"/>
      <c r="L800" s="389"/>
      <c r="M800" s="389"/>
      <c r="N800" s="389"/>
      <c r="O800" s="389"/>
    </row>
    <row r="801" spans="1:15" s="1034" customFormat="1" ht="12.75">
      <c r="A801" s="1032" t="s">
        <v>1230</v>
      </c>
      <c r="B801" s="81">
        <v>242510</v>
      </c>
      <c r="C801" s="81">
        <v>81333</v>
      </c>
      <c r="D801" s="81">
        <v>41200</v>
      </c>
      <c r="E801" s="443">
        <v>16.9889901447363</v>
      </c>
      <c r="F801" s="81">
        <v>0</v>
      </c>
      <c r="G801" s="389"/>
      <c r="H801" s="389"/>
      <c r="I801" s="389"/>
      <c r="J801" s="389"/>
      <c r="K801" s="389"/>
      <c r="L801" s="389"/>
      <c r="M801" s="389"/>
      <c r="N801" s="389"/>
      <c r="O801" s="389"/>
    </row>
    <row r="802" spans="1:15" s="1034" customFormat="1" ht="12.75">
      <c r="A802" s="1033" t="s">
        <v>917</v>
      </c>
      <c r="B802" s="81">
        <v>242510</v>
      </c>
      <c r="C802" s="81">
        <v>81333</v>
      </c>
      <c r="D802" s="81">
        <v>41200</v>
      </c>
      <c r="E802" s="443">
        <v>16.9889901447363</v>
      </c>
      <c r="F802" s="81">
        <v>0</v>
      </c>
      <c r="G802" s="389"/>
      <c r="H802" s="389"/>
      <c r="I802" s="389"/>
      <c r="J802" s="389"/>
      <c r="K802" s="389"/>
      <c r="L802" s="389"/>
      <c r="M802" s="389"/>
      <c r="N802" s="389"/>
      <c r="O802" s="389"/>
    </row>
    <row r="803" spans="1:15" s="1034" customFormat="1" ht="12.75">
      <c r="A803" s="313" t="s">
        <v>926</v>
      </c>
      <c r="B803" s="250"/>
      <c r="C803" s="250"/>
      <c r="D803" s="250"/>
      <c r="E803" s="443"/>
      <c r="F803" s="250"/>
      <c r="G803" s="389"/>
      <c r="H803" s="389"/>
      <c r="I803" s="389"/>
      <c r="J803" s="389"/>
      <c r="K803" s="389"/>
      <c r="L803" s="389"/>
      <c r="M803" s="389"/>
      <c r="N803" s="389"/>
      <c r="O803" s="389"/>
    </row>
    <row r="804" spans="1:15" s="1034" customFormat="1" ht="12.75">
      <c r="A804" s="1029" t="s">
        <v>878</v>
      </c>
      <c r="B804" s="250">
        <v>3344025</v>
      </c>
      <c r="C804" s="250">
        <v>0</v>
      </c>
      <c r="D804" s="250">
        <v>0</v>
      </c>
      <c r="E804" s="443">
        <v>0</v>
      </c>
      <c r="F804" s="250">
        <v>0</v>
      </c>
      <c r="G804" s="389"/>
      <c r="H804" s="389"/>
      <c r="I804" s="389"/>
      <c r="J804" s="389"/>
      <c r="K804" s="389"/>
      <c r="L804" s="389"/>
      <c r="M804" s="389"/>
      <c r="N804" s="389"/>
      <c r="O804" s="389"/>
    </row>
    <row r="805" spans="1:15" s="1034" customFormat="1" ht="12.75">
      <c r="A805" s="448" t="s">
        <v>1405</v>
      </c>
      <c r="B805" s="250">
        <v>3344025</v>
      </c>
      <c r="C805" s="250">
        <v>0</v>
      </c>
      <c r="D805" s="250">
        <v>0</v>
      </c>
      <c r="E805" s="443">
        <v>0</v>
      </c>
      <c r="F805" s="250">
        <v>0</v>
      </c>
      <c r="G805" s="389"/>
      <c r="H805" s="389"/>
      <c r="I805" s="389"/>
      <c r="J805" s="389"/>
      <c r="K805" s="389"/>
      <c r="L805" s="389"/>
      <c r="M805" s="389"/>
      <c r="N805" s="389"/>
      <c r="O805" s="389"/>
    </row>
    <row r="806" spans="1:15" s="1034" customFormat="1" ht="12.75">
      <c r="A806" s="1029" t="s">
        <v>153</v>
      </c>
      <c r="B806" s="250">
        <v>3344025</v>
      </c>
      <c r="C806" s="250">
        <v>0</v>
      </c>
      <c r="D806" s="250">
        <v>0</v>
      </c>
      <c r="E806" s="443">
        <v>0</v>
      </c>
      <c r="F806" s="250">
        <v>0</v>
      </c>
      <c r="G806" s="389"/>
      <c r="H806" s="389"/>
      <c r="I806" s="389"/>
      <c r="J806" s="389"/>
      <c r="K806" s="389"/>
      <c r="L806" s="389"/>
      <c r="M806" s="389"/>
      <c r="N806" s="389"/>
      <c r="O806" s="389"/>
    </row>
    <row r="807" spans="1:15" s="1034" customFormat="1" ht="12.75">
      <c r="A807" s="1030" t="s">
        <v>179</v>
      </c>
      <c r="B807" s="250">
        <v>3344025</v>
      </c>
      <c r="C807" s="250">
        <v>0</v>
      </c>
      <c r="D807" s="250">
        <v>0</v>
      </c>
      <c r="E807" s="443">
        <v>0</v>
      </c>
      <c r="F807" s="250">
        <v>0</v>
      </c>
      <c r="G807" s="389"/>
      <c r="H807" s="389"/>
      <c r="I807" s="389"/>
      <c r="J807" s="389"/>
      <c r="K807" s="389"/>
      <c r="L807" s="389"/>
      <c r="M807" s="389"/>
      <c r="N807" s="389"/>
      <c r="O807" s="389"/>
    </row>
    <row r="808" spans="1:15" s="1034" customFormat="1" ht="12.75">
      <c r="A808" s="1032" t="s">
        <v>257</v>
      </c>
      <c r="B808" s="250">
        <v>1149709</v>
      </c>
      <c r="C808" s="250">
        <v>0</v>
      </c>
      <c r="D808" s="250">
        <v>0</v>
      </c>
      <c r="E808" s="443">
        <v>0</v>
      </c>
      <c r="F808" s="250">
        <v>0</v>
      </c>
      <c r="G808" s="389"/>
      <c r="H808" s="389"/>
      <c r="I808" s="389"/>
      <c r="J808" s="389"/>
      <c r="K808" s="389"/>
      <c r="L808" s="389"/>
      <c r="M808" s="389"/>
      <c r="N808" s="389"/>
      <c r="O808" s="389"/>
    </row>
    <row r="809" spans="1:15" s="1034" customFormat="1" ht="12.75">
      <c r="A809" s="1033" t="s">
        <v>1230</v>
      </c>
      <c r="B809" s="250">
        <v>2194316</v>
      </c>
      <c r="C809" s="250">
        <v>0</v>
      </c>
      <c r="D809" s="250">
        <v>0</v>
      </c>
      <c r="E809" s="443">
        <v>0</v>
      </c>
      <c r="F809" s="250">
        <v>0</v>
      </c>
      <c r="G809" s="389"/>
      <c r="H809" s="389"/>
      <c r="I809" s="389"/>
      <c r="J809" s="389"/>
      <c r="K809" s="389"/>
      <c r="L809" s="389"/>
      <c r="M809" s="389"/>
      <c r="N809" s="389"/>
      <c r="O809" s="389"/>
    </row>
    <row r="810" spans="1:15" s="1034" customFormat="1" ht="12.75">
      <c r="A810" s="1057" t="s">
        <v>912</v>
      </c>
      <c r="B810" s="250">
        <v>1212359</v>
      </c>
      <c r="C810" s="250">
        <v>0</v>
      </c>
      <c r="D810" s="250">
        <v>0</v>
      </c>
      <c r="E810" s="443">
        <v>0</v>
      </c>
      <c r="F810" s="250">
        <v>0</v>
      </c>
      <c r="G810" s="389"/>
      <c r="H810" s="389"/>
      <c r="I810" s="389"/>
      <c r="J810" s="389"/>
      <c r="K810" s="389"/>
      <c r="L810" s="389"/>
      <c r="M810" s="389"/>
      <c r="N810" s="389"/>
      <c r="O810" s="389"/>
    </row>
    <row r="811" spans="1:15" s="1034" customFormat="1" ht="12.75">
      <c r="A811" s="1057" t="s">
        <v>1251</v>
      </c>
      <c r="B811" s="250">
        <v>981957</v>
      </c>
      <c r="C811" s="250">
        <v>0</v>
      </c>
      <c r="D811" s="250">
        <v>0</v>
      </c>
      <c r="E811" s="443">
        <v>0</v>
      </c>
      <c r="F811" s="250">
        <v>0</v>
      </c>
      <c r="G811" s="389"/>
      <c r="H811" s="389"/>
      <c r="I811" s="389"/>
      <c r="J811" s="389"/>
      <c r="K811" s="389"/>
      <c r="L811" s="389"/>
      <c r="M811" s="389"/>
      <c r="N811" s="389"/>
      <c r="O811" s="389"/>
    </row>
    <row r="812" spans="1:6" ht="12.75">
      <c r="A812" s="380" t="s">
        <v>941</v>
      </c>
      <c r="B812" s="1058"/>
      <c r="C812" s="1058"/>
      <c r="D812" s="1058"/>
      <c r="E812" s="443"/>
      <c r="F812" s="81"/>
    </row>
    <row r="813" spans="1:15" s="1036" customFormat="1" ht="12.75">
      <c r="A813" s="378" t="s">
        <v>902</v>
      </c>
      <c r="B813" s="41"/>
      <c r="C813" s="41"/>
      <c r="D813" s="41"/>
      <c r="E813" s="443"/>
      <c r="F813" s="81"/>
      <c r="G813" s="1035"/>
      <c r="H813" s="1035"/>
      <c r="I813" s="1035"/>
      <c r="J813" s="1035"/>
      <c r="K813" s="1035"/>
      <c r="L813" s="1035"/>
      <c r="M813" s="1035"/>
      <c r="N813" s="1035"/>
      <c r="O813" s="1035"/>
    </row>
    <row r="814" spans="1:15" s="1041" customFormat="1" ht="12.75">
      <c r="A814" s="1029" t="s">
        <v>878</v>
      </c>
      <c r="B814" s="81">
        <v>123822555</v>
      </c>
      <c r="C814" s="81">
        <v>63474583</v>
      </c>
      <c r="D814" s="250">
        <v>47321416</v>
      </c>
      <c r="E814" s="443">
        <v>38.2171212667999</v>
      </c>
      <c r="F814" s="81">
        <v>5808917</v>
      </c>
      <c r="G814" s="1035"/>
      <c r="H814" s="1035"/>
      <c r="I814" s="1035"/>
      <c r="J814" s="1035"/>
      <c r="K814" s="1035"/>
      <c r="L814" s="1035"/>
      <c r="M814" s="1035"/>
      <c r="N814" s="1035"/>
      <c r="O814" s="1035"/>
    </row>
    <row r="815" spans="1:15" s="1041" customFormat="1" ht="12.75">
      <c r="A815" s="1031" t="s">
        <v>879</v>
      </c>
      <c r="B815" s="81">
        <v>38391555</v>
      </c>
      <c r="C815" s="81">
        <v>9222839</v>
      </c>
      <c r="D815" s="81">
        <v>9222839</v>
      </c>
      <c r="E815" s="443">
        <v>24.02309309951108</v>
      </c>
      <c r="F815" s="81">
        <v>1501483</v>
      </c>
      <c r="G815" s="1035"/>
      <c r="H815" s="1035"/>
      <c r="I815" s="1035"/>
      <c r="J815" s="1035"/>
      <c r="K815" s="1035"/>
      <c r="L815" s="1035"/>
      <c r="M815" s="1035"/>
      <c r="N815" s="1035"/>
      <c r="O815" s="1035"/>
    </row>
    <row r="816" spans="1:15" s="1041" customFormat="1" ht="12.75" hidden="1">
      <c r="A816" s="1039" t="s">
        <v>1404</v>
      </c>
      <c r="B816" s="460">
        <v>0</v>
      </c>
      <c r="C816" s="460">
        <v>0</v>
      </c>
      <c r="D816" s="460">
        <v>0</v>
      </c>
      <c r="E816" s="1040">
        <v>0</v>
      </c>
      <c r="F816" s="81">
        <v>0</v>
      </c>
      <c r="G816" s="1035"/>
      <c r="H816" s="1035"/>
      <c r="I816" s="1035"/>
      <c r="J816" s="1035"/>
      <c r="K816" s="1035"/>
      <c r="L816" s="1035"/>
      <c r="M816" s="1035"/>
      <c r="N816" s="1035"/>
      <c r="O816" s="1035"/>
    </row>
    <row r="817" spans="1:15" s="1041" customFormat="1" ht="12.75">
      <c r="A817" s="1031" t="s">
        <v>1405</v>
      </c>
      <c r="B817" s="250">
        <v>85431000</v>
      </c>
      <c r="C817" s="250">
        <v>54251744</v>
      </c>
      <c r="D817" s="250">
        <v>38098577</v>
      </c>
      <c r="E817" s="443">
        <v>44.595728716742165</v>
      </c>
      <c r="F817" s="81">
        <v>4307434</v>
      </c>
      <c r="G817" s="1035"/>
      <c r="H817" s="1035"/>
      <c r="I817" s="1035"/>
      <c r="J817" s="1035"/>
      <c r="K817" s="1035"/>
      <c r="L817" s="1035"/>
      <c r="M817" s="1035"/>
      <c r="N817" s="1035"/>
      <c r="O817" s="1035"/>
    </row>
    <row r="818" spans="1:15" s="1041" customFormat="1" ht="12.75">
      <c r="A818" s="1042" t="s">
        <v>153</v>
      </c>
      <c r="B818" s="81">
        <v>135538555</v>
      </c>
      <c r="C818" s="81">
        <v>38538314</v>
      </c>
      <c r="D818" s="81">
        <v>23809141</v>
      </c>
      <c r="E818" s="443">
        <v>17.56632347157604</v>
      </c>
      <c r="F818" s="81">
        <v>4641440</v>
      </c>
      <c r="G818" s="1035"/>
      <c r="H818" s="1035"/>
      <c r="I818" s="1035"/>
      <c r="J818" s="1035"/>
      <c r="K818" s="1035"/>
      <c r="L818" s="1035"/>
      <c r="M818" s="1035"/>
      <c r="N818" s="1035"/>
      <c r="O818" s="1035"/>
    </row>
    <row r="819" spans="1:31" s="1047" customFormat="1" ht="12.75">
      <c r="A819" s="1031" t="s">
        <v>179</v>
      </c>
      <c r="B819" s="250">
        <v>2737000</v>
      </c>
      <c r="C819" s="250">
        <v>1240000</v>
      </c>
      <c r="D819" s="250">
        <v>0</v>
      </c>
      <c r="E819" s="443">
        <v>0</v>
      </c>
      <c r="F819" s="81">
        <v>0</v>
      </c>
      <c r="G819" s="1020"/>
      <c r="H819" s="1020"/>
      <c r="I819" s="1020"/>
      <c r="J819" s="1020"/>
      <c r="K819" s="1020"/>
      <c r="L819" s="1020"/>
      <c r="M819" s="1020"/>
      <c r="N819" s="1020"/>
      <c r="O819" s="1020"/>
      <c r="P819" s="1020"/>
      <c r="Q819" s="1020"/>
      <c r="R819" s="1020"/>
      <c r="S819" s="1020"/>
      <c r="T819" s="1020"/>
      <c r="U819" s="1021"/>
      <c r="V819" s="1021"/>
      <c r="W819" s="1021"/>
      <c r="X819" s="1021"/>
      <c r="Y819" s="1021"/>
      <c r="Z819" s="1021"/>
      <c r="AA819" s="1021"/>
      <c r="AB819" s="1021"/>
      <c r="AC819" s="1021"/>
      <c r="AD819" s="1021"/>
      <c r="AE819" s="1021"/>
    </row>
    <row r="820" spans="1:31" s="1047" customFormat="1" ht="12.75">
      <c r="A820" s="1044" t="s">
        <v>1230</v>
      </c>
      <c r="B820" s="250">
        <v>2737000</v>
      </c>
      <c r="C820" s="250">
        <v>1240000</v>
      </c>
      <c r="D820" s="250">
        <v>0</v>
      </c>
      <c r="E820" s="443">
        <v>0</v>
      </c>
      <c r="F820" s="81">
        <v>0</v>
      </c>
      <c r="G820" s="1020"/>
      <c r="H820" s="1020"/>
      <c r="I820" s="1020"/>
      <c r="J820" s="1020"/>
      <c r="K820" s="1020"/>
      <c r="L820" s="1020"/>
      <c r="M820" s="1020"/>
      <c r="N820" s="1020"/>
      <c r="O820" s="1020"/>
      <c r="P820" s="1020"/>
      <c r="Q820" s="1020"/>
      <c r="R820" s="1020"/>
      <c r="S820" s="1020"/>
      <c r="T820" s="1020"/>
      <c r="U820" s="1021"/>
      <c r="V820" s="1021"/>
      <c r="W820" s="1021"/>
      <c r="X820" s="1021"/>
      <c r="Y820" s="1021"/>
      <c r="Z820" s="1021"/>
      <c r="AA820" s="1021"/>
      <c r="AB820" s="1021"/>
      <c r="AC820" s="1021"/>
      <c r="AD820" s="1021"/>
      <c r="AE820" s="1021"/>
    </row>
    <row r="821" spans="1:31" s="1055" customFormat="1" ht="12.75">
      <c r="A821" s="1048" t="s">
        <v>1239</v>
      </c>
      <c r="B821" s="250">
        <v>1497000</v>
      </c>
      <c r="C821" s="250">
        <v>0</v>
      </c>
      <c r="D821" s="250">
        <v>0</v>
      </c>
      <c r="E821" s="443">
        <v>0</v>
      </c>
      <c r="F821" s="81">
        <v>0</v>
      </c>
      <c r="G821" s="1020"/>
      <c r="H821" s="1020"/>
      <c r="I821" s="1020"/>
      <c r="J821" s="1020"/>
      <c r="K821" s="1020"/>
      <c r="L821" s="1020"/>
      <c r="M821" s="1020"/>
      <c r="N821" s="1020"/>
      <c r="O821" s="1020"/>
      <c r="P821" s="1020"/>
      <c r="Q821" s="1020"/>
      <c r="R821" s="1020"/>
      <c r="S821" s="1020"/>
      <c r="T821" s="1020"/>
      <c r="U821" s="1021"/>
      <c r="V821" s="1021"/>
      <c r="W821" s="1021"/>
      <c r="X821" s="1021"/>
      <c r="Y821" s="1021"/>
      <c r="Z821" s="1021"/>
      <c r="AA821" s="1021"/>
      <c r="AB821" s="1021"/>
      <c r="AC821" s="1021"/>
      <c r="AD821" s="1021"/>
      <c r="AE821" s="1021"/>
    </row>
    <row r="822" spans="1:31" s="1055" customFormat="1" ht="12.75">
      <c r="A822" s="1048" t="s">
        <v>1251</v>
      </c>
      <c r="B822" s="250">
        <v>1240000</v>
      </c>
      <c r="C822" s="250">
        <v>1240000</v>
      </c>
      <c r="D822" s="250">
        <v>0</v>
      </c>
      <c r="E822" s="443">
        <v>0</v>
      </c>
      <c r="F822" s="81">
        <v>0</v>
      </c>
      <c r="G822" s="1020"/>
      <c r="H822" s="1020"/>
      <c r="I822" s="1020"/>
      <c r="J822" s="1020"/>
      <c r="K822" s="1020"/>
      <c r="L822" s="1020"/>
      <c r="M822" s="1020"/>
      <c r="N822" s="1020"/>
      <c r="O822" s="1020"/>
      <c r="P822" s="1020"/>
      <c r="Q822" s="1020"/>
      <c r="R822" s="1020"/>
      <c r="S822" s="1020"/>
      <c r="T822" s="1020"/>
      <c r="U822" s="1021"/>
      <c r="V822" s="1021"/>
      <c r="W822" s="1021"/>
      <c r="X822" s="1021"/>
      <c r="Y822" s="1021"/>
      <c r="Z822" s="1021"/>
      <c r="AA822" s="1021"/>
      <c r="AB822" s="1021"/>
      <c r="AC822" s="1021"/>
      <c r="AD822" s="1021"/>
      <c r="AE822" s="1021"/>
    </row>
    <row r="823" spans="1:15" s="1036" customFormat="1" ht="12.75">
      <c r="A823" s="1031" t="s">
        <v>164</v>
      </c>
      <c r="B823" s="250">
        <v>132801555</v>
      </c>
      <c r="C823" s="250">
        <v>37298314</v>
      </c>
      <c r="D823" s="250">
        <v>23809141</v>
      </c>
      <c r="E823" s="443">
        <v>17.92836010090394</v>
      </c>
      <c r="F823" s="81">
        <v>4641440</v>
      </c>
      <c r="G823" s="1035"/>
      <c r="H823" s="1035"/>
      <c r="I823" s="1035"/>
      <c r="J823" s="1035"/>
      <c r="K823" s="1035"/>
      <c r="L823" s="1035"/>
      <c r="M823" s="1035"/>
      <c r="N823" s="1035"/>
      <c r="O823" s="1035"/>
    </row>
    <row r="824" spans="1:15" s="1036" customFormat="1" ht="12.75">
      <c r="A824" s="1031" t="s">
        <v>903</v>
      </c>
      <c r="B824" s="250">
        <v>2453760</v>
      </c>
      <c r="C824" s="250">
        <v>322200</v>
      </c>
      <c r="D824" s="250">
        <v>50209</v>
      </c>
      <c r="E824" s="443">
        <v>2.046206637976004</v>
      </c>
      <c r="F824" s="81">
        <v>0</v>
      </c>
      <c r="G824" s="1035"/>
      <c r="H824" s="1035"/>
      <c r="I824" s="1035"/>
      <c r="J824" s="1035"/>
      <c r="K824" s="1035"/>
      <c r="L824" s="1035"/>
      <c r="M824" s="1035"/>
      <c r="N824" s="1035"/>
      <c r="O824" s="1035"/>
    </row>
    <row r="825" spans="1:15" s="1036" customFormat="1" ht="12.75">
      <c r="A825" s="1044" t="s">
        <v>1112</v>
      </c>
      <c r="B825" s="250">
        <v>130347795</v>
      </c>
      <c r="C825" s="250">
        <v>36976114</v>
      </c>
      <c r="D825" s="250">
        <v>23758932</v>
      </c>
      <c r="E825" s="443">
        <v>18.22733710225018</v>
      </c>
      <c r="F825" s="81">
        <v>4641440</v>
      </c>
      <c r="G825" s="1035"/>
      <c r="H825" s="1035"/>
      <c r="I825" s="1035"/>
      <c r="J825" s="1035"/>
      <c r="K825" s="1035"/>
      <c r="L825" s="1035"/>
      <c r="M825" s="1035"/>
      <c r="N825" s="1035"/>
      <c r="O825" s="1035"/>
    </row>
    <row r="826" spans="1:15" s="1036" customFormat="1" ht="12.75">
      <c r="A826" s="1042" t="s">
        <v>168</v>
      </c>
      <c r="B826" s="250">
        <v>-11716000</v>
      </c>
      <c r="C826" s="250">
        <v>24936269</v>
      </c>
      <c r="D826" s="250">
        <v>23512275</v>
      </c>
      <c r="E826" s="443" t="s">
        <v>694</v>
      </c>
      <c r="F826" s="81">
        <v>1167477</v>
      </c>
      <c r="G826" s="1035"/>
      <c r="H826" s="1035"/>
      <c r="I826" s="1035"/>
      <c r="J826" s="1035"/>
      <c r="K826" s="1035"/>
      <c r="L826" s="1035"/>
      <c r="M826" s="1035"/>
      <c r="N826" s="1035"/>
      <c r="O826" s="1035"/>
    </row>
    <row r="827" spans="1:15" s="1036" customFormat="1" ht="24.75" customHeight="1">
      <c r="A827" s="1059" t="s">
        <v>888</v>
      </c>
      <c r="B827" s="250">
        <v>11716000</v>
      </c>
      <c r="C827" s="250">
        <v>-24936269</v>
      </c>
      <c r="D827" s="250" t="s">
        <v>694</v>
      </c>
      <c r="E827" s="443" t="s">
        <v>694</v>
      </c>
      <c r="F827" s="81" t="s">
        <v>694</v>
      </c>
      <c r="G827" s="1035"/>
      <c r="H827" s="1035"/>
      <c r="I827" s="1035"/>
      <c r="J827" s="1035"/>
      <c r="K827" s="1035"/>
      <c r="L827" s="1035"/>
      <c r="M827" s="1035"/>
      <c r="N827" s="1035"/>
      <c r="O827" s="1035"/>
    </row>
    <row r="828" spans="1:15" s="1036" customFormat="1" ht="12.75" customHeight="1">
      <c r="A828" s="1024" t="s">
        <v>904</v>
      </c>
      <c r="B828" s="250"/>
      <c r="C828" s="250"/>
      <c r="D828" s="250"/>
      <c r="E828" s="443"/>
      <c r="F828" s="81"/>
      <c r="G828" s="1035"/>
      <c r="H828" s="1035"/>
      <c r="I828" s="1035"/>
      <c r="J828" s="1035"/>
      <c r="K828" s="1035"/>
      <c r="L828" s="1035"/>
      <c r="M828" s="1035"/>
      <c r="N828" s="1035"/>
      <c r="O828" s="1035"/>
    </row>
    <row r="829" spans="1:15" s="1036" customFormat="1" ht="12.75" customHeight="1">
      <c r="A829" s="776" t="s">
        <v>878</v>
      </c>
      <c r="B829" s="250">
        <v>106989772</v>
      </c>
      <c r="C829" s="250">
        <v>58883044</v>
      </c>
      <c r="D829" s="250">
        <v>42729877</v>
      </c>
      <c r="E829" s="443">
        <v>39.93828213784772</v>
      </c>
      <c r="F829" s="81">
        <v>5143041</v>
      </c>
      <c r="G829" s="1035"/>
      <c r="H829" s="1035"/>
      <c r="I829" s="1035"/>
      <c r="J829" s="1035"/>
      <c r="K829" s="1035"/>
      <c r="L829" s="1035"/>
      <c r="M829" s="1035"/>
      <c r="N829" s="1035"/>
      <c r="O829" s="1035"/>
    </row>
    <row r="830" spans="1:15" s="1036" customFormat="1" ht="12.75" customHeight="1">
      <c r="A830" s="1052" t="s">
        <v>879</v>
      </c>
      <c r="B830" s="250">
        <v>21558772</v>
      </c>
      <c r="C830" s="250">
        <v>4631300</v>
      </c>
      <c r="D830" s="250">
        <v>4631300</v>
      </c>
      <c r="E830" s="443">
        <v>21.48220687152311</v>
      </c>
      <c r="F830" s="81">
        <v>835607</v>
      </c>
      <c r="G830" s="1035"/>
      <c r="H830" s="1035"/>
      <c r="I830" s="1035"/>
      <c r="J830" s="1035"/>
      <c r="K830" s="1035"/>
      <c r="L830" s="1035"/>
      <c r="M830" s="1035"/>
      <c r="N830" s="1035"/>
      <c r="O830" s="1035"/>
    </row>
    <row r="831" spans="1:15" s="1036" customFormat="1" ht="12.75" customHeight="1">
      <c r="A831" s="1052" t="s">
        <v>1405</v>
      </c>
      <c r="B831" s="250">
        <v>85431000</v>
      </c>
      <c r="C831" s="250">
        <v>54251744</v>
      </c>
      <c r="D831" s="250">
        <v>38098577</v>
      </c>
      <c r="E831" s="443">
        <v>44.595728716742165</v>
      </c>
      <c r="F831" s="81">
        <v>4307434</v>
      </c>
      <c r="G831" s="1035"/>
      <c r="H831" s="1035"/>
      <c r="I831" s="1035"/>
      <c r="J831" s="1035"/>
      <c r="K831" s="1035"/>
      <c r="L831" s="1035"/>
      <c r="M831" s="1035"/>
      <c r="N831" s="1035"/>
      <c r="O831" s="1035"/>
    </row>
    <row r="832" spans="1:15" s="1036" customFormat="1" ht="12.75" customHeight="1">
      <c r="A832" s="776" t="s">
        <v>153</v>
      </c>
      <c r="B832" s="250">
        <v>118705772</v>
      </c>
      <c r="C832" s="250">
        <v>33946775</v>
      </c>
      <c r="D832" s="250">
        <v>20602088</v>
      </c>
      <c r="E832" s="443">
        <v>17.355590762680016</v>
      </c>
      <c r="F832" s="81">
        <v>3984753</v>
      </c>
      <c r="G832" s="1035"/>
      <c r="H832" s="1035"/>
      <c r="I832" s="1035"/>
      <c r="J832" s="1035"/>
      <c r="K832" s="1035"/>
      <c r="L832" s="1035"/>
      <c r="M832" s="1035"/>
      <c r="N832" s="1035"/>
      <c r="O832" s="1035"/>
    </row>
    <row r="833" spans="1:15" s="1036" customFormat="1" ht="12.75" customHeight="1">
      <c r="A833" s="1052" t="s">
        <v>179</v>
      </c>
      <c r="B833" s="250">
        <v>2737000</v>
      </c>
      <c r="C833" s="250">
        <v>1240000</v>
      </c>
      <c r="D833" s="250">
        <v>0</v>
      </c>
      <c r="E833" s="443">
        <v>0</v>
      </c>
      <c r="F833" s="81">
        <v>0</v>
      </c>
      <c r="G833" s="1035"/>
      <c r="H833" s="1035"/>
      <c r="I833" s="1035"/>
      <c r="J833" s="1035"/>
      <c r="K833" s="1035"/>
      <c r="L833" s="1035"/>
      <c r="M833" s="1035"/>
      <c r="N833" s="1035"/>
      <c r="O833" s="1035"/>
    </row>
    <row r="834" spans="1:15" s="1036" customFormat="1" ht="12.75" customHeight="1">
      <c r="A834" s="1053" t="s">
        <v>1230</v>
      </c>
      <c r="B834" s="250">
        <v>2737000</v>
      </c>
      <c r="C834" s="250">
        <v>1240000</v>
      </c>
      <c r="D834" s="250">
        <v>0</v>
      </c>
      <c r="E834" s="250">
        <v>0</v>
      </c>
      <c r="F834" s="250">
        <v>0</v>
      </c>
      <c r="G834" s="1035"/>
      <c r="H834" s="1035"/>
      <c r="I834" s="1035"/>
      <c r="J834" s="1035"/>
      <c r="K834" s="1035"/>
      <c r="L834" s="1035"/>
      <c r="M834" s="1035"/>
      <c r="N834" s="1035"/>
      <c r="O834" s="1035"/>
    </row>
    <row r="835" spans="1:15" s="1036" customFormat="1" ht="12.75" customHeight="1">
      <c r="A835" s="1054" t="s">
        <v>1239</v>
      </c>
      <c r="B835" s="250">
        <v>1497000</v>
      </c>
      <c r="C835" s="250">
        <v>0</v>
      </c>
      <c r="D835" s="250">
        <v>0</v>
      </c>
      <c r="E835" s="443">
        <v>0</v>
      </c>
      <c r="F835" s="81">
        <v>0</v>
      </c>
      <c r="G835" s="1035"/>
      <c r="H835" s="1035"/>
      <c r="I835" s="1035"/>
      <c r="J835" s="1035"/>
      <c r="K835" s="1035"/>
      <c r="L835" s="1035"/>
      <c r="M835" s="1035"/>
      <c r="N835" s="1035"/>
      <c r="O835" s="1035"/>
    </row>
    <row r="836" spans="1:15" s="1036" customFormat="1" ht="12.75" customHeight="1">
      <c r="A836" s="1054" t="s">
        <v>1251</v>
      </c>
      <c r="B836" s="250">
        <v>1240000</v>
      </c>
      <c r="C836" s="250">
        <v>1240000</v>
      </c>
      <c r="D836" s="250">
        <v>0</v>
      </c>
      <c r="E836" s="443">
        <v>0</v>
      </c>
      <c r="F836" s="81">
        <v>0</v>
      </c>
      <c r="G836" s="1035"/>
      <c r="H836" s="1035"/>
      <c r="I836" s="1035"/>
      <c r="J836" s="1035"/>
      <c r="K836" s="1035"/>
      <c r="L836" s="1035"/>
      <c r="M836" s="1035"/>
      <c r="N836" s="1035"/>
      <c r="O836" s="1035"/>
    </row>
    <row r="837" spans="1:15" s="1036" customFormat="1" ht="12.75" customHeight="1">
      <c r="A837" s="1052" t="s">
        <v>164</v>
      </c>
      <c r="B837" s="250">
        <v>115968772</v>
      </c>
      <c r="C837" s="250">
        <v>32706775</v>
      </c>
      <c r="D837" s="250">
        <v>20602088</v>
      </c>
      <c r="E837" s="443">
        <v>17.765203204876567</v>
      </c>
      <c r="F837" s="81">
        <v>3984753</v>
      </c>
      <c r="G837" s="1035"/>
      <c r="H837" s="1035"/>
      <c r="I837" s="1035"/>
      <c r="J837" s="1035"/>
      <c r="K837" s="1035"/>
      <c r="L837" s="1035"/>
      <c r="M837" s="1035"/>
      <c r="N837" s="1035"/>
      <c r="O837" s="1035"/>
    </row>
    <row r="838" spans="1:15" s="1036" customFormat="1" ht="12.75" customHeight="1">
      <c r="A838" s="1053" t="s">
        <v>903</v>
      </c>
      <c r="B838" s="250">
        <v>280000</v>
      </c>
      <c r="C838" s="250">
        <v>280000</v>
      </c>
      <c r="D838" s="250">
        <v>12484</v>
      </c>
      <c r="E838" s="443">
        <v>4.458571428571428</v>
      </c>
      <c r="F838" s="81">
        <v>0</v>
      </c>
      <c r="G838" s="1035"/>
      <c r="H838" s="1035"/>
      <c r="I838" s="1035"/>
      <c r="J838" s="1035"/>
      <c r="K838" s="1035"/>
      <c r="L838" s="1035"/>
      <c r="M838" s="1035"/>
      <c r="N838" s="1035"/>
      <c r="O838" s="1035"/>
    </row>
    <row r="839" spans="1:15" s="1036" customFormat="1" ht="12.75" customHeight="1">
      <c r="A839" s="1053" t="s">
        <v>1112</v>
      </c>
      <c r="B839" s="250">
        <v>115688772</v>
      </c>
      <c r="C839" s="250">
        <v>32426775</v>
      </c>
      <c r="D839" s="250">
        <v>20589604</v>
      </c>
      <c r="E839" s="443">
        <v>17.79740906922238</v>
      </c>
      <c r="F839" s="81">
        <v>3984753</v>
      </c>
      <c r="G839" s="1035"/>
      <c r="H839" s="1035"/>
      <c r="I839" s="1035"/>
      <c r="J839" s="1035"/>
      <c r="K839" s="1035"/>
      <c r="L839" s="1035"/>
      <c r="M839" s="1035"/>
      <c r="N839" s="1035"/>
      <c r="O839" s="1035"/>
    </row>
    <row r="840" spans="1:15" s="1036" customFormat="1" ht="12.75" customHeight="1">
      <c r="A840" s="776" t="s">
        <v>168</v>
      </c>
      <c r="B840" s="250">
        <v>-11716000</v>
      </c>
      <c r="C840" s="250">
        <v>24936269</v>
      </c>
      <c r="D840" s="250">
        <v>22127789</v>
      </c>
      <c r="E840" s="443" t="s">
        <v>694</v>
      </c>
      <c r="F840" s="81">
        <v>1158288</v>
      </c>
      <c r="G840" s="1035"/>
      <c r="H840" s="1035"/>
      <c r="I840" s="1035"/>
      <c r="J840" s="1035"/>
      <c r="K840" s="1035"/>
      <c r="L840" s="1035"/>
      <c r="M840" s="1035"/>
      <c r="N840" s="1035"/>
      <c r="O840" s="1035"/>
    </row>
    <row r="841" spans="1:15" s="1036" customFormat="1" ht="25.5">
      <c r="A841" s="461" t="s">
        <v>888</v>
      </c>
      <c r="B841" s="250">
        <v>11716000</v>
      </c>
      <c r="C841" s="250">
        <v>-24936269</v>
      </c>
      <c r="D841" s="250" t="s">
        <v>694</v>
      </c>
      <c r="E841" s="443" t="s">
        <v>694</v>
      </c>
      <c r="F841" s="81" t="s">
        <v>694</v>
      </c>
      <c r="G841" s="1035"/>
      <c r="H841" s="1035"/>
      <c r="I841" s="1035"/>
      <c r="J841" s="1035"/>
      <c r="K841" s="1035"/>
      <c r="L841" s="1035"/>
      <c r="M841" s="1035"/>
      <c r="N841" s="1035"/>
      <c r="O841" s="1035"/>
    </row>
    <row r="842" spans="1:15" s="1036" customFormat="1" ht="12.75" customHeight="1">
      <c r="A842" s="1024" t="s">
        <v>905</v>
      </c>
      <c r="B842" s="250"/>
      <c r="C842" s="250"/>
      <c r="D842" s="250"/>
      <c r="E842" s="443"/>
      <c r="F842" s="81"/>
      <c r="G842" s="1035"/>
      <c r="H842" s="1035"/>
      <c r="I842" s="1035"/>
      <c r="J842" s="1035"/>
      <c r="K842" s="1035"/>
      <c r="L842" s="1035"/>
      <c r="M842" s="1035"/>
      <c r="N842" s="1035"/>
      <c r="O842" s="1035"/>
    </row>
    <row r="843" spans="1:15" s="1036" customFormat="1" ht="12.75" customHeight="1">
      <c r="A843" s="776" t="s">
        <v>878</v>
      </c>
      <c r="B843" s="250">
        <v>16832783</v>
      </c>
      <c r="C843" s="250">
        <v>4591539</v>
      </c>
      <c r="D843" s="250">
        <v>4591539</v>
      </c>
      <c r="E843" s="443">
        <v>27.277361087587238</v>
      </c>
      <c r="F843" s="81">
        <v>665876</v>
      </c>
      <c r="G843" s="1035"/>
      <c r="H843" s="1035"/>
      <c r="I843" s="1035"/>
      <c r="J843" s="1035"/>
      <c r="K843" s="1035"/>
      <c r="L843" s="1035"/>
      <c r="M843" s="1035"/>
      <c r="N843" s="1035"/>
      <c r="O843" s="1035"/>
    </row>
    <row r="844" spans="1:15" s="1036" customFormat="1" ht="12.75" customHeight="1">
      <c r="A844" s="1052" t="s">
        <v>879</v>
      </c>
      <c r="B844" s="250">
        <v>16832783</v>
      </c>
      <c r="C844" s="250">
        <v>4591539</v>
      </c>
      <c r="D844" s="250">
        <v>4591539</v>
      </c>
      <c r="E844" s="443">
        <v>27.277361087587238</v>
      </c>
      <c r="F844" s="81">
        <v>665876</v>
      </c>
      <c r="G844" s="1035"/>
      <c r="H844" s="1035"/>
      <c r="I844" s="1035"/>
      <c r="J844" s="1035"/>
      <c r="K844" s="1035"/>
      <c r="L844" s="1035"/>
      <c r="M844" s="1035"/>
      <c r="N844" s="1035"/>
      <c r="O844" s="1035"/>
    </row>
    <row r="845" spans="1:15" s="1036" customFormat="1" ht="12.75" customHeight="1">
      <c r="A845" s="776" t="s">
        <v>153</v>
      </c>
      <c r="B845" s="250">
        <v>16832783</v>
      </c>
      <c r="C845" s="250">
        <v>4591539</v>
      </c>
      <c r="D845" s="250">
        <v>3207053</v>
      </c>
      <c r="E845" s="443">
        <v>19.05242288218175</v>
      </c>
      <c r="F845" s="81">
        <v>656687</v>
      </c>
      <c r="G845" s="1035"/>
      <c r="H845" s="1035"/>
      <c r="I845" s="1035"/>
      <c r="J845" s="1035"/>
      <c r="K845" s="1035"/>
      <c r="L845" s="1035"/>
      <c r="M845" s="1035"/>
      <c r="N845" s="1035"/>
      <c r="O845" s="1035"/>
    </row>
    <row r="846" spans="1:15" s="1036" customFormat="1" ht="12.75" customHeight="1">
      <c r="A846" s="1052" t="s">
        <v>164</v>
      </c>
      <c r="B846" s="250">
        <v>16832783</v>
      </c>
      <c r="C846" s="250">
        <v>4591539</v>
      </c>
      <c r="D846" s="250">
        <v>3207053</v>
      </c>
      <c r="E846" s="443">
        <v>19.05242288218175</v>
      </c>
      <c r="F846" s="81">
        <v>656687</v>
      </c>
      <c r="G846" s="1035"/>
      <c r="H846" s="1035"/>
      <c r="I846" s="1035"/>
      <c r="J846" s="1035"/>
      <c r="K846" s="1035"/>
      <c r="L846" s="1035"/>
      <c r="M846" s="1035"/>
      <c r="N846" s="1035"/>
      <c r="O846" s="1035"/>
    </row>
    <row r="847" spans="1:15" s="1036" customFormat="1" ht="12.75" customHeight="1">
      <c r="A847" s="1053" t="s">
        <v>903</v>
      </c>
      <c r="B847" s="250">
        <v>2173760</v>
      </c>
      <c r="C847" s="250">
        <v>42200</v>
      </c>
      <c r="D847" s="250">
        <v>37725</v>
      </c>
      <c r="E847" s="443">
        <v>1.7354721772412776</v>
      </c>
      <c r="F847" s="81">
        <v>0</v>
      </c>
      <c r="G847" s="1035"/>
      <c r="H847" s="1035"/>
      <c r="I847" s="1035"/>
      <c r="J847" s="1035"/>
      <c r="K847" s="1035"/>
      <c r="L847" s="1035"/>
      <c r="M847" s="1035"/>
      <c r="N847" s="1035"/>
      <c r="O847" s="1035"/>
    </row>
    <row r="848" spans="1:15" s="1036" customFormat="1" ht="12.75" customHeight="1">
      <c r="A848" s="1053" t="s">
        <v>1112</v>
      </c>
      <c r="B848" s="250">
        <v>14659023</v>
      </c>
      <c r="C848" s="250">
        <v>4549339</v>
      </c>
      <c r="D848" s="250">
        <v>3169328</v>
      </c>
      <c r="E848" s="443">
        <v>21.620322172903336</v>
      </c>
      <c r="F848" s="81">
        <v>656687</v>
      </c>
      <c r="G848" s="1035"/>
      <c r="H848" s="1035"/>
      <c r="I848" s="1035"/>
      <c r="J848" s="1035"/>
      <c r="K848" s="1035"/>
      <c r="L848" s="1035"/>
      <c r="M848" s="1035"/>
      <c r="N848" s="1035"/>
      <c r="O848" s="1035"/>
    </row>
    <row r="849" spans="1:31" s="1050" customFormat="1" ht="12.75">
      <c r="A849" s="378" t="s">
        <v>906</v>
      </c>
      <c r="B849" s="81"/>
      <c r="C849" s="81"/>
      <c r="D849" s="81"/>
      <c r="E849" s="443"/>
      <c r="F849" s="81"/>
      <c r="G849" s="227"/>
      <c r="H849" s="227"/>
      <c r="I849" s="227"/>
      <c r="J849" s="227"/>
      <c r="K849" s="227"/>
      <c r="L849" s="227"/>
      <c r="M849" s="227"/>
      <c r="N849" s="227"/>
      <c r="O849" s="227"/>
      <c r="P849" s="227"/>
      <c r="Q849" s="227"/>
      <c r="R849" s="227"/>
      <c r="S849" s="227"/>
      <c r="T849" s="227"/>
      <c r="U849" s="348"/>
      <c r="V849" s="348"/>
      <c r="W849" s="348"/>
      <c r="X849" s="348"/>
      <c r="Y849" s="348"/>
      <c r="Z849" s="348"/>
      <c r="AA849" s="348"/>
      <c r="AB849" s="348"/>
      <c r="AC849" s="348"/>
      <c r="AD849" s="348"/>
      <c r="AE849" s="348"/>
    </row>
    <row r="850" spans="1:31" s="1020" customFormat="1" ht="12.75">
      <c r="A850" s="1042" t="s">
        <v>878</v>
      </c>
      <c r="B850" s="250">
        <v>13075620</v>
      </c>
      <c r="C850" s="250">
        <v>3200000</v>
      </c>
      <c r="D850" s="250">
        <v>3200000</v>
      </c>
      <c r="E850" s="443">
        <v>24.473026900445255</v>
      </c>
      <c r="F850" s="81">
        <v>1000000</v>
      </c>
      <c r="U850" s="1021"/>
      <c r="V850" s="1021"/>
      <c r="W850" s="1021"/>
      <c r="X850" s="1021"/>
      <c r="Y850" s="1021"/>
      <c r="Z850" s="1021"/>
      <c r="AA850" s="1021"/>
      <c r="AB850" s="1021"/>
      <c r="AC850" s="1021"/>
      <c r="AD850" s="1021"/>
      <c r="AE850" s="1021"/>
    </row>
    <row r="851" spans="1:31" s="1049" customFormat="1" ht="11.25" customHeight="1">
      <c r="A851" s="1031" t="s">
        <v>879</v>
      </c>
      <c r="B851" s="250">
        <v>13075620</v>
      </c>
      <c r="C851" s="250">
        <v>3200000</v>
      </c>
      <c r="D851" s="250">
        <v>3200000</v>
      </c>
      <c r="E851" s="443">
        <v>24.473026900445255</v>
      </c>
      <c r="F851" s="81">
        <v>1000000</v>
      </c>
      <c r="G851" s="227"/>
      <c r="H851" s="227"/>
      <c r="I851" s="227"/>
      <c r="J851" s="227"/>
      <c r="K851" s="227"/>
      <c r="L851" s="227"/>
      <c r="M851" s="227"/>
      <c r="N851" s="227"/>
      <c r="O851" s="227"/>
      <c r="P851" s="227"/>
      <c r="Q851" s="227"/>
      <c r="R851" s="227"/>
      <c r="S851" s="227"/>
      <c r="T851" s="227"/>
      <c r="U851" s="348"/>
      <c r="V851" s="348"/>
      <c r="W851" s="348"/>
      <c r="X851" s="348"/>
      <c r="Y851" s="348"/>
      <c r="Z851" s="348"/>
      <c r="AA851" s="348"/>
      <c r="AB851" s="348"/>
      <c r="AC851" s="348"/>
      <c r="AD851" s="348"/>
      <c r="AE851" s="348"/>
    </row>
    <row r="852" spans="1:31" s="1047" customFormat="1" ht="12.75">
      <c r="A852" s="1042" t="s">
        <v>153</v>
      </c>
      <c r="B852" s="250">
        <v>13075620</v>
      </c>
      <c r="C852" s="250">
        <v>3200000</v>
      </c>
      <c r="D852" s="250">
        <v>2071185</v>
      </c>
      <c r="E852" s="443">
        <v>15.840051943999597</v>
      </c>
      <c r="F852" s="81">
        <v>366367</v>
      </c>
      <c r="G852" s="1020"/>
      <c r="H852" s="1020"/>
      <c r="I852" s="1020"/>
      <c r="J852" s="1020"/>
      <c r="K852" s="1020"/>
      <c r="L852" s="1020"/>
      <c r="M852" s="1020"/>
      <c r="N852" s="1020"/>
      <c r="O852" s="1020"/>
      <c r="P852" s="1020"/>
      <c r="Q852" s="1020"/>
      <c r="R852" s="1020"/>
      <c r="S852" s="1020"/>
      <c r="T852" s="1020"/>
      <c r="U852" s="1021"/>
      <c r="V852" s="1021"/>
      <c r="W852" s="1021"/>
      <c r="X852" s="1021"/>
      <c r="Y852" s="1021"/>
      <c r="Z852" s="1021"/>
      <c r="AA852" s="1021"/>
      <c r="AB852" s="1021"/>
      <c r="AC852" s="1021"/>
      <c r="AD852" s="1021"/>
      <c r="AE852" s="1021"/>
    </row>
    <row r="853" spans="1:31" s="1055" customFormat="1" ht="12.75">
      <c r="A853" s="1031" t="s">
        <v>179</v>
      </c>
      <c r="B853" s="250">
        <v>35620</v>
      </c>
      <c r="C853" s="250">
        <v>0</v>
      </c>
      <c r="D853" s="250">
        <v>0</v>
      </c>
      <c r="E853" s="443">
        <v>0</v>
      </c>
      <c r="F853" s="81">
        <v>0</v>
      </c>
      <c r="G853" s="1020"/>
      <c r="H853" s="1020"/>
      <c r="I853" s="1020"/>
      <c r="J853" s="1020"/>
      <c r="K853" s="1020"/>
      <c r="L853" s="1020"/>
      <c r="M853" s="1020"/>
      <c r="N853" s="1020"/>
      <c r="O853" s="1020"/>
      <c r="P853" s="1020"/>
      <c r="Q853" s="1020"/>
      <c r="R853" s="1020"/>
      <c r="S853" s="1020"/>
      <c r="T853" s="1020"/>
      <c r="U853" s="1021"/>
      <c r="V853" s="1021"/>
      <c r="W853" s="1021"/>
      <c r="X853" s="1021"/>
      <c r="Y853" s="1021"/>
      <c r="Z853" s="1021"/>
      <c r="AA853" s="1021"/>
      <c r="AB853" s="1021"/>
      <c r="AC853" s="1021"/>
      <c r="AD853" s="1021"/>
      <c r="AE853" s="1021"/>
    </row>
    <row r="854" spans="1:31" s="1055" customFormat="1" ht="12.75">
      <c r="A854" s="1044" t="s">
        <v>257</v>
      </c>
      <c r="B854" s="250">
        <v>35620</v>
      </c>
      <c r="C854" s="250">
        <v>0</v>
      </c>
      <c r="D854" s="250">
        <v>0</v>
      </c>
      <c r="E854" s="443">
        <v>0</v>
      </c>
      <c r="F854" s="81">
        <v>0</v>
      </c>
      <c r="G854" s="1020"/>
      <c r="H854" s="1020"/>
      <c r="I854" s="1020"/>
      <c r="J854" s="1020"/>
      <c r="K854" s="1020"/>
      <c r="L854" s="1020"/>
      <c r="M854" s="1020"/>
      <c r="N854" s="1020"/>
      <c r="O854" s="1020"/>
      <c r="P854" s="1020"/>
      <c r="Q854" s="1020"/>
      <c r="R854" s="1020"/>
      <c r="S854" s="1020"/>
      <c r="T854" s="1020"/>
      <c r="U854" s="1021"/>
      <c r="V854" s="1021"/>
      <c r="W854" s="1021"/>
      <c r="X854" s="1021"/>
      <c r="Y854" s="1021"/>
      <c r="Z854" s="1021"/>
      <c r="AA854" s="1021"/>
      <c r="AB854" s="1021"/>
      <c r="AC854" s="1021"/>
      <c r="AD854" s="1021"/>
      <c r="AE854" s="1021"/>
    </row>
    <row r="855" spans="1:31" s="1020" customFormat="1" ht="12" customHeight="1">
      <c r="A855" s="1031" t="s">
        <v>164</v>
      </c>
      <c r="B855" s="250">
        <v>13040000</v>
      </c>
      <c r="C855" s="250">
        <v>3200000</v>
      </c>
      <c r="D855" s="250">
        <v>2071185</v>
      </c>
      <c r="E855" s="443">
        <v>15.88332055214724</v>
      </c>
      <c r="F855" s="81">
        <v>366367</v>
      </c>
      <c r="U855" s="1021"/>
      <c r="V855" s="1021"/>
      <c r="W855" s="1021"/>
      <c r="X855" s="1021"/>
      <c r="Y855" s="1021"/>
      <c r="Z855" s="1021"/>
      <c r="AA855" s="1021"/>
      <c r="AB855" s="1021"/>
      <c r="AC855" s="1021"/>
      <c r="AD855" s="1021"/>
      <c r="AE855" s="1021"/>
    </row>
    <row r="856" spans="1:31" s="1049" customFormat="1" ht="12.75">
      <c r="A856" s="1044" t="s">
        <v>1112</v>
      </c>
      <c r="B856" s="250">
        <v>13040000</v>
      </c>
      <c r="C856" s="250">
        <v>3200000</v>
      </c>
      <c r="D856" s="250">
        <v>2071185</v>
      </c>
      <c r="E856" s="443">
        <v>15.88332055214724</v>
      </c>
      <c r="F856" s="81">
        <v>366367</v>
      </c>
      <c r="G856" s="227"/>
      <c r="H856" s="227"/>
      <c r="I856" s="227"/>
      <c r="J856" s="227"/>
      <c r="K856" s="227"/>
      <c r="L856" s="227"/>
      <c r="M856" s="227"/>
      <c r="N856" s="227"/>
      <c r="O856" s="227"/>
      <c r="P856" s="227"/>
      <c r="Q856" s="227"/>
      <c r="R856" s="227"/>
      <c r="S856" s="227"/>
      <c r="T856" s="227"/>
      <c r="U856" s="348"/>
      <c r="V856" s="348"/>
      <c r="W856" s="348"/>
      <c r="X856" s="348"/>
      <c r="Y856" s="348"/>
      <c r="Z856" s="348"/>
      <c r="AA856" s="348"/>
      <c r="AB856" s="348"/>
      <c r="AC856" s="348"/>
      <c r="AD856" s="348"/>
      <c r="AE856" s="348"/>
    </row>
    <row r="857" spans="1:31" s="1049" customFormat="1" ht="12.75">
      <c r="A857" s="378" t="s">
        <v>916</v>
      </c>
      <c r="B857" s="81"/>
      <c r="C857" s="81"/>
      <c r="D857" s="81"/>
      <c r="E857" s="443"/>
      <c r="F857" s="81"/>
      <c r="G857" s="227"/>
      <c r="H857" s="227"/>
      <c r="I857" s="227"/>
      <c r="J857" s="227"/>
      <c r="K857" s="227"/>
      <c r="L857" s="227"/>
      <c r="M857" s="227"/>
      <c r="N857" s="227"/>
      <c r="O857" s="227"/>
      <c r="P857" s="227"/>
      <c r="Q857" s="227"/>
      <c r="R857" s="227"/>
      <c r="S857" s="227"/>
      <c r="T857" s="227"/>
      <c r="U857" s="348"/>
      <c r="V857" s="348"/>
      <c r="W857" s="348"/>
      <c r="X857" s="348"/>
      <c r="Y857" s="348"/>
      <c r="Z857" s="348"/>
      <c r="AA857" s="348"/>
      <c r="AB857" s="348"/>
      <c r="AC857" s="348"/>
      <c r="AD857" s="348"/>
      <c r="AE857" s="348"/>
    </row>
    <row r="858" spans="1:31" s="1047" customFormat="1" ht="12.75">
      <c r="A858" s="1042" t="s">
        <v>878</v>
      </c>
      <c r="B858" s="250">
        <v>15283</v>
      </c>
      <c r="C858" s="250">
        <v>4283</v>
      </c>
      <c r="D858" s="250">
        <v>4283</v>
      </c>
      <c r="E858" s="443">
        <v>28.02460249950926</v>
      </c>
      <c r="F858" s="81">
        <v>1500</v>
      </c>
      <c r="G858" s="1020"/>
      <c r="H858" s="1020"/>
      <c r="I858" s="1020"/>
      <c r="J858" s="1020"/>
      <c r="K858" s="1020"/>
      <c r="L858" s="1020"/>
      <c r="M858" s="1020"/>
      <c r="N858" s="1020"/>
      <c r="O858" s="1020"/>
      <c r="P858" s="1020"/>
      <c r="Q858" s="1020"/>
      <c r="R858" s="1020"/>
      <c r="S858" s="1020"/>
      <c r="T858" s="1020"/>
      <c r="U858" s="1021"/>
      <c r="V858" s="1021"/>
      <c r="W858" s="1021"/>
      <c r="X858" s="1021"/>
      <c r="Y858" s="1021"/>
      <c r="Z858" s="1021"/>
      <c r="AA858" s="1021"/>
      <c r="AB858" s="1021"/>
      <c r="AC858" s="1021"/>
      <c r="AD858" s="1021"/>
      <c r="AE858" s="1021"/>
    </row>
    <row r="859" spans="1:31" s="1020" customFormat="1" ht="12.75">
      <c r="A859" s="1031" t="s">
        <v>879</v>
      </c>
      <c r="B859" s="250">
        <v>15283</v>
      </c>
      <c r="C859" s="250">
        <v>4283</v>
      </c>
      <c r="D859" s="250">
        <v>4283</v>
      </c>
      <c r="E859" s="443">
        <v>28.02460249950926</v>
      </c>
      <c r="F859" s="81">
        <v>1500</v>
      </c>
      <c r="U859" s="1021"/>
      <c r="V859" s="1021"/>
      <c r="W859" s="1021"/>
      <c r="X859" s="1021"/>
      <c r="Y859" s="1021"/>
      <c r="Z859" s="1021"/>
      <c r="AA859" s="1021"/>
      <c r="AB859" s="1021"/>
      <c r="AC859" s="1021"/>
      <c r="AD859" s="1021"/>
      <c r="AE859" s="1021"/>
    </row>
    <row r="860" spans="1:31" s="1020" customFormat="1" ht="12.75">
      <c r="A860" s="1042" t="s">
        <v>153</v>
      </c>
      <c r="B860" s="250">
        <v>15283</v>
      </c>
      <c r="C860" s="250">
        <v>4283</v>
      </c>
      <c r="D860" s="250">
        <v>0</v>
      </c>
      <c r="E860" s="443">
        <v>0</v>
      </c>
      <c r="F860" s="81">
        <v>0</v>
      </c>
      <c r="U860" s="1021"/>
      <c r="V860" s="1021"/>
      <c r="W860" s="1021"/>
      <c r="X860" s="1021"/>
      <c r="Y860" s="1021"/>
      <c r="Z860" s="1021"/>
      <c r="AA860" s="1021"/>
      <c r="AB860" s="1021"/>
      <c r="AC860" s="1021"/>
      <c r="AD860" s="1021"/>
      <c r="AE860" s="1021"/>
    </row>
    <row r="861" spans="1:31" s="1020" customFormat="1" ht="12.75">
      <c r="A861" s="1031" t="s">
        <v>164</v>
      </c>
      <c r="B861" s="250">
        <v>15283</v>
      </c>
      <c r="C861" s="250">
        <v>4283</v>
      </c>
      <c r="D861" s="250">
        <v>0</v>
      </c>
      <c r="E861" s="443">
        <v>0</v>
      </c>
      <c r="F861" s="81">
        <v>0</v>
      </c>
      <c r="U861" s="1021"/>
      <c r="V861" s="1021"/>
      <c r="W861" s="1021"/>
      <c r="X861" s="1021"/>
      <c r="Y861" s="1021"/>
      <c r="Z861" s="1021"/>
      <c r="AA861" s="1021"/>
      <c r="AB861" s="1021"/>
      <c r="AC861" s="1021"/>
      <c r="AD861" s="1021"/>
      <c r="AE861" s="1021"/>
    </row>
    <row r="862" spans="1:31" s="1020" customFormat="1" ht="12.75">
      <c r="A862" s="1044" t="s">
        <v>1112</v>
      </c>
      <c r="B862" s="250">
        <v>15283</v>
      </c>
      <c r="C862" s="250">
        <v>4283</v>
      </c>
      <c r="D862" s="250">
        <v>0</v>
      </c>
      <c r="E862" s="443">
        <v>0</v>
      </c>
      <c r="F862" s="81">
        <v>0</v>
      </c>
      <c r="U862" s="1021"/>
      <c r="V862" s="1021"/>
      <c r="W862" s="1021"/>
      <c r="X862" s="1021"/>
      <c r="Y862" s="1021"/>
      <c r="Z862" s="1021"/>
      <c r="AA862" s="1021"/>
      <c r="AB862" s="1021"/>
      <c r="AC862" s="1021"/>
      <c r="AD862" s="1021"/>
      <c r="AE862" s="1021"/>
    </row>
    <row r="863" spans="1:31" s="1020" customFormat="1" ht="25.5">
      <c r="A863" s="457" t="s">
        <v>920</v>
      </c>
      <c r="B863" s="250"/>
      <c r="C863" s="250"/>
      <c r="D863" s="250"/>
      <c r="E863" s="443"/>
      <c r="F863" s="81"/>
      <c r="U863" s="1021"/>
      <c r="V863" s="1021"/>
      <c r="W863" s="1021"/>
      <c r="X863" s="1021"/>
      <c r="Y863" s="1021"/>
      <c r="Z863" s="1021"/>
      <c r="AA863" s="1021"/>
      <c r="AB863" s="1021"/>
      <c r="AC863" s="1021"/>
      <c r="AD863" s="1021"/>
      <c r="AE863" s="1021"/>
    </row>
    <row r="864" spans="1:31" s="1020" customFormat="1" ht="12.75">
      <c r="A864" s="1042" t="s">
        <v>878</v>
      </c>
      <c r="B864" s="250">
        <v>2940722</v>
      </c>
      <c r="C864" s="250">
        <v>2328138</v>
      </c>
      <c r="D864" s="250">
        <v>1864286</v>
      </c>
      <c r="E864" s="443">
        <v>0.633955198757312</v>
      </c>
      <c r="F864" s="81">
        <v>476249</v>
      </c>
      <c r="U864" s="1021"/>
      <c r="V864" s="1021"/>
      <c r="W864" s="1021"/>
      <c r="X864" s="1021"/>
      <c r="Y864" s="1021"/>
      <c r="Z864" s="1021"/>
      <c r="AA864" s="1021"/>
      <c r="AB864" s="1021"/>
      <c r="AC864" s="1021"/>
      <c r="AD864" s="1021"/>
      <c r="AE864" s="1021"/>
    </row>
    <row r="865" spans="1:31" s="1020" customFormat="1" ht="12.75">
      <c r="A865" s="1031" t="s">
        <v>879</v>
      </c>
      <c r="B865" s="250">
        <v>856908</v>
      </c>
      <c r="C865" s="250">
        <v>476249</v>
      </c>
      <c r="D865" s="250">
        <v>476249</v>
      </c>
      <c r="E865" s="443">
        <v>0.5557761159891144</v>
      </c>
      <c r="F865" s="81">
        <v>476249</v>
      </c>
      <c r="U865" s="1021"/>
      <c r="V865" s="1021"/>
      <c r="W865" s="1021"/>
      <c r="X865" s="1021"/>
      <c r="Y865" s="1021"/>
      <c r="Z865" s="1021"/>
      <c r="AA865" s="1021"/>
      <c r="AB865" s="1021"/>
      <c r="AC865" s="1021"/>
      <c r="AD865" s="1021"/>
      <c r="AE865" s="1021"/>
    </row>
    <row r="866" spans="1:31" s="1020" customFormat="1" ht="12.75">
      <c r="A866" s="1031" t="s">
        <v>1405</v>
      </c>
      <c r="B866" s="250">
        <v>2083814</v>
      </c>
      <c r="C866" s="250">
        <v>1851889</v>
      </c>
      <c r="D866" s="250">
        <v>1388037</v>
      </c>
      <c r="E866" s="443">
        <v>0.6661040764674774</v>
      </c>
      <c r="F866" s="81">
        <v>0</v>
      </c>
      <c r="U866" s="1021"/>
      <c r="V866" s="1021"/>
      <c r="W866" s="1021"/>
      <c r="X866" s="1021"/>
      <c r="Y866" s="1021"/>
      <c r="Z866" s="1021"/>
      <c r="AA866" s="1021"/>
      <c r="AB866" s="1021"/>
      <c r="AC866" s="1021"/>
      <c r="AD866" s="1021"/>
      <c r="AE866" s="1021"/>
    </row>
    <row r="867" spans="1:31" s="1020" customFormat="1" ht="12.75">
      <c r="A867" s="1042" t="s">
        <v>153</v>
      </c>
      <c r="B867" s="250">
        <v>3265229</v>
      </c>
      <c r="C867" s="250">
        <v>2569107</v>
      </c>
      <c r="D867" s="250">
        <v>0</v>
      </c>
      <c r="E867" s="443">
        <v>0</v>
      </c>
      <c r="F867" s="81">
        <v>0</v>
      </c>
      <c r="U867" s="1021"/>
      <c r="V867" s="1021"/>
      <c r="W867" s="1021"/>
      <c r="X867" s="1021"/>
      <c r="Y867" s="1021"/>
      <c r="Z867" s="1021"/>
      <c r="AA867" s="1021"/>
      <c r="AB867" s="1021"/>
      <c r="AC867" s="1021"/>
      <c r="AD867" s="1021"/>
      <c r="AE867" s="1021"/>
    </row>
    <row r="868" spans="1:31" s="1020" customFormat="1" ht="12.75">
      <c r="A868" s="1031" t="s">
        <v>164</v>
      </c>
      <c r="B868" s="250">
        <v>3265229</v>
      </c>
      <c r="C868" s="250">
        <v>2569107</v>
      </c>
      <c r="D868" s="250">
        <v>0</v>
      </c>
      <c r="E868" s="443">
        <v>0</v>
      </c>
      <c r="F868" s="81">
        <v>0</v>
      </c>
      <c r="U868" s="1021"/>
      <c r="V868" s="1021"/>
      <c r="W868" s="1021"/>
      <c r="X868" s="1021"/>
      <c r="Y868" s="1021"/>
      <c r="Z868" s="1021"/>
      <c r="AA868" s="1021"/>
      <c r="AB868" s="1021"/>
      <c r="AC868" s="1021"/>
      <c r="AD868" s="1021"/>
      <c r="AE868" s="1021"/>
    </row>
    <row r="869" spans="1:31" s="1020" customFormat="1" ht="12.75">
      <c r="A869" s="1044" t="s">
        <v>1112</v>
      </c>
      <c r="B869" s="250">
        <v>3265229</v>
      </c>
      <c r="C869" s="250">
        <v>2569107</v>
      </c>
      <c r="D869" s="250">
        <v>0</v>
      </c>
      <c r="E869" s="443">
        <v>0</v>
      </c>
      <c r="F869" s="81">
        <v>0</v>
      </c>
      <c r="U869" s="1021"/>
      <c r="V869" s="1021"/>
      <c r="W869" s="1021"/>
      <c r="X869" s="1021"/>
      <c r="Y869" s="1021"/>
      <c r="Z869" s="1021"/>
      <c r="AA869" s="1021"/>
      <c r="AB869" s="1021"/>
      <c r="AC869" s="1021"/>
      <c r="AD869" s="1021"/>
      <c r="AE869" s="1021"/>
    </row>
    <row r="870" spans="1:31" s="1020" customFormat="1" ht="12.75">
      <c r="A870" s="1042" t="s">
        <v>168</v>
      </c>
      <c r="B870" s="250">
        <v>-324507</v>
      </c>
      <c r="C870" s="250">
        <v>-240969</v>
      </c>
      <c r="D870" s="250">
        <v>1864286</v>
      </c>
      <c r="E870" s="443" t="s">
        <v>694</v>
      </c>
      <c r="F870" s="81">
        <v>476249</v>
      </c>
      <c r="U870" s="1021"/>
      <c r="V870" s="1021"/>
      <c r="W870" s="1021"/>
      <c r="X870" s="1021"/>
      <c r="Y870" s="1021"/>
      <c r="Z870" s="1021"/>
      <c r="AA870" s="1021"/>
      <c r="AB870" s="1021"/>
      <c r="AC870" s="1021"/>
      <c r="AD870" s="1021"/>
      <c r="AE870" s="1021"/>
    </row>
    <row r="871" spans="1:31" s="1020" customFormat="1" ht="25.5">
      <c r="A871" s="1059" t="s">
        <v>1270</v>
      </c>
      <c r="B871" s="250">
        <v>324507</v>
      </c>
      <c r="C871" s="250">
        <v>240969</v>
      </c>
      <c r="D871" s="250" t="s">
        <v>694</v>
      </c>
      <c r="E871" s="443" t="s">
        <v>694</v>
      </c>
      <c r="F871" s="81" t="s">
        <v>694</v>
      </c>
      <c r="U871" s="1021"/>
      <c r="V871" s="1021"/>
      <c r="W871" s="1021"/>
      <c r="X871" s="1021"/>
      <c r="Y871" s="1021"/>
      <c r="Z871" s="1021"/>
      <c r="AA871" s="1021"/>
      <c r="AB871" s="1021"/>
      <c r="AC871" s="1021"/>
      <c r="AD871" s="1021"/>
      <c r="AE871" s="1021"/>
    </row>
    <row r="872" spans="1:31" s="1020" customFormat="1" ht="13.5">
      <c r="A872" s="1024" t="s">
        <v>904</v>
      </c>
      <c r="B872" s="250"/>
      <c r="C872" s="250"/>
      <c r="D872" s="250"/>
      <c r="E872" s="443"/>
      <c r="F872" s="81"/>
      <c r="U872" s="1021"/>
      <c r="V872" s="1021"/>
      <c r="W872" s="1021"/>
      <c r="X872" s="1021"/>
      <c r="Y872" s="1021"/>
      <c r="Z872" s="1021"/>
      <c r="AA872" s="1021"/>
      <c r="AB872" s="1021"/>
      <c r="AC872" s="1021"/>
      <c r="AD872" s="1021"/>
      <c r="AE872" s="1021"/>
    </row>
    <row r="873" spans="1:31" s="1020" customFormat="1" ht="12.75">
      <c r="A873" s="776" t="s">
        <v>878</v>
      </c>
      <c r="B873" s="250">
        <v>2760506</v>
      </c>
      <c r="C873" s="250">
        <v>2328138</v>
      </c>
      <c r="D873" s="250">
        <v>1864286</v>
      </c>
      <c r="E873" s="443">
        <v>0</v>
      </c>
      <c r="F873" s="81">
        <v>476249</v>
      </c>
      <c r="U873" s="1021"/>
      <c r="V873" s="1021"/>
      <c r="W873" s="1021"/>
      <c r="X873" s="1021"/>
      <c r="Y873" s="1021"/>
      <c r="Z873" s="1021"/>
      <c r="AA873" s="1021"/>
      <c r="AB873" s="1021"/>
      <c r="AC873" s="1021"/>
      <c r="AD873" s="1021"/>
      <c r="AE873" s="1021"/>
    </row>
    <row r="874" spans="1:31" s="1020" customFormat="1" ht="12.75">
      <c r="A874" s="1052" t="s">
        <v>879</v>
      </c>
      <c r="B874" s="250">
        <v>676692</v>
      </c>
      <c r="C874" s="250">
        <v>476249</v>
      </c>
      <c r="D874" s="250">
        <v>476249</v>
      </c>
      <c r="E874" s="443">
        <v>0</v>
      </c>
      <c r="F874" s="81">
        <v>476249</v>
      </c>
      <c r="U874" s="1021"/>
      <c r="V874" s="1021"/>
      <c r="W874" s="1021"/>
      <c r="X874" s="1021"/>
      <c r="Y874" s="1021"/>
      <c r="Z874" s="1021"/>
      <c r="AA874" s="1021"/>
      <c r="AB874" s="1021"/>
      <c r="AC874" s="1021"/>
      <c r="AD874" s="1021"/>
      <c r="AE874" s="1021"/>
    </row>
    <row r="875" spans="1:31" s="1020" customFormat="1" ht="12.75">
      <c r="A875" s="1052" t="s">
        <v>1405</v>
      </c>
      <c r="B875" s="250">
        <v>2083814</v>
      </c>
      <c r="C875" s="250">
        <v>1851889</v>
      </c>
      <c r="D875" s="250">
        <v>1388037</v>
      </c>
      <c r="E875" s="443">
        <v>0</v>
      </c>
      <c r="F875" s="81">
        <v>0</v>
      </c>
      <c r="U875" s="1021"/>
      <c r="V875" s="1021"/>
      <c r="W875" s="1021"/>
      <c r="X875" s="1021"/>
      <c r="Y875" s="1021"/>
      <c r="Z875" s="1021"/>
      <c r="AA875" s="1021"/>
      <c r="AB875" s="1021"/>
      <c r="AC875" s="1021"/>
      <c r="AD875" s="1021"/>
      <c r="AE875" s="1021"/>
    </row>
    <row r="876" spans="1:31" s="1020" customFormat="1" ht="12.75">
      <c r="A876" s="776" t="s">
        <v>153</v>
      </c>
      <c r="B876" s="250">
        <v>3085013</v>
      </c>
      <c r="C876" s="250">
        <v>2569107</v>
      </c>
      <c r="D876" s="250">
        <v>0</v>
      </c>
      <c r="E876" s="250">
        <v>0</v>
      </c>
      <c r="F876" s="81">
        <v>0</v>
      </c>
      <c r="U876" s="1021"/>
      <c r="V876" s="1021"/>
      <c r="W876" s="1021"/>
      <c r="X876" s="1021"/>
      <c r="Y876" s="1021"/>
      <c r="Z876" s="1021"/>
      <c r="AA876" s="1021"/>
      <c r="AB876" s="1021"/>
      <c r="AC876" s="1021"/>
      <c r="AD876" s="1021"/>
      <c r="AE876" s="1021"/>
    </row>
    <row r="877" spans="1:31" s="1020" customFormat="1" ht="12.75">
      <c r="A877" s="1052" t="s">
        <v>164</v>
      </c>
      <c r="B877" s="250">
        <v>3085013</v>
      </c>
      <c r="C877" s="250">
        <v>2569107</v>
      </c>
      <c r="D877" s="250">
        <v>0</v>
      </c>
      <c r="E877" s="250">
        <v>0</v>
      </c>
      <c r="F877" s="81">
        <v>0</v>
      </c>
      <c r="U877" s="1021"/>
      <c r="V877" s="1021"/>
      <c r="W877" s="1021"/>
      <c r="X877" s="1021"/>
      <c r="Y877" s="1021"/>
      <c r="Z877" s="1021"/>
      <c r="AA877" s="1021"/>
      <c r="AB877" s="1021"/>
      <c r="AC877" s="1021"/>
      <c r="AD877" s="1021"/>
      <c r="AE877" s="1021"/>
    </row>
    <row r="878" spans="1:31" s="1020" customFormat="1" ht="12.75">
      <c r="A878" s="1053" t="s">
        <v>1112</v>
      </c>
      <c r="B878" s="250">
        <v>3085013</v>
      </c>
      <c r="C878" s="250">
        <v>2569107</v>
      </c>
      <c r="D878" s="250">
        <v>0</v>
      </c>
      <c r="E878" s="443">
        <v>0</v>
      </c>
      <c r="F878" s="81">
        <v>0</v>
      </c>
      <c r="U878" s="1021"/>
      <c r="V878" s="1021"/>
      <c r="W878" s="1021"/>
      <c r="X878" s="1021"/>
      <c r="Y878" s="1021"/>
      <c r="Z878" s="1021"/>
      <c r="AA878" s="1021"/>
      <c r="AB878" s="1021"/>
      <c r="AC878" s="1021"/>
      <c r="AD878" s="1021"/>
      <c r="AE878" s="1021"/>
    </row>
    <row r="879" spans="1:31" s="1020" customFormat="1" ht="12.75">
      <c r="A879" s="776" t="s">
        <v>168</v>
      </c>
      <c r="B879" s="250">
        <v>-324507</v>
      </c>
      <c r="C879" s="250">
        <v>-240969</v>
      </c>
      <c r="D879" s="250">
        <v>1864286</v>
      </c>
      <c r="E879" s="443" t="s">
        <v>694</v>
      </c>
      <c r="F879" s="81">
        <v>476249</v>
      </c>
      <c r="U879" s="1021"/>
      <c r="V879" s="1021"/>
      <c r="W879" s="1021"/>
      <c r="X879" s="1021"/>
      <c r="Y879" s="1021"/>
      <c r="Z879" s="1021"/>
      <c r="AA879" s="1021"/>
      <c r="AB879" s="1021"/>
      <c r="AC879" s="1021"/>
      <c r="AD879" s="1021"/>
      <c r="AE879" s="1021"/>
    </row>
    <row r="880" spans="1:31" s="1020" customFormat="1" ht="25.5">
      <c r="A880" s="461" t="s">
        <v>1270</v>
      </c>
      <c r="B880" s="250">
        <v>324507</v>
      </c>
      <c r="C880" s="250">
        <v>240969</v>
      </c>
      <c r="D880" s="250" t="s">
        <v>694</v>
      </c>
      <c r="E880" s="443" t="s">
        <v>694</v>
      </c>
      <c r="F880" s="81" t="s">
        <v>694</v>
      </c>
      <c r="U880" s="1021"/>
      <c r="V880" s="1021"/>
      <c r="W880" s="1021"/>
      <c r="X880" s="1021"/>
      <c r="Y880" s="1021"/>
      <c r="Z880" s="1021"/>
      <c r="AA880" s="1021"/>
      <c r="AB880" s="1021"/>
      <c r="AC880" s="1021"/>
      <c r="AD880" s="1021"/>
      <c r="AE880" s="1021"/>
    </row>
    <row r="881" spans="1:31" s="1020" customFormat="1" ht="13.5">
      <c r="A881" s="1024" t="s">
        <v>905</v>
      </c>
      <c r="B881" s="250"/>
      <c r="C881" s="250"/>
      <c r="D881" s="250"/>
      <c r="E881" s="443"/>
      <c r="F881" s="81"/>
      <c r="U881" s="1021"/>
      <c r="V881" s="1021"/>
      <c r="W881" s="1021"/>
      <c r="X881" s="1021"/>
      <c r="Y881" s="1021"/>
      <c r="Z881" s="1021"/>
      <c r="AA881" s="1021"/>
      <c r="AB881" s="1021"/>
      <c r="AC881" s="1021"/>
      <c r="AD881" s="1021"/>
      <c r="AE881" s="1021"/>
    </row>
    <row r="882" spans="1:31" s="1020" customFormat="1" ht="12.75">
      <c r="A882" s="776" t="s">
        <v>878</v>
      </c>
      <c r="B882" s="250">
        <v>180216</v>
      </c>
      <c r="C882" s="250">
        <v>0</v>
      </c>
      <c r="D882" s="250">
        <v>0</v>
      </c>
      <c r="E882" s="443">
        <v>0</v>
      </c>
      <c r="F882" s="81">
        <v>0</v>
      </c>
      <c r="U882" s="1021"/>
      <c r="V882" s="1021"/>
      <c r="W882" s="1021"/>
      <c r="X882" s="1021"/>
      <c r="Y882" s="1021"/>
      <c r="Z882" s="1021"/>
      <c r="AA882" s="1021"/>
      <c r="AB882" s="1021"/>
      <c r="AC882" s="1021"/>
      <c r="AD882" s="1021"/>
      <c r="AE882" s="1021"/>
    </row>
    <row r="883" spans="1:31" s="1020" customFormat="1" ht="12.75">
      <c r="A883" s="1052" t="s">
        <v>879</v>
      </c>
      <c r="B883" s="250">
        <v>180216</v>
      </c>
      <c r="C883" s="250">
        <v>0</v>
      </c>
      <c r="D883" s="250">
        <v>0</v>
      </c>
      <c r="E883" s="443">
        <v>0</v>
      </c>
      <c r="F883" s="81">
        <v>0</v>
      </c>
      <c r="U883" s="1021"/>
      <c r="V883" s="1021"/>
      <c r="W883" s="1021"/>
      <c r="X883" s="1021"/>
      <c r="Y883" s="1021"/>
      <c r="Z883" s="1021"/>
      <c r="AA883" s="1021"/>
      <c r="AB883" s="1021"/>
      <c r="AC883" s="1021"/>
      <c r="AD883" s="1021"/>
      <c r="AE883" s="1021"/>
    </row>
    <row r="884" spans="1:31" s="1020" customFormat="1" ht="12.75">
      <c r="A884" s="776" t="s">
        <v>153</v>
      </c>
      <c r="B884" s="250">
        <v>180216</v>
      </c>
      <c r="C884" s="250">
        <v>0</v>
      </c>
      <c r="D884" s="250">
        <v>0</v>
      </c>
      <c r="E884" s="443">
        <v>0</v>
      </c>
      <c r="F884" s="81">
        <v>0</v>
      </c>
      <c r="U884" s="1021"/>
      <c r="V884" s="1021"/>
      <c r="W884" s="1021"/>
      <c r="X884" s="1021"/>
      <c r="Y884" s="1021"/>
      <c r="Z884" s="1021"/>
      <c r="AA884" s="1021"/>
      <c r="AB884" s="1021"/>
      <c r="AC884" s="1021"/>
      <c r="AD884" s="1021"/>
      <c r="AE884" s="1021"/>
    </row>
    <row r="885" spans="1:31" s="1020" customFormat="1" ht="12.75">
      <c r="A885" s="1052" t="s">
        <v>164</v>
      </c>
      <c r="B885" s="250">
        <v>180216</v>
      </c>
      <c r="C885" s="250">
        <v>0</v>
      </c>
      <c r="D885" s="250">
        <v>0</v>
      </c>
      <c r="E885" s="443">
        <v>0</v>
      </c>
      <c r="F885" s="81">
        <v>0</v>
      </c>
      <c r="U885" s="1021"/>
      <c r="V885" s="1021"/>
      <c r="W885" s="1021"/>
      <c r="X885" s="1021"/>
      <c r="Y885" s="1021"/>
      <c r="Z885" s="1021"/>
      <c r="AA885" s="1021"/>
      <c r="AB885" s="1021"/>
      <c r="AC885" s="1021"/>
      <c r="AD885" s="1021"/>
      <c r="AE885" s="1021"/>
    </row>
    <row r="886" spans="1:31" s="1020" customFormat="1" ht="12.75">
      <c r="A886" s="1053" t="s">
        <v>1112</v>
      </c>
      <c r="B886" s="250">
        <v>180216</v>
      </c>
      <c r="C886" s="250">
        <v>0</v>
      </c>
      <c r="D886" s="250">
        <v>0</v>
      </c>
      <c r="E886" s="443">
        <v>0</v>
      </c>
      <c r="F886" s="81">
        <v>0</v>
      </c>
      <c r="U886" s="1021"/>
      <c r="V886" s="1021"/>
      <c r="W886" s="1021"/>
      <c r="X886" s="1021"/>
      <c r="Y886" s="1021"/>
      <c r="Z886" s="1021"/>
      <c r="AA886" s="1021"/>
      <c r="AB886" s="1021"/>
      <c r="AC886" s="1021"/>
      <c r="AD886" s="1021"/>
      <c r="AE886" s="1021"/>
    </row>
    <row r="887" spans="1:31" s="1020" customFormat="1" ht="12.75">
      <c r="A887" s="313" t="s">
        <v>924</v>
      </c>
      <c r="B887" s="250"/>
      <c r="C887" s="250"/>
      <c r="D887" s="250"/>
      <c r="E887" s="443"/>
      <c r="F887" s="81"/>
      <c r="U887" s="1021"/>
      <c r="V887" s="1021"/>
      <c r="W887" s="1021"/>
      <c r="X887" s="1021"/>
      <c r="Y887" s="1021"/>
      <c r="Z887" s="1021"/>
      <c r="AA887" s="1021"/>
      <c r="AB887" s="1021"/>
      <c r="AC887" s="1021"/>
      <c r="AD887" s="1021"/>
      <c r="AE887" s="1021"/>
    </row>
    <row r="888" spans="1:31" s="1020" customFormat="1" ht="12.75">
      <c r="A888" s="1042" t="s">
        <v>878</v>
      </c>
      <c r="B888" s="250">
        <v>6344934</v>
      </c>
      <c r="C888" s="250">
        <v>0</v>
      </c>
      <c r="D888" s="250">
        <v>0</v>
      </c>
      <c r="E888" s="443">
        <v>0</v>
      </c>
      <c r="F888" s="81">
        <v>0</v>
      </c>
      <c r="U888" s="1021"/>
      <c r="V888" s="1021"/>
      <c r="W888" s="1021"/>
      <c r="X888" s="1021"/>
      <c r="Y888" s="1021"/>
      <c r="Z888" s="1021"/>
      <c r="AA888" s="1021"/>
      <c r="AB888" s="1021"/>
      <c r="AC888" s="1021"/>
      <c r="AD888" s="1021"/>
      <c r="AE888" s="1021"/>
    </row>
    <row r="889" spans="1:31" s="1020" customFormat="1" ht="12.75">
      <c r="A889" s="1031" t="s">
        <v>879</v>
      </c>
      <c r="B889" s="250">
        <v>6344934</v>
      </c>
      <c r="C889" s="250">
        <v>0</v>
      </c>
      <c r="D889" s="250">
        <v>0</v>
      </c>
      <c r="E889" s="443">
        <v>0</v>
      </c>
      <c r="F889" s="81">
        <v>0</v>
      </c>
      <c r="U889" s="1021"/>
      <c r="V889" s="1021"/>
      <c r="W889" s="1021"/>
      <c r="X889" s="1021"/>
      <c r="Y889" s="1021"/>
      <c r="Z889" s="1021"/>
      <c r="AA889" s="1021"/>
      <c r="AB889" s="1021"/>
      <c r="AC889" s="1021"/>
      <c r="AD889" s="1021"/>
      <c r="AE889" s="1021"/>
    </row>
    <row r="890" spans="1:31" s="1020" customFormat="1" ht="12.75">
      <c r="A890" s="1029" t="s">
        <v>153</v>
      </c>
      <c r="B890" s="250">
        <v>6344934</v>
      </c>
      <c r="C890" s="250">
        <v>0</v>
      </c>
      <c r="D890" s="250">
        <v>0</v>
      </c>
      <c r="E890" s="443">
        <v>0</v>
      </c>
      <c r="F890" s="81">
        <v>0</v>
      </c>
      <c r="U890" s="1021"/>
      <c r="V890" s="1021"/>
      <c r="W890" s="1021"/>
      <c r="X890" s="1021"/>
      <c r="Y890" s="1021"/>
      <c r="Z890" s="1021"/>
      <c r="AA890" s="1021"/>
      <c r="AB890" s="1021"/>
      <c r="AC890" s="1021"/>
      <c r="AD890" s="1021"/>
      <c r="AE890" s="1021"/>
    </row>
    <row r="891" spans="1:31" s="1020" customFormat="1" ht="12.75">
      <c r="A891" s="1031" t="s">
        <v>179</v>
      </c>
      <c r="B891" s="250">
        <v>6344934</v>
      </c>
      <c r="C891" s="250">
        <v>0</v>
      </c>
      <c r="D891" s="250">
        <v>0</v>
      </c>
      <c r="E891" s="443">
        <v>0</v>
      </c>
      <c r="F891" s="81">
        <v>0</v>
      </c>
      <c r="U891" s="1021"/>
      <c r="V891" s="1021"/>
      <c r="W891" s="1021"/>
      <c r="X891" s="1021"/>
      <c r="Y891" s="1021"/>
      <c r="Z891" s="1021"/>
      <c r="AA891" s="1021"/>
      <c r="AB891" s="1021"/>
      <c r="AC891" s="1021"/>
      <c r="AD891" s="1021"/>
      <c r="AE891" s="1021"/>
    </row>
    <row r="892" spans="1:31" s="1020" customFormat="1" ht="12.75">
      <c r="A892" s="1044" t="s">
        <v>257</v>
      </c>
      <c r="B892" s="250">
        <v>4922361</v>
      </c>
      <c r="C892" s="250">
        <v>0</v>
      </c>
      <c r="D892" s="250">
        <v>0</v>
      </c>
      <c r="E892" s="443">
        <v>0</v>
      </c>
      <c r="F892" s="81">
        <v>0</v>
      </c>
      <c r="U892" s="1021"/>
      <c r="V892" s="1021"/>
      <c r="W892" s="1021"/>
      <c r="X892" s="1021"/>
      <c r="Y892" s="1021"/>
      <c r="Z892" s="1021"/>
      <c r="AA892" s="1021"/>
      <c r="AB892" s="1021"/>
      <c r="AC892" s="1021"/>
      <c r="AD892" s="1021"/>
      <c r="AE892" s="1021"/>
    </row>
    <row r="893" spans="1:31" s="1020" customFormat="1" ht="12.75">
      <c r="A893" s="1044" t="s">
        <v>157</v>
      </c>
      <c r="B893" s="250">
        <v>1245003</v>
      </c>
      <c r="C893" s="250">
        <v>0</v>
      </c>
      <c r="D893" s="250">
        <v>0</v>
      </c>
      <c r="E893" s="443">
        <v>0</v>
      </c>
      <c r="F893" s="81">
        <v>0</v>
      </c>
      <c r="U893" s="1021"/>
      <c r="V893" s="1021"/>
      <c r="W893" s="1021"/>
      <c r="X893" s="1021"/>
      <c r="Y893" s="1021"/>
      <c r="Z893" s="1021"/>
      <c r="AA893" s="1021"/>
      <c r="AB893" s="1021"/>
      <c r="AC893" s="1021"/>
      <c r="AD893" s="1021"/>
      <c r="AE893" s="1021"/>
    </row>
    <row r="894" spans="1:31" s="1020" customFormat="1" ht="12.75">
      <c r="A894" s="1044" t="s">
        <v>1230</v>
      </c>
      <c r="B894" s="250">
        <v>177570</v>
      </c>
      <c r="C894" s="250">
        <v>0</v>
      </c>
      <c r="D894" s="250">
        <v>0</v>
      </c>
      <c r="E894" s="443">
        <v>0</v>
      </c>
      <c r="F894" s="81">
        <v>0</v>
      </c>
      <c r="U894" s="1021"/>
      <c r="V894" s="1021"/>
      <c r="W894" s="1021"/>
      <c r="X894" s="1021"/>
      <c r="Y894" s="1021"/>
      <c r="Z894" s="1021"/>
      <c r="AA894" s="1021"/>
      <c r="AB894" s="1021"/>
      <c r="AC894" s="1021"/>
      <c r="AD894" s="1021"/>
      <c r="AE894" s="1021"/>
    </row>
    <row r="895" spans="1:31" s="1020" customFormat="1" ht="12.75">
      <c r="A895" s="1048" t="s">
        <v>917</v>
      </c>
      <c r="B895" s="250">
        <v>177570</v>
      </c>
      <c r="C895" s="250">
        <v>0</v>
      </c>
      <c r="D895" s="250">
        <v>0</v>
      </c>
      <c r="E895" s="443">
        <v>0</v>
      </c>
      <c r="F895" s="81">
        <v>0</v>
      </c>
      <c r="U895" s="1021"/>
      <c r="V895" s="1021"/>
      <c r="W895" s="1021"/>
      <c r="X895" s="1021"/>
      <c r="Y895" s="1021"/>
      <c r="Z895" s="1021"/>
      <c r="AA895" s="1021"/>
      <c r="AB895" s="1021"/>
      <c r="AC895" s="1021"/>
      <c r="AD895" s="1021"/>
      <c r="AE895" s="1021"/>
    </row>
    <row r="896" spans="1:31" s="1020" customFormat="1" ht="12.75">
      <c r="A896" s="313" t="s">
        <v>926</v>
      </c>
      <c r="B896" s="250"/>
      <c r="C896" s="250"/>
      <c r="D896" s="250"/>
      <c r="E896" s="443"/>
      <c r="F896" s="81"/>
      <c r="U896" s="1021"/>
      <c r="V896" s="1021"/>
      <c r="W896" s="1021"/>
      <c r="X896" s="1021"/>
      <c r="Y896" s="1021"/>
      <c r="Z896" s="1021"/>
      <c r="AA896" s="1021"/>
      <c r="AB896" s="1021"/>
      <c r="AC896" s="1021"/>
      <c r="AD896" s="1021"/>
      <c r="AE896" s="1021"/>
    </row>
    <row r="897" spans="1:31" s="1020" customFormat="1" ht="12.75">
      <c r="A897" s="1029" t="s">
        <v>878</v>
      </c>
      <c r="B897" s="250">
        <v>1531000</v>
      </c>
      <c r="C897" s="250">
        <v>0</v>
      </c>
      <c r="D897" s="250">
        <v>0</v>
      </c>
      <c r="E897" s="443">
        <v>0</v>
      </c>
      <c r="F897" s="250">
        <v>0</v>
      </c>
      <c r="U897" s="1021"/>
      <c r="V897" s="1021"/>
      <c r="W897" s="1021"/>
      <c r="X897" s="1021"/>
      <c r="Y897" s="1021"/>
      <c r="Z897" s="1021"/>
      <c r="AA897" s="1021"/>
      <c r="AB897" s="1021"/>
      <c r="AC897" s="1021"/>
      <c r="AD897" s="1021"/>
      <c r="AE897" s="1021"/>
    </row>
    <row r="898" spans="1:31" s="1020" customFormat="1" ht="12.75">
      <c r="A898" s="448" t="s">
        <v>1405</v>
      </c>
      <c r="B898" s="250">
        <v>1531000</v>
      </c>
      <c r="C898" s="250">
        <v>0</v>
      </c>
      <c r="D898" s="250">
        <v>0</v>
      </c>
      <c r="E898" s="443">
        <v>0</v>
      </c>
      <c r="F898" s="81">
        <v>0</v>
      </c>
      <c r="U898" s="1021"/>
      <c r="V898" s="1021"/>
      <c r="W898" s="1021"/>
      <c r="X898" s="1021"/>
      <c r="Y898" s="1021"/>
      <c r="Z898" s="1021"/>
      <c r="AA898" s="1021"/>
      <c r="AB898" s="1021"/>
      <c r="AC898" s="1021"/>
      <c r="AD898" s="1021"/>
      <c r="AE898" s="1021"/>
    </row>
    <row r="899" spans="1:31" s="1020" customFormat="1" ht="12.75">
      <c r="A899" s="1029" t="s">
        <v>153</v>
      </c>
      <c r="B899" s="250">
        <v>1531000</v>
      </c>
      <c r="C899" s="250">
        <v>0</v>
      </c>
      <c r="D899" s="250">
        <v>0</v>
      </c>
      <c r="E899" s="443">
        <v>0</v>
      </c>
      <c r="F899" s="250">
        <v>0</v>
      </c>
      <c r="U899" s="1021"/>
      <c r="V899" s="1021"/>
      <c r="W899" s="1021"/>
      <c r="X899" s="1021"/>
      <c r="Y899" s="1021"/>
      <c r="Z899" s="1021"/>
      <c r="AA899" s="1021"/>
      <c r="AB899" s="1021"/>
      <c r="AC899" s="1021"/>
      <c r="AD899" s="1021"/>
      <c r="AE899" s="1021"/>
    </row>
    <row r="900" spans="1:31" s="1020" customFormat="1" ht="12.75">
      <c r="A900" s="1030" t="s">
        <v>179</v>
      </c>
      <c r="B900" s="250">
        <v>1531000</v>
      </c>
      <c r="C900" s="250">
        <v>0</v>
      </c>
      <c r="D900" s="250">
        <v>0</v>
      </c>
      <c r="E900" s="443">
        <v>0</v>
      </c>
      <c r="F900" s="81">
        <v>0</v>
      </c>
      <c r="U900" s="1021"/>
      <c r="V900" s="1021"/>
      <c r="W900" s="1021"/>
      <c r="X900" s="1021"/>
      <c r="Y900" s="1021"/>
      <c r="Z900" s="1021"/>
      <c r="AA900" s="1021"/>
      <c r="AB900" s="1021"/>
      <c r="AC900" s="1021"/>
      <c r="AD900" s="1021"/>
      <c r="AE900" s="1021"/>
    </row>
    <row r="901" spans="1:31" s="1020" customFormat="1" ht="12.75">
      <c r="A901" s="1032" t="s">
        <v>257</v>
      </c>
      <c r="B901" s="250">
        <v>119079</v>
      </c>
      <c r="C901" s="250">
        <v>0</v>
      </c>
      <c r="D901" s="250">
        <v>0</v>
      </c>
      <c r="E901" s="443">
        <v>0</v>
      </c>
      <c r="F901" s="81">
        <v>0</v>
      </c>
      <c r="U901" s="1021"/>
      <c r="V901" s="1021"/>
      <c r="W901" s="1021"/>
      <c r="X901" s="1021"/>
      <c r="Y901" s="1021"/>
      <c r="Z901" s="1021"/>
      <c r="AA901" s="1021"/>
      <c r="AB901" s="1021"/>
      <c r="AC901" s="1021"/>
      <c r="AD901" s="1021"/>
      <c r="AE901" s="1021"/>
    </row>
    <row r="902" spans="1:31" s="1020" customFormat="1" ht="12.75">
      <c r="A902" s="1033" t="s">
        <v>1230</v>
      </c>
      <c r="B902" s="250">
        <v>1411921</v>
      </c>
      <c r="C902" s="250">
        <v>0</v>
      </c>
      <c r="D902" s="250">
        <v>0</v>
      </c>
      <c r="E902" s="443">
        <v>0</v>
      </c>
      <c r="F902" s="250">
        <v>0</v>
      </c>
      <c r="U902" s="1021"/>
      <c r="V902" s="1021"/>
      <c r="W902" s="1021"/>
      <c r="X902" s="1021"/>
      <c r="Y902" s="1021"/>
      <c r="Z902" s="1021"/>
      <c r="AA902" s="1021"/>
      <c r="AB902" s="1021"/>
      <c r="AC902" s="1021"/>
      <c r="AD902" s="1021"/>
      <c r="AE902" s="1021"/>
    </row>
    <row r="903" spans="1:31" s="1020" customFormat="1" ht="12.75">
      <c r="A903" s="1057" t="s">
        <v>912</v>
      </c>
      <c r="B903" s="250">
        <v>1411921</v>
      </c>
      <c r="C903" s="250">
        <v>0</v>
      </c>
      <c r="D903" s="250">
        <v>0</v>
      </c>
      <c r="E903" s="443">
        <v>0</v>
      </c>
      <c r="F903" s="81">
        <v>0</v>
      </c>
      <c r="U903" s="1021"/>
      <c r="V903" s="1021"/>
      <c r="W903" s="1021"/>
      <c r="X903" s="1021"/>
      <c r="Y903" s="1021"/>
      <c r="Z903" s="1021"/>
      <c r="AA903" s="1021"/>
      <c r="AB903" s="1021"/>
      <c r="AC903" s="1021"/>
      <c r="AD903" s="1021"/>
      <c r="AE903" s="1021"/>
    </row>
    <row r="904" spans="1:15" s="1037" customFormat="1" ht="12.75">
      <c r="A904" s="380" t="s">
        <v>942</v>
      </c>
      <c r="B904" s="81"/>
      <c r="C904" s="81"/>
      <c r="D904" s="81"/>
      <c r="E904" s="443"/>
      <c r="F904" s="81"/>
      <c r="G904" s="389"/>
      <c r="H904" s="389"/>
      <c r="I904" s="389"/>
      <c r="J904" s="389"/>
      <c r="K904" s="389"/>
      <c r="L904" s="389"/>
      <c r="M904" s="389"/>
      <c r="N904" s="389"/>
      <c r="O904" s="389"/>
    </row>
    <row r="905" spans="1:15" s="1036" customFormat="1" ht="12.75">
      <c r="A905" s="380" t="s">
        <v>929</v>
      </c>
      <c r="B905" s="81"/>
      <c r="C905" s="81"/>
      <c r="D905" s="81"/>
      <c r="E905" s="443"/>
      <c r="F905" s="81"/>
      <c r="G905" s="1035"/>
      <c r="H905" s="1035"/>
      <c r="I905" s="1035"/>
      <c r="J905" s="1035"/>
      <c r="K905" s="1035"/>
      <c r="L905" s="1035"/>
      <c r="M905" s="1035"/>
      <c r="N905" s="1035"/>
      <c r="O905" s="1035"/>
    </row>
    <row r="906" spans="1:15" s="1041" customFormat="1" ht="12.75">
      <c r="A906" s="1029" t="s">
        <v>878</v>
      </c>
      <c r="B906" s="81">
        <v>1553938</v>
      </c>
      <c r="C906" s="81">
        <v>804898</v>
      </c>
      <c r="D906" s="81">
        <v>625193</v>
      </c>
      <c r="E906" s="443">
        <v>40.23281495143307</v>
      </c>
      <c r="F906" s="81">
        <v>227750</v>
      </c>
      <c r="G906" s="1035"/>
      <c r="H906" s="1035"/>
      <c r="I906" s="1035"/>
      <c r="J906" s="1035"/>
      <c r="K906" s="1035"/>
      <c r="L906" s="1035"/>
      <c r="M906" s="1035"/>
      <c r="N906" s="1035"/>
      <c r="O906" s="1035"/>
    </row>
    <row r="907" spans="1:15" s="1041" customFormat="1" ht="12.75">
      <c r="A907" s="1031" t="s">
        <v>879</v>
      </c>
      <c r="B907" s="81">
        <v>386596</v>
      </c>
      <c r="C907" s="81">
        <v>199157</v>
      </c>
      <c r="D907" s="81">
        <v>199157</v>
      </c>
      <c r="E907" s="443">
        <v>51.51553559788513</v>
      </c>
      <c r="F907" s="81">
        <v>1179</v>
      </c>
      <c r="G907" s="1035"/>
      <c r="H907" s="1035"/>
      <c r="I907" s="1035"/>
      <c r="J907" s="1035"/>
      <c r="K907" s="1035"/>
      <c r="L907" s="1035"/>
      <c r="M907" s="1035"/>
      <c r="N907" s="1035"/>
      <c r="O907" s="1035"/>
    </row>
    <row r="908" spans="1:15" s="1041" customFormat="1" ht="12.75">
      <c r="A908" s="1031" t="s">
        <v>1405</v>
      </c>
      <c r="B908" s="81">
        <v>1167342</v>
      </c>
      <c r="C908" s="81">
        <v>605741</v>
      </c>
      <c r="D908" s="81">
        <v>426036</v>
      </c>
      <c r="E908" s="443">
        <v>36.49624531628263</v>
      </c>
      <c r="F908" s="81">
        <v>226571</v>
      </c>
      <c r="G908" s="1035"/>
      <c r="H908" s="1035"/>
      <c r="I908" s="1035"/>
      <c r="J908" s="1035"/>
      <c r="K908" s="1035"/>
      <c r="L908" s="1035"/>
      <c r="M908" s="1035"/>
      <c r="N908" s="1035"/>
      <c r="O908" s="1035"/>
    </row>
    <row r="909" spans="1:15" s="1041" customFormat="1" ht="12.75">
      <c r="A909" s="1042" t="s">
        <v>153</v>
      </c>
      <c r="B909" s="81">
        <v>1553938</v>
      </c>
      <c r="C909" s="81">
        <v>804898</v>
      </c>
      <c r="D909" s="81">
        <v>623743</v>
      </c>
      <c r="E909" s="443">
        <v>40.13950363528017</v>
      </c>
      <c r="F909" s="81">
        <v>229837</v>
      </c>
      <c r="G909" s="1035"/>
      <c r="H909" s="1035"/>
      <c r="I909" s="1035"/>
      <c r="J909" s="1035"/>
      <c r="K909" s="1035"/>
      <c r="L909" s="1035"/>
      <c r="M909" s="1035"/>
      <c r="N909" s="1035"/>
      <c r="O909" s="1035"/>
    </row>
    <row r="910" spans="1:15" s="1043" customFormat="1" ht="12.75">
      <c r="A910" s="1031" t="s">
        <v>179</v>
      </c>
      <c r="B910" s="81">
        <v>217908</v>
      </c>
      <c r="C910" s="81">
        <v>31983</v>
      </c>
      <c r="D910" s="81">
        <v>19263</v>
      </c>
      <c r="E910" s="443">
        <v>8.839969161297429</v>
      </c>
      <c r="F910" s="81">
        <v>3267</v>
      </c>
      <c r="G910" s="1035"/>
      <c r="H910" s="1035"/>
      <c r="I910" s="1035"/>
      <c r="J910" s="1035"/>
      <c r="K910" s="1035"/>
      <c r="L910" s="1035"/>
      <c r="M910" s="1035"/>
      <c r="N910" s="1035"/>
      <c r="O910" s="1035"/>
    </row>
    <row r="911" spans="1:15" s="1043" customFormat="1" ht="12.75">
      <c r="A911" s="1044" t="s">
        <v>257</v>
      </c>
      <c r="B911" s="81">
        <v>217908</v>
      </c>
      <c r="C911" s="81">
        <v>31983</v>
      </c>
      <c r="D911" s="81">
        <v>19263</v>
      </c>
      <c r="E911" s="443">
        <v>8.839969161297429</v>
      </c>
      <c r="F911" s="81">
        <v>3267</v>
      </c>
      <c r="G911" s="1035"/>
      <c r="H911" s="1035"/>
      <c r="I911" s="1035"/>
      <c r="J911" s="1035"/>
      <c r="K911" s="1035"/>
      <c r="L911" s="1035"/>
      <c r="M911" s="1035"/>
      <c r="N911" s="1035"/>
      <c r="O911" s="1035"/>
    </row>
    <row r="912" spans="1:15" s="1036" customFormat="1" ht="12.75">
      <c r="A912" s="1031" t="s">
        <v>164</v>
      </c>
      <c r="B912" s="81">
        <v>1336030</v>
      </c>
      <c r="C912" s="81">
        <v>772915</v>
      </c>
      <c r="D912" s="81">
        <v>604480</v>
      </c>
      <c r="E912" s="443">
        <v>45.24449301288145</v>
      </c>
      <c r="F912" s="81">
        <v>226570</v>
      </c>
      <c r="G912" s="1035"/>
      <c r="H912" s="1035"/>
      <c r="I912" s="1035"/>
      <c r="J912" s="1035"/>
      <c r="K912" s="1035"/>
      <c r="L912" s="1035"/>
      <c r="M912" s="1035"/>
      <c r="N912" s="1035"/>
      <c r="O912" s="1035"/>
    </row>
    <row r="913" spans="1:15" s="1036" customFormat="1" ht="12" customHeight="1">
      <c r="A913" s="381" t="s">
        <v>886</v>
      </c>
      <c r="B913" s="81">
        <v>1336030</v>
      </c>
      <c r="C913" s="81">
        <v>772915</v>
      </c>
      <c r="D913" s="81">
        <v>604480</v>
      </c>
      <c r="E913" s="443">
        <v>45.24449301288145</v>
      </c>
      <c r="F913" s="81">
        <v>226570</v>
      </c>
      <c r="G913" s="1035"/>
      <c r="H913" s="1035"/>
      <c r="I913" s="1035"/>
      <c r="J913" s="1035"/>
      <c r="K913" s="1035"/>
      <c r="L913" s="1035"/>
      <c r="M913" s="1035"/>
      <c r="N913" s="1035"/>
      <c r="O913" s="1035"/>
    </row>
    <row r="914" spans="1:15" s="1036" customFormat="1" ht="12" customHeight="1">
      <c r="A914" s="313" t="s">
        <v>899</v>
      </c>
      <c r="B914" s="81"/>
      <c r="C914" s="81"/>
      <c r="D914" s="81"/>
      <c r="E914" s="443"/>
      <c r="F914" s="81"/>
      <c r="G914" s="1035"/>
      <c r="H914" s="1035"/>
      <c r="I914" s="1035"/>
      <c r="J914" s="1035"/>
      <c r="K914" s="1035"/>
      <c r="L914" s="1035"/>
      <c r="M914" s="1035"/>
      <c r="N914" s="1035"/>
      <c r="O914" s="1035"/>
    </row>
    <row r="915" spans="1:15" s="1036" customFormat="1" ht="12" customHeight="1">
      <c r="A915" s="1029" t="s">
        <v>878</v>
      </c>
      <c r="B915" s="81">
        <v>481970</v>
      </c>
      <c r="C915" s="81">
        <v>298508</v>
      </c>
      <c r="D915" s="81">
        <v>7802</v>
      </c>
      <c r="E915" s="443">
        <v>1.618772952673403</v>
      </c>
      <c r="F915" s="81">
        <v>1220</v>
      </c>
      <c r="G915" s="1035"/>
      <c r="H915" s="1035"/>
      <c r="I915" s="1035"/>
      <c r="J915" s="1035"/>
      <c r="K915" s="1035"/>
      <c r="L915" s="1035"/>
      <c r="M915" s="1035"/>
      <c r="N915" s="1035"/>
      <c r="O915" s="1035"/>
    </row>
    <row r="916" spans="1:15" s="1036" customFormat="1" ht="12" customHeight="1">
      <c r="A916" s="1030" t="s">
        <v>879</v>
      </c>
      <c r="B916" s="81">
        <v>25150</v>
      </c>
      <c r="C916" s="81">
        <v>7802</v>
      </c>
      <c r="D916" s="81">
        <v>7802</v>
      </c>
      <c r="E916" s="443">
        <v>31.02186878727634</v>
      </c>
      <c r="F916" s="81">
        <v>1220</v>
      </c>
      <c r="G916" s="1035"/>
      <c r="H916" s="1035"/>
      <c r="I916" s="1035"/>
      <c r="J916" s="1035"/>
      <c r="K916" s="1035"/>
      <c r="L916" s="1035"/>
      <c r="M916" s="1035"/>
      <c r="N916" s="1035"/>
      <c r="O916" s="1035"/>
    </row>
    <row r="917" spans="1:15" s="1036" customFormat="1" ht="12" customHeight="1">
      <c r="A917" s="1030" t="s">
        <v>1405</v>
      </c>
      <c r="B917" s="81">
        <v>456820</v>
      </c>
      <c r="C917" s="81">
        <v>290706</v>
      </c>
      <c r="D917" s="81">
        <v>0</v>
      </c>
      <c r="E917" s="443">
        <v>0</v>
      </c>
      <c r="F917" s="81">
        <v>0</v>
      </c>
      <c r="G917" s="1035"/>
      <c r="H917" s="1035"/>
      <c r="I917" s="1035"/>
      <c r="J917" s="1035"/>
      <c r="K917" s="1035"/>
      <c r="L917" s="1035"/>
      <c r="M917" s="1035"/>
      <c r="N917" s="1035"/>
      <c r="O917" s="1035"/>
    </row>
    <row r="918" spans="1:15" s="1036" customFormat="1" ht="12" customHeight="1">
      <c r="A918" s="1042" t="s">
        <v>153</v>
      </c>
      <c r="B918" s="81">
        <v>481970</v>
      </c>
      <c r="C918" s="81">
        <v>298508</v>
      </c>
      <c r="D918" s="81">
        <v>23</v>
      </c>
      <c r="E918" s="443">
        <v>0.004772081249870323</v>
      </c>
      <c r="F918" s="81">
        <v>23</v>
      </c>
      <c r="G918" s="1035"/>
      <c r="H918" s="1035"/>
      <c r="I918" s="1035"/>
      <c r="J918" s="1035"/>
      <c r="K918" s="1035"/>
      <c r="L918" s="1035"/>
      <c r="M918" s="1035"/>
      <c r="N918" s="1035"/>
      <c r="O918" s="1035"/>
    </row>
    <row r="919" spans="1:15" s="1036" customFormat="1" ht="12" customHeight="1">
      <c r="A919" s="1031" t="s">
        <v>179</v>
      </c>
      <c r="B919" s="81">
        <v>481970</v>
      </c>
      <c r="C919" s="81">
        <v>298508</v>
      </c>
      <c r="D919" s="81">
        <v>23</v>
      </c>
      <c r="E919" s="443">
        <v>0.004772081249870323</v>
      </c>
      <c r="F919" s="81">
        <v>23</v>
      </c>
      <c r="G919" s="1035"/>
      <c r="H919" s="1035"/>
      <c r="I919" s="1035"/>
      <c r="J919" s="1035"/>
      <c r="K919" s="1035"/>
      <c r="L919" s="1035"/>
      <c r="M919" s="1035"/>
      <c r="N919" s="1035"/>
      <c r="O919" s="1035"/>
    </row>
    <row r="920" spans="1:15" s="1036" customFormat="1" ht="12" customHeight="1">
      <c r="A920" s="1044" t="s">
        <v>257</v>
      </c>
      <c r="B920" s="81">
        <v>481970</v>
      </c>
      <c r="C920" s="81">
        <v>298508</v>
      </c>
      <c r="D920" s="81">
        <v>23</v>
      </c>
      <c r="E920" s="443">
        <v>0.004772081249870323</v>
      </c>
      <c r="F920" s="81">
        <v>23</v>
      </c>
      <c r="G920" s="1035"/>
      <c r="H920" s="1035"/>
      <c r="I920" s="1035"/>
      <c r="J920" s="1035"/>
      <c r="K920" s="1035"/>
      <c r="L920" s="1035"/>
      <c r="M920" s="1035"/>
      <c r="N920" s="1035"/>
      <c r="O920" s="1035"/>
    </row>
    <row r="921" spans="1:20" s="348" customFormat="1" ht="12" customHeight="1">
      <c r="A921" s="380" t="s">
        <v>906</v>
      </c>
      <c r="B921" s="81"/>
      <c r="C921" s="81"/>
      <c r="D921" s="81"/>
      <c r="E921" s="443"/>
      <c r="F921" s="81"/>
      <c r="G921" s="227"/>
      <c r="H921" s="227"/>
      <c r="I921" s="227"/>
      <c r="J921" s="227"/>
      <c r="K921" s="227"/>
      <c r="L921" s="227"/>
      <c r="M921" s="227"/>
      <c r="N921" s="227"/>
      <c r="O921" s="227"/>
      <c r="P921" s="227"/>
      <c r="Q921" s="227"/>
      <c r="R921" s="227"/>
      <c r="S921" s="227"/>
      <c r="T921" s="227"/>
    </row>
    <row r="922" spans="1:20" s="348" customFormat="1" ht="12" customHeight="1">
      <c r="A922" s="1042" t="s">
        <v>878</v>
      </c>
      <c r="B922" s="81">
        <v>5020824</v>
      </c>
      <c r="C922" s="81">
        <v>2810341</v>
      </c>
      <c r="D922" s="81">
        <v>2735276</v>
      </c>
      <c r="E922" s="443">
        <v>54.47862741255221</v>
      </c>
      <c r="F922" s="81">
        <v>714261</v>
      </c>
      <c r="G922" s="227"/>
      <c r="H922" s="227"/>
      <c r="I922" s="227"/>
      <c r="J922" s="227"/>
      <c r="K922" s="227"/>
      <c r="L922" s="227"/>
      <c r="M922" s="227"/>
      <c r="N922" s="227"/>
      <c r="O922" s="227"/>
      <c r="P922" s="227"/>
      <c r="Q922" s="227"/>
      <c r="R922" s="227"/>
      <c r="S922" s="227"/>
      <c r="T922" s="227"/>
    </row>
    <row r="923" spans="1:20" s="348" customFormat="1" ht="12" customHeight="1">
      <c r="A923" s="1031" t="s">
        <v>879</v>
      </c>
      <c r="B923" s="81">
        <v>4823414</v>
      </c>
      <c r="C923" s="81">
        <v>2677931</v>
      </c>
      <c r="D923" s="81">
        <v>2677931</v>
      </c>
      <c r="E923" s="443">
        <v>55.519410110763864</v>
      </c>
      <c r="F923" s="81">
        <v>665590</v>
      </c>
      <c r="G923" s="227"/>
      <c r="H923" s="227"/>
      <c r="I923" s="227"/>
      <c r="J923" s="227"/>
      <c r="K923" s="227"/>
      <c r="L923" s="227"/>
      <c r="M923" s="227"/>
      <c r="N923" s="227"/>
      <c r="O923" s="227"/>
      <c r="P923" s="227"/>
      <c r="Q923" s="227"/>
      <c r="R923" s="227"/>
      <c r="S923" s="227"/>
      <c r="T923" s="227"/>
    </row>
    <row r="924" spans="1:20" s="348" customFormat="1" ht="12" customHeight="1">
      <c r="A924" s="1030" t="s">
        <v>1404</v>
      </c>
      <c r="B924" s="250">
        <v>197410</v>
      </c>
      <c r="C924" s="250">
        <v>132410</v>
      </c>
      <c r="D924" s="250">
        <v>57345</v>
      </c>
      <c r="E924" s="443">
        <v>0</v>
      </c>
      <c r="F924" s="81">
        <v>48671</v>
      </c>
      <c r="G924" s="227"/>
      <c r="H924" s="227"/>
      <c r="I924" s="227"/>
      <c r="J924" s="227"/>
      <c r="K924" s="227"/>
      <c r="L924" s="227"/>
      <c r="M924" s="227"/>
      <c r="N924" s="227"/>
      <c r="O924" s="227"/>
      <c r="P924" s="227"/>
      <c r="Q924" s="227"/>
      <c r="R924" s="227"/>
      <c r="S924" s="227"/>
      <c r="T924" s="227"/>
    </row>
    <row r="925" spans="1:20" s="348" customFormat="1" ht="12" customHeight="1">
      <c r="A925" s="1042" t="s">
        <v>153</v>
      </c>
      <c r="B925" s="81">
        <v>5020824</v>
      </c>
      <c r="C925" s="81">
        <v>2810341</v>
      </c>
      <c r="D925" s="81">
        <v>1724442</v>
      </c>
      <c r="E925" s="443">
        <v>34.345796626211154</v>
      </c>
      <c r="F925" s="81">
        <v>560928</v>
      </c>
      <c r="G925" s="227"/>
      <c r="H925" s="227"/>
      <c r="I925" s="227"/>
      <c r="J925" s="227"/>
      <c r="K925" s="227"/>
      <c r="L925" s="227"/>
      <c r="M925" s="227"/>
      <c r="N925" s="227"/>
      <c r="O925" s="227"/>
      <c r="P925" s="227"/>
      <c r="Q925" s="227"/>
      <c r="R925" s="227"/>
      <c r="S925" s="227"/>
      <c r="T925" s="227"/>
    </row>
    <row r="926" spans="1:20" s="348" customFormat="1" ht="12" customHeight="1">
      <c r="A926" s="1031" t="s">
        <v>179</v>
      </c>
      <c r="B926" s="81">
        <v>633172</v>
      </c>
      <c r="C926" s="81">
        <v>267594</v>
      </c>
      <c r="D926" s="81">
        <v>177825</v>
      </c>
      <c r="E926" s="443">
        <v>28.084785808595452</v>
      </c>
      <c r="F926" s="81">
        <v>38757</v>
      </c>
      <c r="G926" s="227"/>
      <c r="H926" s="227"/>
      <c r="I926" s="227"/>
      <c r="J926" s="227"/>
      <c r="K926" s="227"/>
      <c r="L926" s="227"/>
      <c r="M926" s="227"/>
      <c r="N926" s="227"/>
      <c r="O926" s="227"/>
      <c r="P926" s="227"/>
      <c r="Q926" s="227"/>
      <c r="R926" s="227"/>
      <c r="S926" s="227"/>
      <c r="T926" s="227"/>
    </row>
    <row r="927" spans="1:20" s="348" customFormat="1" ht="12" customHeight="1">
      <c r="A927" s="1044" t="s">
        <v>257</v>
      </c>
      <c r="B927" s="81">
        <v>633172</v>
      </c>
      <c r="C927" s="81">
        <v>267594</v>
      </c>
      <c r="D927" s="81">
        <v>177825</v>
      </c>
      <c r="E927" s="443">
        <v>28.084785808595452</v>
      </c>
      <c r="F927" s="81">
        <v>38757</v>
      </c>
      <c r="G927" s="227"/>
      <c r="H927" s="227"/>
      <c r="I927" s="227"/>
      <c r="J927" s="227"/>
      <c r="K927" s="227"/>
      <c r="L927" s="227"/>
      <c r="M927" s="227"/>
      <c r="N927" s="227"/>
      <c r="O927" s="227"/>
      <c r="P927" s="227"/>
      <c r="Q927" s="227"/>
      <c r="R927" s="227"/>
      <c r="S927" s="227"/>
      <c r="T927" s="227"/>
    </row>
    <row r="928" spans="1:20" s="348" customFormat="1" ht="12" customHeight="1">
      <c r="A928" s="1031" t="s">
        <v>164</v>
      </c>
      <c r="B928" s="81">
        <v>4387652</v>
      </c>
      <c r="C928" s="81">
        <v>2542747</v>
      </c>
      <c r="D928" s="81">
        <v>1546617</v>
      </c>
      <c r="E928" s="443">
        <v>35.24930874189658</v>
      </c>
      <c r="F928" s="81">
        <v>522171</v>
      </c>
      <c r="G928" s="227"/>
      <c r="H928" s="227"/>
      <c r="I928" s="227"/>
      <c r="J928" s="227"/>
      <c r="K928" s="227"/>
      <c r="L928" s="227"/>
      <c r="M928" s="227"/>
      <c r="N928" s="227"/>
      <c r="O928" s="227"/>
      <c r="P928" s="227"/>
      <c r="Q928" s="227"/>
      <c r="R928" s="227"/>
      <c r="S928" s="227"/>
      <c r="T928" s="227"/>
    </row>
    <row r="929" spans="1:20" s="348" customFormat="1" ht="12" customHeight="1">
      <c r="A929" s="1031" t="s">
        <v>903</v>
      </c>
      <c r="B929" s="81">
        <v>46218</v>
      </c>
      <c r="C929" s="81">
        <v>39068</v>
      </c>
      <c r="D929" s="81">
        <v>0</v>
      </c>
      <c r="E929" s="443">
        <v>0</v>
      </c>
      <c r="F929" s="81">
        <v>0</v>
      </c>
      <c r="G929" s="227"/>
      <c r="H929" s="227"/>
      <c r="I929" s="227"/>
      <c r="J929" s="227"/>
      <c r="K929" s="227"/>
      <c r="L929" s="227"/>
      <c r="M929" s="227"/>
      <c r="N929" s="227"/>
      <c r="O929" s="227"/>
      <c r="P929" s="227"/>
      <c r="Q929" s="227"/>
      <c r="R929" s="227"/>
      <c r="S929" s="227"/>
      <c r="T929" s="227"/>
    </row>
    <row r="930" spans="1:20" s="348" customFormat="1" ht="12" customHeight="1">
      <c r="A930" s="1044" t="s">
        <v>1112</v>
      </c>
      <c r="B930" s="81">
        <v>4341434</v>
      </c>
      <c r="C930" s="81">
        <v>2503679</v>
      </c>
      <c r="D930" s="81">
        <v>1546617</v>
      </c>
      <c r="E930" s="443">
        <v>35.624565523741694</v>
      </c>
      <c r="F930" s="81">
        <v>522171</v>
      </c>
      <c r="G930" s="227"/>
      <c r="H930" s="227"/>
      <c r="I930" s="227"/>
      <c r="J930" s="227"/>
      <c r="K930" s="227"/>
      <c r="L930" s="227"/>
      <c r="M930" s="227"/>
      <c r="N930" s="227"/>
      <c r="O930" s="227"/>
      <c r="P930" s="227"/>
      <c r="Q930" s="227"/>
      <c r="R930" s="227"/>
      <c r="S930" s="227"/>
      <c r="T930" s="227"/>
    </row>
    <row r="931" spans="1:20" s="348" customFormat="1" ht="12" customHeight="1">
      <c r="A931" s="380" t="s">
        <v>909</v>
      </c>
      <c r="B931" s="81"/>
      <c r="C931" s="81"/>
      <c r="D931" s="81"/>
      <c r="E931" s="443"/>
      <c r="F931" s="81"/>
      <c r="G931" s="227"/>
      <c r="H931" s="227"/>
      <c r="I931" s="227"/>
      <c r="J931" s="227"/>
      <c r="K931" s="227"/>
      <c r="L931" s="227"/>
      <c r="M931" s="227"/>
      <c r="N931" s="227"/>
      <c r="O931" s="227"/>
      <c r="P931" s="227"/>
      <c r="Q931" s="227"/>
      <c r="R931" s="227"/>
      <c r="S931" s="227"/>
      <c r="T931" s="227"/>
    </row>
    <row r="932" spans="1:20" s="348" customFormat="1" ht="12" customHeight="1">
      <c r="A932" s="1042" t="s">
        <v>878</v>
      </c>
      <c r="B932" s="81">
        <v>28837539</v>
      </c>
      <c r="C932" s="81">
        <v>16619337</v>
      </c>
      <c r="D932" s="81">
        <v>16619337</v>
      </c>
      <c r="E932" s="443">
        <v>57.63091295689276</v>
      </c>
      <c r="F932" s="81">
        <v>3568880</v>
      </c>
      <c r="G932" s="227"/>
      <c r="H932" s="227"/>
      <c r="I932" s="227"/>
      <c r="J932" s="227"/>
      <c r="K932" s="227"/>
      <c r="L932" s="227"/>
      <c r="M932" s="227"/>
      <c r="N932" s="227"/>
      <c r="O932" s="227"/>
      <c r="P932" s="227"/>
      <c r="Q932" s="227"/>
      <c r="R932" s="227"/>
      <c r="S932" s="227"/>
      <c r="T932" s="227"/>
    </row>
    <row r="933" spans="1:20" s="348" customFormat="1" ht="12" customHeight="1">
      <c r="A933" s="1031" t="s">
        <v>879</v>
      </c>
      <c r="B933" s="81">
        <v>28837539</v>
      </c>
      <c r="C933" s="81">
        <v>16619337</v>
      </c>
      <c r="D933" s="81">
        <v>16619337</v>
      </c>
      <c r="E933" s="443">
        <v>57.63091295689276</v>
      </c>
      <c r="F933" s="81">
        <v>3568880</v>
      </c>
      <c r="G933" s="227"/>
      <c r="H933" s="227"/>
      <c r="I933" s="227"/>
      <c r="J933" s="227"/>
      <c r="K933" s="227"/>
      <c r="L933" s="227"/>
      <c r="M933" s="227"/>
      <c r="N933" s="227"/>
      <c r="O933" s="227"/>
      <c r="P933" s="227"/>
      <c r="Q933" s="227"/>
      <c r="R933" s="227"/>
      <c r="S933" s="227"/>
      <c r="T933" s="227"/>
    </row>
    <row r="934" spans="1:20" s="1061" customFormat="1" ht="12" customHeight="1" hidden="1">
      <c r="A934" s="1039" t="s">
        <v>1404</v>
      </c>
      <c r="B934" s="460">
        <v>0</v>
      </c>
      <c r="C934" s="460">
        <v>0</v>
      </c>
      <c r="D934" s="460">
        <v>0</v>
      </c>
      <c r="E934" s="1040">
        <v>0</v>
      </c>
      <c r="F934" s="460">
        <v>0</v>
      </c>
      <c r="G934" s="1060"/>
      <c r="H934" s="1060"/>
      <c r="I934" s="1060"/>
      <c r="J934" s="1060"/>
      <c r="K934" s="1060"/>
      <c r="L934" s="1060"/>
      <c r="M934" s="1060"/>
      <c r="N934" s="1060"/>
      <c r="O934" s="1060"/>
      <c r="P934" s="1060"/>
      <c r="Q934" s="1060"/>
      <c r="R934" s="1060"/>
      <c r="S934" s="1060"/>
      <c r="T934" s="1060"/>
    </row>
    <row r="935" spans="1:20" s="348" customFormat="1" ht="12" customHeight="1">
      <c r="A935" s="1042" t="s">
        <v>153</v>
      </c>
      <c r="B935" s="81">
        <v>28837539</v>
      </c>
      <c r="C935" s="81">
        <v>16619337</v>
      </c>
      <c r="D935" s="81">
        <v>10776352</v>
      </c>
      <c r="E935" s="443">
        <v>37.36918049768394</v>
      </c>
      <c r="F935" s="81">
        <v>2303698</v>
      </c>
      <c r="G935" s="227"/>
      <c r="H935" s="227"/>
      <c r="I935" s="227"/>
      <c r="J935" s="227"/>
      <c r="K935" s="227"/>
      <c r="L935" s="227"/>
      <c r="M935" s="227"/>
      <c r="N935" s="227"/>
      <c r="O935" s="227"/>
      <c r="P935" s="227"/>
      <c r="Q935" s="227"/>
      <c r="R935" s="227"/>
      <c r="S935" s="227"/>
      <c r="T935" s="227"/>
    </row>
    <row r="936" spans="1:20" s="348" customFormat="1" ht="12" customHeight="1">
      <c r="A936" s="1031" t="s">
        <v>179</v>
      </c>
      <c r="B936" s="81">
        <v>28823676</v>
      </c>
      <c r="C936" s="81">
        <v>16605474</v>
      </c>
      <c r="D936" s="81">
        <v>10776352</v>
      </c>
      <c r="E936" s="443">
        <v>37.387153533088565</v>
      </c>
      <c r="F936" s="81">
        <v>2303698</v>
      </c>
      <c r="G936" s="227"/>
      <c r="H936" s="227"/>
      <c r="I936" s="227"/>
      <c r="J936" s="227"/>
      <c r="K936" s="227"/>
      <c r="L936" s="227"/>
      <c r="M936" s="227"/>
      <c r="N936" s="227"/>
      <c r="O936" s="227"/>
      <c r="P936" s="227"/>
      <c r="Q936" s="227"/>
      <c r="R936" s="227"/>
      <c r="S936" s="227"/>
      <c r="T936" s="227"/>
    </row>
    <row r="937" spans="1:20" s="348" customFormat="1" ht="12" customHeight="1">
      <c r="A937" s="1044" t="s">
        <v>257</v>
      </c>
      <c r="B937" s="81">
        <v>21824620</v>
      </c>
      <c r="C937" s="81">
        <v>12346294</v>
      </c>
      <c r="D937" s="81">
        <v>8576847</v>
      </c>
      <c r="E937" s="443">
        <v>39.29895228416348</v>
      </c>
      <c r="F937" s="81">
        <v>1566695</v>
      </c>
      <c r="G937" s="227"/>
      <c r="H937" s="227"/>
      <c r="I937" s="227"/>
      <c r="J937" s="227"/>
      <c r="K937" s="227"/>
      <c r="L937" s="227"/>
      <c r="M937" s="227"/>
      <c r="N937" s="227"/>
      <c r="O937" s="227"/>
      <c r="P937" s="227"/>
      <c r="Q937" s="227"/>
      <c r="R937" s="227"/>
      <c r="S937" s="227"/>
      <c r="T937" s="227"/>
    </row>
    <row r="938" spans="1:20" s="348" customFormat="1" ht="12" customHeight="1">
      <c r="A938" s="1044" t="s">
        <v>1230</v>
      </c>
      <c r="B938" s="81">
        <v>6999056</v>
      </c>
      <c r="C938" s="81">
        <v>4259180</v>
      </c>
      <c r="D938" s="81">
        <v>2199505</v>
      </c>
      <c r="E938" s="443">
        <v>31.425737985236868</v>
      </c>
      <c r="F938" s="81">
        <v>737003</v>
      </c>
      <c r="G938" s="227"/>
      <c r="H938" s="227"/>
      <c r="I938" s="227"/>
      <c r="J938" s="227"/>
      <c r="K938" s="227"/>
      <c r="L938" s="227"/>
      <c r="M938" s="227"/>
      <c r="N938" s="227"/>
      <c r="O938" s="227"/>
      <c r="P938" s="227"/>
      <c r="Q938" s="227"/>
      <c r="R938" s="227"/>
      <c r="S938" s="227"/>
      <c r="T938" s="227"/>
    </row>
    <row r="939" spans="1:20" s="348" customFormat="1" ht="12" customHeight="1">
      <c r="A939" s="1048" t="s">
        <v>912</v>
      </c>
      <c r="B939" s="81">
        <v>1697742</v>
      </c>
      <c r="C939" s="81">
        <v>853600</v>
      </c>
      <c r="D939" s="81">
        <v>873346</v>
      </c>
      <c r="E939" s="443">
        <v>51.441620693839226</v>
      </c>
      <c r="F939" s="81">
        <v>204155</v>
      </c>
      <c r="G939" s="227"/>
      <c r="H939" s="227"/>
      <c r="I939" s="227"/>
      <c r="J939" s="227"/>
      <c r="K939" s="227"/>
      <c r="L939" s="227"/>
      <c r="M939" s="227"/>
      <c r="N939" s="227"/>
      <c r="O939" s="227"/>
      <c r="P939" s="227"/>
      <c r="Q939" s="227"/>
      <c r="R939" s="227"/>
      <c r="S939" s="227"/>
      <c r="T939" s="227"/>
    </row>
    <row r="940" spans="1:20" s="1061" customFormat="1" ht="12" customHeight="1" hidden="1">
      <c r="A940" s="1062" t="s">
        <v>1241</v>
      </c>
      <c r="B940" s="460"/>
      <c r="C940" s="460">
        <v>0</v>
      </c>
      <c r="D940" s="460">
        <v>0</v>
      </c>
      <c r="E940" s="1040">
        <v>0</v>
      </c>
      <c r="F940" s="460">
        <v>0</v>
      </c>
      <c r="G940" s="1060"/>
      <c r="H940" s="1060"/>
      <c r="I940" s="1060"/>
      <c r="J940" s="1060"/>
      <c r="K940" s="1060"/>
      <c r="L940" s="1060"/>
      <c r="M940" s="1060"/>
      <c r="N940" s="1060"/>
      <c r="O940" s="1060"/>
      <c r="P940" s="1060"/>
      <c r="Q940" s="1060"/>
      <c r="R940" s="1060"/>
      <c r="S940" s="1060"/>
      <c r="T940" s="1060"/>
    </row>
    <row r="941" spans="1:20" s="348" customFormat="1" ht="12" customHeight="1">
      <c r="A941" s="1048" t="s">
        <v>1251</v>
      </c>
      <c r="B941" s="81">
        <v>5301314</v>
      </c>
      <c r="C941" s="81">
        <v>3405580</v>
      </c>
      <c r="D941" s="81">
        <v>1326159</v>
      </c>
      <c r="E941" s="443">
        <v>25.015665927353105</v>
      </c>
      <c r="F941" s="81">
        <v>532848</v>
      </c>
      <c r="G941" s="227"/>
      <c r="H941" s="227"/>
      <c r="I941" s="227"/>
      <c r="J941" s="227"/>
      <c r="K941" s="227"/>
      <c r="L941" s="227"/>
      <c r="M941" s="227"/>
      <c r="N941" s="227"/>
      <c r="O941" s="227"/>
      <c r="P941" s="227"/>
      <c r="Q941" s="227"/>
      <c r="R941" s="227"/>
      <c r="S941" s="227"/>
      <c r="T941" s="227"/>
    </row>
    <row r="942" spans="1:20" s="348" customFormat="1" ht="12" customHeight="1">
      <c r="A942" s="1031" t="s">
        <v>164</v>
      </c>
      <c r="B942" s="81">
        <v>13863</v>
      </c>
      <c r="C942" s="81">
        <v>13863</v>
      </c>
      <c r="D942" s="81">
        <v>0</v>
      </c>
      <c r="E942" s="443">
        <v>0</v>
      </c>
      <c r="F942" s="81">
        <v>0</v>
      </c>
      <c r="G942" s="227"/>
      <c r="H942" s="227"/>
      <c r="I942" s="227"/>
      <c r="J942" s="227"/>
      <c r="K942" s="227"/>
      <c r="L942" s="227"/>
      <c r="M942" s="227"/>
      <c r="N942" s="227"/>
      <c r="O942" s="227"/>
      <c r="P942" s="227"/>
      <c r="Q942" s="227"/>
      <c r="R942" s="227"/>
      <c r="S942" s="227"/>
      <c r="T942" s="227"/>
    </row>
    <row r="943" spans="1:20" s="348" customFormat="1" ht="12" customHeight="1">
      <c r="A943" s="1044" t="s">
        <v>1108</v>
      </c>
      <c r="B943" s="81">
        <v>13863</v>
      </c>
      <c r="C943" s="81">
        <v>13863</v>
      </c>
      <c r="D943" s="81">
        <v>0</v>
      </c>
      <c r="E943" s="443">
        <v>0</v>
      </c>
      <c r="F943" s="81">
        <v>0</v>
      </c>
      <c r="G943" s="227"/>
      <c r="H943" s="227"/>
      <c r="I943" s="227"/>
      <c r="J943" s="227"/>
      <c r="K943" s="227"/>
      <c r="L943" s="227"/>
      <c r="M943" s="227"/>
      <c r="N943" s="227"/>
      <c r="O943" s="227"/>
      <c r="P943" s="227"/>
      <c r="Q943" s="227"/>
      <c r="R943" s="227"/>
      <c r="S943" s="227"/>
      <c r="T943" s="227"/>
    </row>
    <row r="944" spans="1:20" s="348" customFormat="1" ht="12" customHeight="1">
      <c r="A944" s="380" t="s">
        <v>916</v>
      </c>
      <c r="B944" s="81"/>
      <c r="C944" s="81"/>
      <c r="D944" s="81"/>
      <c r="E944" s="443"/>
      <c r="F944" s="81"/>
      <c r="G944" s="227"/>
      <c r="H944" s="227"/>
      <c r="I944" s="227"/>
      <c r="J944" s="227"/>
      <c r="K944" s="227"/>
      <c r="L944" s="227"/>
      <c r="M944" s="227"/>
      <c r="N944" s="227"/>
      <c r="O944" s="227"/>
      <c r="P944" s="227"/>
      <c r="Q944" s="227"/>
      <c r="R944" s="227"/>
      <c r="S944" s="227"/>
      <c r="T944" s="227"/>
    </row>
    <row r="945" spans="1:20" s="348" customFormat="1" ht="12" customHeight="1">
      <c r="A945" s="1042" t="s">
        <v>878</v>
      </c>
      <c r="B945" s="81">
        <v>5746474</v>
      </c>
      <c r="C945" s="81">
        <v>2654540</v>
      </c>
      <c r="D945" s="81">
        <v>2654540</v>
      </c>
      <c r="E945" s="443">
        <v>46.19424015491935</v>
      </c>
      <c r="F945" s="81">
        <v>753229</v>
      </c>
      <c r="G945" s="227"/>
      <c r="H945" s="227"/>
      <c r="I945" s="227"/>
      <c r="J945" s="227"/>
      <c r="K945" s="227"/>
      <c r="L945" s="227"/>
      <c r="M945" s="227"/>
      <c r="N945" s="227"/>
      <c r="O945" s="227"/>
      <c r="P945" s="227"/>
      <c r="Q945" s="227"/>
      <c r="R945" s="227"/>
      <c r="S945" s="227"/>
      <c r="T945" s="227"/>
    </row>
    <row r="946" spans="1:20" s="348" customFormat="1" ht="12" customHeight="1">
      <c r="A946" s="1031" t="s">
        <v>879</v>
      </c>
      <c r="B946" s="81">
        <v>5746474</v>
      </c>
      <c r="C946" s="81">
        <v>2654540</v>
      </c>
      <c r="D946" s="81">
        <v>2654540</v>
      </c>
      <c r="E946" s="443">
        <v>46.19424015491935</v>
      </c>
      <c r="F946" s="81">
        <v>753229</v>
      </c>
      <c r="G946" s="227"/>
      <c r="H946" s="227"/>
      <c r="I946" s="227"/>
      <c r="J946" s="227"/>
      <c r="K946" s="227"/>
      <c r="L946" s="227"/>
      <c r="M946" s="227"/>
      <c r="N946" s="227"/>
      <c r="O946" s="227"/>
      <c r="P946" s="227"/>
      <c r="Q946" s="227"/>
      <c r="R946" s="227"/>
      <c r="S946" s="227"/>
      <c r="T946" s="227"/>
    </row>
    <row r="947" spans="1:20" s="1061" customFormat="1" ht="12" customHeight="1" hidden="1">
      <c r="A947" s="1039" t="s">
        <v>1404</v>
      </c>
      <c r="B947" s="460">
        <v>0</v>
      </c>
      <c r="C947" s="460">
        <v>0</v>
      </c>
      <c r="D947" s="460">
        <v>0</v>
      </c>
      <c r="E947" s="1040">
        <v>0</v>
      </c>
      <c r="F947" s="460">
        <v>0</v>
      </c>
      <c r="G947" s="1060"/>
      <c r="H947" s="1060"/>
      <c r="I947" s="1060"/>
      <c r="J947" s="1060"/>
      <c r="K947" s="1060"/>
      <c r="L947" s="1060"/>
      <c r="M947" s="1060"/>
      <c r="N947" s="1060"/>
      <c r="O947" s="1060"/>
      <c r="P947" s="1060"/>
      <c r="Q947" s="1060"/>
      <c r="R947" s="1060"/>
      <c r="S947" s="1060"/>
      <c r="T947" s="1060"/>
    </row>
    <row r="948" spans="1:20" s="348" customFormat="1" ht="12" customHeight="1">
      <c r="A948" s="1042" t="s">
        <v>153</v>
      </c>
      <c r="B948" s="81">
        <v>5746474</v>
      </c>
      <c r="C948" s="81">
        <v>2654540</v>
      </c>
      <c r="D948" s="81">
        <v>1435669</v>
      </c>
      <c r="E948" s="443">
        <v>24.983476824222993</v>
      </c>
      <c r="F948" s="81">
        <v>282399</v>
      </c>
      <c r="G948" s="227"/>
      <c r="H948" s="227"/>
      <c r="I948" s="227"/>
      <c r="J948" s="227"/>
      <c r="K948" s="227"/>
      <c r="L948" s="227"/>
      <c r="M948" s="227"/>
      <c r="N948" s="227"/>
      <c r="O948" s="227"/>
      <c r="P948" s="227"/>
      <c r="Q948" s="227"/>
      <c r="R948" s="227"/>
      <c r="S948" s="227"/>
      <c r="T948" s="227"/>
    </row>
    <row r="949" spans="1:20" s="348" customFormat="1" ht="12" customHeight="1">
      <c r="A949" s="1031" t="s">
        <v>179</v>
      </c>
      <c r="B949" s="81">
        <v>5746474</v>
      </c>
      <c r="C949" s="81">
        <v>2654540</v>
      </c>
      <c r="D949" s="81">
        <v>1435669</v>
      </c>
      <c r="E949" s="443">
        <v>24.983476824222993</v>
      </c>
      <c r="F949" s="81">
        <v>282399</v>
      </c>
      <c r="G949" s="227"/>
      <c r="H949" s="227"/>
      <c r="I949" s="227"/>
      <c r="J949" s="227"/>
      <c r="K949" s="227"/>
      <c r="L949" s="227"/>
      <c r="M949" s="227"/>
      <c r="N949" s="227"/>
      <c r="O949" s="227"/>
      <c r="P949" s="227"/>
      <c r="Q949" s="227"/>
      <c r="R949" s="227"/>
      <c r="S949" s="227"/>
      <c r="T949" s="227"/>
    </row>
    <row r="950" spans="1:20" s="348" customFormat="1" ht="12" customHeight="1">
      <c r="A950" s="1044" t="s">
        <v>257</v>
      </c>
      <c r="B950" s="81">
        <v>1972865</v>
      </c>
      <c r="C950" s="81">
        <v>1039409</v>
      </c>
      <c r="D950" s="81">
        <v>647442</v>
      </c>
      <c r="E950" s="443">
        <v>32.81734938781924</v>
      </c>
      <c r="F950" s="81">
        <v>70426</v>
      </c>
      <c r="G950" s="227"/>
      <c r="H950" s="227"/>
      <c r="I950" s="227"/>
      <c r="J950" s="227"/>
      <c r="K950" s="227"/>
      <c r="L950" s="227"/>
      <c r="M950" s="227"/>
      <c r="N950" s="227"/>
      <c r="O950" s="227"/>
      <c r="P950" s="227"/>
      <c r="Q950" s="227"/>
      <c r="R950" s="227"/>
      <c r="S950" s="227"/>
      <c r="T950" s="227"/>
    </row>
    <row r="951" spans="1:20" s="348" customFormat="1" ht="12" customHeight="1">
      <c r="A951" s="1044" t="s">
        <v>1230</v>
      </c>
      <c r="B951" s="81">
        <v>3773609</v>
      </c>
      <c r="C951" s="81">
        <v>1615131</v>
      </c>
      <c r="D951" s="81">
        <v>788227</v>
      </c>
      <c r="E951" s="443">
        <v>20.887882130872594</v>
      </c>
      <c r="F951" s="81">
        <v>211973</v>
      </c>
      <c r="G951" s="227"/>
      <c r="H951" s="227"/>
      <c r="I951" s="227"/>
      <c r="J951" s="227"/>
      <c r="K951" s="227"/>
      <c r="L951" s="227"/>
      <c r="M951" s="227"/>
      <c r="N951" s="227"/>
      <c r="O951" s="227"/>
      <c r="P951" s="227"/>
      <c r="Q951" s="227"/>
      <c r="R951" s="227"/>
      <c r="S951" s="227"/>
      <c r="T951" s="227"/>
    </row>
    <row r="952" spans="1:20" s="348" customFormat="1" ht="12" customHeight="1">
      <c r="A952" s="1048" t="s">
        <v>912</v>
      </c>
      <c r="B952" s="81">
        <v>1958128</v>
      </c>
      <c r="C952" s="81">
        <v>798737</v>
      </c>
      <c r="D952" s="81">
        <v>526844</v>
      </c>
      <c r="E952" s="443">
        <v>26.905493410032438</v>
      </c>
      <c r="F952" s="81">
        <v>132710</v>
      </c>
      <c r="G952" s="227"/>
      <c r="H952" s="227"/>
      <c r="I952" s="227"/>
      <c r="J952" s="227"/>
      <c r="K952" s="227"/>
      <c r="L952" s="227"/>
      <c r="M952" s="227"/>
      <c r="N952" s="227"/>
      <c r="O952" s="227"/>
      <c r="P952" s="227"/>
      <c r="Q952" s="227"/>
      <c r="R952" s="227"/>
      <c r="S952" s="227"/>
      <c r="T952" s="227"/>
    </row>
    <row r="953" spans="1:20" s="348" customFormat="1" ht="12" customHeight="1">
      <c r="A953" s="1048" t="s">
        <v>1251</v>
      </c>
      <c r="B953" s="81">
        <v>1815481</v>
      </c>
      <c r="C953" s="81">
        <v>816394</v>
      </c>
      <c r="D953" s="81">
        <v>261383</v>
      </c>
      <c r="E953" s="443">
        <v>14.397451694619773</v>
      </c>
      <c r="F953" s="81">
        <v>79263</v>
      </c>
      <c r="G953" s="227"/>
      <c r="H953" s="227"/>
      <c r="I953" s="227"/>
      <c r="J953" s="227"/>
      <c r="K953" s="227"/>
      <c r="L953" s="227"/>
      <c r="M953" s="227"/>
      <c r="N953" s="227"/>
      <c r="O953" s="227"/>
      <c r="P953" s="227"/>
      <c r="Q953" s="227"/>
      <c r="R953" s="227"/>
      <c r="S953" s="227"/>
      <c r="T953" s="227"/>
    </row>
    <row r="954" spans="1:20" s="348" customFormat="1" ht="12" customHeight="1">
      <c r="A954" s="313" t="s">
        <v>924</v>
      </c>
      <c r="B954" s="81"/>
      <c r="C954" s="81"/>
      <c r="D954" s="81"/>
      <c r="E954" s="443"/>
      <c r="F954" s="81"/>
      <c r="G954" s="227"/>
      <c r="H954" s="227"/>
      <c r="I954" s="227"/>
      <c r="J954" s="227"/>
      <c r="K954" s="227"/>
      <c r="L954" s="227"/>
      <c r="M954" s="227"/>
      <c r="N954" s="227"/>
      <c r="O954" s="227"/>
      <c r="P954" s="227"/>
      <c r="Q954" s="227"/>
      <c r="R954" s="227"/>
      <c r="S954" s="227"/>
      <c r="T954" s="227"/>
    </row>
    <row r="955" spans="1:20" s="348" customFormat="1" ht="12" customHeight="1">
      <c r="A955" s="1029" t="s">
        <v>878</v>
      </c>
      <c r="B955" s="81">
        <v>348857</v>
      </c>
      <c r="C955" s="81">
        <v>8705</v>
      </c>
      <c r="D955" s="81">
        <v>8705</v>
      </c>
      <c r="E955" s="443">
        <v>2.495291767113746</v>
      </c>
      <c r="F955" s="81">
        <v>8305</v>
      </c>
      <c r="G955" s="227"/>
      <c r="H955" s="227"/>
      <c r="I955" s="227"/>
      <c r="J955" s="227"/>
      <c r="K955" s="227"/>
      <c r="L955" s="227"/>
      <c r="M955" s="227"/>
      <c r="N955" s="227"/>
      <c r="O955" s="227"/>
      <c r="P955" s="227"/>
      <c r="Q955" s="227"/>
      <c r="R955" s="227"/>
      <c r="S955" s="227"/>
      <c r="T955" s="227"/>
    </row>
    <row r="956" spans="1:20" s="348" customFormat="1" ht="12" customHeight="1">
      <c r="A956" s="1030" t="s">
        <v>879</v>
      </c>
      <c r="B956" s="81">
        <v>348857</v>
      </c>
      <c r="C956" s="81">
        <v>8705</v>
      </c>
      <c r="D956" s="81">
        <v>8705</v>
      </c>
      <c r="E956" s="443">
        <v>2.495291767113746</v>
      </c>
      <c r="F956" s="81">
        <v>8305</v>
      </c>
      <c r="G956" s="227"/>
      <c r="H956" s="227"/>
      <c r="I956" s="227"/>
      <c r="J956" s="227"/>
      <c r="K956" s="227"/>
      <c r="L956" s="227"/>
      <c r="M956" s="227"/>
      <c r="N956" s="227"/>
      <c r="O956" s="227"/>
      <c r="P956" s="227"/>
      <c r="Q956" s="227"/>
      <c r="R956" s="227"/>
      <c r="S956" s="227"/>
      <c r="T956" s="227"/>
    </row>
    <row r="957" spans="1:20" s="348" customFormat="1" ht="12" customHeight="1">
      <c r="A957" s="1029" t="s">
        <v>153</v>
      </c>
      <c r="B957" s="81">
        <v>348857</v>
      </c>
      <c r="C957" s="81">
        <v>8705</v>
      </c>
      <c r="D957" s="81">
        <v>8641</v>
      </c>
      <c r="E957" s="443">
        <v>2.476946141255586</v>
      </c>
      <c r="F957" s="81">
        <v>8295</v>
      </c>
      <c r="G957" s="227"/>
      <c r="H957" s="227"/>
      <c r="I957" s="227"/>
      <c r="J957" s="227"/>
      <c r="K957" s="227"/>
      <c r="L957" s="227"/>
      <c r="M957" s="227"/>
      <c r="N957" s="227"/>
      <c r="O957" s="227"/>
      <c r="P957" s="227"/>
      <c r="Q957" s="227"/>
      <c r="R957" s="227"/>
      <c r="S957" s="227"/>
      <c r="T957" s="227"/>
    </row>
    <row r="958" spans="1:20" s="348" customFormat="1" ht="12" customHeight="1">
      <c r="A958" s="1031" t="s">
        <v>179</v>
      </c>
      <c r="B958" s="81">
        <v>348857</v>
      </c>
      <c r="C958" s="81">
        <v>8705</v>
      </c>
      <c r="D958" s="81">
        <v>8641</v>
      </c>
      <c r="E958" s="443">
        <v>2.476946141255586</v>
      </c>
      <c r="F958" s="81">
        <v>8295</v>
      </c>
      <c r="G958" s="227"/>
      <c r="H958" s="227"/>
      <c r="I958" s="227"/>
      <c r="J958" s="227"/>
      <c r="K958" s="227"/>
      <c r="L958" s="227"/>
      <c r="M958" s="227"/>
      <c r="N958" s="227"/>
      <c r="O958" s="227"/>
      <c r="P958" s="227"/>
      <c r="Q958" s="227"/>
      <c r="R958" s="227"/>
      <c r="S958" s="227"/>
      <c r="T958" s="227"/>
    </row>
    <row r="959" spans="1:20" s="348" customFormat="1" ht="12" customHeight="1">
      <c r="A959" s="1032" t="s">
        <v>157</v>
      </c>
      <c r="B959" s="81">
        <v>15341</v>
      </c>
      <c r="C959" s="81">
        <v>8305</v>
      </c>
      <c r="D959" s="81">
        <v>8295</v>
      </c>
      <c r="E959" s="443">
        <v>54.07079069161072</v>
      </c>
      <c r="F959" s="81">
        <v>8295</v>
      </c>
      <c r="G959" s="227"/>
      <c r="H959" s="227"/>
      <c r="I959" s="227"/>
      <c r="J959" s="227"/>
      <c r="K959" s="227"/>
      <c r="L959" s="227"/>
      <c r="M959" s="227"/>
      <c r="N959" s="227"/>
      <c r="O959" s="227"/>
      <c r="P959" s="227"/>
      <c r="Q959" s="227"/>
      <c r="R959" s="227"/>
      <c r="S959" s="227"/>
      <c r="T959" s="227"/>
    </row>
    <row r="960" spans="1:20" s="348" customFormat="1" ht="12" customHeight="1">
      <c r="A960" s="1032" t="s">
        <v>1230</v>
      </c>
      <c r="B960" s="81">
        <v>333516</v>
      </c>
      <c r="C960" s="81">
        <v>400</v>
      </c>
      <c r="D960" s="81">
        <v>346</v>
      </c>
      <c r="E960" s="443">
        <v>0.10374314875448254</v>
      </c>
      <c r="F960" s="81">
        <v>0</v>
      </c>
      <c r="G960" s="227"/>
      <c r="H960" s="227"/>
      <c r="I960" s="227"/>
      <c r="J960" s="227"/>
      <c r="K960" s="227"/>
      <c r="L960" s="227"/>
      <c r="M960" s="227"/>
      <c r="N960" s="227"/>
      <c r="O960" s="227"/>
      <c r="P960" s="227"/>
      <c r="Q960" s="227"/>
      <c r="R960" s="227"/>
      <c r="S960" s="227"/>
      <c r="T960" s="227"/>
    </row>
    <row r="961" spans="1:20" s="348" customFormat="1" ht="12" customHeight="1">
      <c r="A961" s="1033" t="s">
        <v>917</v>
      </c>
      <c r="B961" s="81">
        <v>333516</v>
      </c>
      <c r="C961" s="81">
        <v>400</v>
      </c>
      <c r="D961" s="81">
        <v>346</v>
      </c>
      <c r="E961" s="443">
        <v>0.10374314875448254</v>
      </c>
      <c r="F961" s="81">
        <v>0</v>
      </c>
      <c r="G961" s="227"/>
      <c r="H961" s="227"/>
      <c r="I961" s="227"/>
      <c r="J961" s="227"/>
      <c r="K961" s="227"/>
      <c r="L961" s="227"/>
      <c r="M961" s="227"/>
      <c r="N961" s="227"/>
      <c r="O961" s="227"/>
      <c r="P961" s="227"/>
      <c r="Q961" s="227"/>
      <c r="R961" s="227"/>
      <c r="S961" s="227"/>
      <c r="T961" s="227"/>
    </row>
    <row r="962" spans="1:15" s="1037" customFormat="1" ht="12.75">
      <c r="A962" s="380" t="s">
        <v>943</v>
      </c>
      <c r="B962" s="81"/>
      <c r="C962" s="81"/>
      <c r="D962" s="81"/>
      <c r="E962" s="443"/>
      <c r="F962" s="81"/>
      <c r="G962" s="389"/>
      <c r="H962" s="389"/>
      <c r="I962" s="389"/>
      <c r="J962" s="389"/>
      <c r="K962" s="389"/>
      <c r="L962" s="389"/>
      <c r="M962" s="389"/>
      <c r="N962" s="389"/>
      <c r="O962" s="389"/>
    </row>
    <row r="963" spans="1:15" s="1036" customFormat="1" ht="12.75">
      <c r="A963" s="380" t="s">
        <v>929</v>
      </c>
      <c r="B963" s="81"/>
      <c r="C963" s="250"/>
      <c r="D963" s="250"/>
      <c r="E963" s="443"/>
      <c r="F963" s="81"/>
      <c r="G963" s="1035"/>
      <c r="H963" s="1035"/>
      <c r="I963" s="1035"/>
      <c r="J963" s="1035"/>
      <c r="K963" s="1035"/>
      <c r="L963" s="1035"/>
      <c r="M963" s="1035"/>
      <c r="N963" s="1035"/>
      <c r="O963" s="1035"/>
    </row>
    <row r="964" spans="1:15" s="1041" customFormat="1" ht="12.75">
      <c r="A964" s="1029" t="s">
        <v>878</v>
      </c>
      <c r="B964" s="81">
        <v>361526</v>
      </c>
      <c r="C964" s="250">
        <v>230845</v>
      </c>
      <c r="D964" s="250">
        <v>220812</v>
      </c>
      <c r="E964" s="443">
        <v>61.07776480806359</v>
      </c>
      <c r="F964" s="81">
        <v>210985</v>
      </c>
      <c r="G964" s="1035"/>
      <c r="H964" s="1035"/>
      <c r="I964" s="1035"/>
      <c r="J964" s="1035"/>
      <c r="K964" s="1035"/>
      <c r="L964" s="1035"/>
      <c r="M964" s="1035"/>
      <c r="N964" s="1035"/>
      <c r="O964" s="1035"/>
    </row>
    <row r="965" spans="1:15" s="1041" customFormat="1" ht="12.75">
      <c r="A965" s="1030" t="s">
        <v>1404</v>
      </c>
      <c r="B965" s="250">
        <v>2752</v>
      </c>
      <c r="C965" s="250">
        <v>2752</v>
      </c>
      <c r="D965" s="250">
        <v>0</v>
      </c>
      <c r="E965" s="443">
        <v>0</v>
      </c>
      <c r="F965" s="81">
        <v>0</v>
      </c>
      <c r="G965" s="1035"/>
      <c r="H965" s="1035"/>
      <c r="I965" s="1035"/>
      <c r="J965" s="1035"/>
      <c r="K965" s="1035"/>
      <c r="L965" s="1035"/>
      <c r="M965" s="1035"/>
      <c r="N965" s="1035"/>
      <c r="O965" s="1035"/>
    </row>
    <row r="966" spans="1:15" s="1041" customFormat="1" ht="12.75">
      <c r="A966" s="1031" t="s">
        <v>1405</v>
      </c>
      <c r="B966" s="81">
        <v>358774</v>
      </c>
      <c r="C966" s="81">
        <v>228093</v>
      </c>
      <c r="D966" s="81">
        <v>220812</v>
      </c>
      <c r="E966" s="443">
        <v>61.54626589440706</v>
      </c>
      <c r="F966" s="81">
        <v>210985</v>
      </c>
      <c r="G966" s="1035"/>
      <c r="H966" s="1035"/>
      <c r="I966" s="1035"/>
      <c r="J966" s="1035"/>
      <c r="K966" s="1035"/>
      <c r="L966" s="1035"/>
      <c r="M966" s="1035"/>
      <c r="N966" s="1035"/>
      <c r="O966" s="1035"/>
    </row>
    <row r="967" spans="1:15" s="1041" customFormat="1" ht="12.75">
      <c r="A967" s="1042" t="s">
        <v>153</v>
      </c>
      <c r="B967" s="81">
        <v>361526</v>
      </c>
      <c r="C967" s="81">
        <v>230845</v>
      </c>
      <c r="D967" s="81">
        <v>220812</v>
      </c>
      <c r="E967" s="443">
        <v>61.07776480806359</v>
      </c>
      <c r="F967" s="81">
        <v>210985</v>
      </c>
      <c r="G967" s="1035"/>
      <c r="H967" s="1035"/>
      <c r="I967" s="1035"/>
      <c r="J967" s="1035"/>
      <c r="K967" s="1035"/>
      <c r="L967" s="1035"/>
      <c r="M967" s="1035"/>
      <c r="N967" s="1035"/>
      <c r="O967" s="1035"/>
    </row>
    <row r="968" spans="1:15" s="1063" customFormat="1" ht="12.75">
      <c r="A968" s="1031" t="s">
        <v>179</v>
      </c>
      <c r="B968" s="81">
        <v>346078</v>
      </c>
      <c r="C968" s="81">
        <v>221100</v>
      </c>
      <c r="D968" s="81">
        <v>220812</v>
      </c>
      <c r="E968" s="443">
        <v>63.80411352354094</v>
      </c>
      <c r="F968" s="81">
        <v>210985</v>
      </c>
      <c r="G968" s="1035"/>
      <c r="H968" s="1035"/>
      <c r="I968" s="1035"/>
      <c r="J968" s="1035"/>
      <c r="K968" s="1035"/>
      <c r="L968" s="1035"/>
      <c r="M968" s="1035"/>
      <c r="N968" s="1035"/>
      <c r="O968" s="1035"/>
    </row>
    <row r="969" spans="1:15" s="1063" customFormat="1" ht="12.75">
      <c r="A969" s="1044" t="s">
        <v>257</v>
      </c>
      <c r="B969" s="81">
        <v>346078</v>
      </c>
      <c r="C969" s="81">
        <v>221100</v>
      </c>
      <c r="D969" s="81">
        <v>220812</v>
      </c>
      <c r="E969" s="443">
        <v>63.80411352354094</v>
      </c>
      <c r="F969" s="81">
        <v>210985</v>
      </c>
      <c r="G969" s="1035"/>
      <c r="H969" s="1035"/>
      <c r="I969" s="1035"/>
      <c r="J969" s="1035"/>
      <c r="K969" s="1035"/>
      <c r="L969" s="1035"/>
      <c r="M969" s="1035"/>
      <c r="N969" s="1035"/>
      <c r="O969" s="1035"/>
    </row>
    <row r="970" spans="1:15" s="1036" customFormat="1" ht="12.75">
      <c r="A970" s="1031" t="s">
        <v>164</v>
      </c>
      <c r="B970" s="81">
        <v>15448</v>
      </c>
      <c r="C970" s="81">
        <v>9745</v>
      </c>
      <c r="D970" s="81">
        <v>0</v>
      </c>
      <c r="E970" s="443">
        <v>0</v>
      </c>
      <c r="F970" s="81">
        <v>0</v>
      </c>
      <c r="G970" s="1035"/>
      <c r="H970" s="1035"/>
      <c r="I970" s="1035"/>
      <c r="J970" s="1035"/>
      <c r="K970" s="1035"/>
      <c r="L970" s="1035"/>
      <c r="M970" s="1035"/>
      <c r="N970" s="1035"/>
      <c r="O970" s="1035"/>
    </row>
    <row r="971" spans="1:15" s="1036" customFormat="1" ht="12.75">
      <c r="A971" s="1042" t="s">
        <v>886</v>
      </c>
      <c r="B971" s="81">
        <v>15448</v>
      </c>
      <c r="C971" s="81">
        <v>9745</v>
      </c>
      <c r="D971" s="81">
        <v>0</v>
      </c>
      <c r="E971" s="443">
        <v>0</v>
      </c>
      <c r="F971" s="81">
        <v>0</v>
      </c>
      <c r="G971" s="1035"/>
      <c r="H971" s="1035"/>
      <c r="I971" s="1035"/>
      <c r="J971" s="1035"/>
      <c r="K971" s="1035"/>
      <c r="L971" s="1035"/>
      <c r="M971" s="1035"/>
      <c r="N971" s="1035"/>
      <c r="O971" s="1035"/>
    </row>
    <row r="972" spans="1:15" s="1036" customFormat="1" ht="12.75">
      <c r="A972" s="313" t="s">
        <v>899</v>
      </c>
      <c r="B972" s="81"/>
      <c r="C972" s="81"/>
      <c r="D972" s="81"/>
      <c r="E972" s="443"/>
      <c r="F972" s="81"/>
      <c r="G972" s="1035"/>
      <c r="H972" s="1035"/>
      <c r="I972" s="1035"/>
      <c r="J972" s="1035"/>
      <c r="K972" s="1035"/>
      <c r="L972" s="1035"/>
      <c r="M972" s="1035"/>
      <c r="N972" s="1035"/>
      <c r="O972" s="1035"/>
    </row>
    <row r="973" spans="1:15" s="1036" customFormat="1" ht="12.75">
      <c r="A973" s="1029" t="s">
        <v>878</v>
      </c>
      <c r="B973" s="81">
        <v>1089396</v>
      </c>
      <c r="C973" s="81">
        <v>539220</v>
      </c>
      <c r="D973" s="81">
        <v>46207</v>
      </c>
      <c r="E973" s="443">
        <v>4.24152466137199</v>
      </c>
      <c r="F973" s="81">
        <v>11536</v>
      </c>
      <c r="G973" s="1035"/>
      <c r="H973" s="1035"/>
      <c r="I973" s="1035"/>
      <c r="J973" s="1035"/>
      <c r="K973" s="1035"/>
      <c r="L973" s="1035"/>
      <c r="M973" s="1035"/>
      <c r="N973" s="1035"/>
      <c r="O973" s="1035"/>
    </row>
    <row r="974" spans="1:15" s="1036" customFormat="1" ht="12.75">
      <c r="A974" s="1031" t="s">
        <v>879</v>
      </c>
      <c r="B974" s="81">
        <v>108860</v>
      </c>
      <c r="C974" s="81">
        <v>37095</v>
      </c>
      <c r="D974" s="81">
        <v>37095</v>
      </c>
      <c r="E974" s="443">
        <v>34.07587727356237</v>
      </c>
      <c r="F974" s="81">
        <v>5486</v>
      </c>
      <c r="G974" s="1035"/>
      <c r="H974" s="1035"/>
      <c r="I974" s="1035"/>
      <c r="J974" s="1035"/>
      <c r="K974" s="1035"/>
      <c r="L974" s="1035"/>
      <c r="M974" s="1035"/>
      <c r="N974" s="1035"/>
      <c r="O974" s="1035"/>
    </row>
    <row r="975" spans="1:15" s="1036" customFormat="1" ht="12.75">
      <c r="A975" s="1031" t="s">
        <v>1405</v>
      </c>
      <c r="B975" s="81">
        <v>980536</v>
      </c>
      <c r="C975" s="81">
        <v>502125</v>
      </c>
      <c r="D975" s="81">
        <v>9112</v>
      </c>
      <c r="E975" s="443">
        <v>0.9292876549152708</v>
      </c>
      <c r="F975" s="81">
        <v>6050</v>
      </c>
      <c r="G975" s="1035"/>
      <c r="H975" s="1035"/>
      <c r="I975" s="1035"/>
      <c r="J975" s="1035"/>
      <c r="K975" s="1035"/>
      <c r="L975" s="1035"/>
      <c r="M975" s="1035"/>
      <c r="N975" s="1035"/>
      <c r="O975" s="1035"/>
    </row>
    <row r="976" spans="1:15" s="1036" customFormat="1" ht="12.75">
      <c r="A976" s="1042" t="s">
        <v>153</v>
      </c>
      <c r="B976" s="81">
        <v>1089396</v>
      </c>
      <c r="C976" s="81">
        <v>539220</v>
      </c>
      <c r="D976" s="81">
        <v>28967</v>
      </c>
      <c r="E976" s="443">
        <v>2.6589963612864373</v>
      </c>
      <c r="F976" s="81">
        <v>11926</v>
      </c>
      <c r="G976" s="1035"/>
      <c r="H976" s="1035"/>
      <c r="I976" s="1035"/>
      <c r="J976" s="1035"/>
      <c r="K976" s="1035"/>
      <c r="L976" s="1035"/>
      <c r="M976" s="1035"/>
      <c r="N976" s="1035"/>
      <c r="O976" s="1035"/>
    </row>
    <row r="977" spans="1:15" s="1036" customFormat="1" ht="12.75">
      <c r="A977" s="1031" t="s">
        <v>179</v>
      </c>
      <c r="B977" s="81">
        <v>969919</v>
      </c>
      <c r="C977" s="81">
        <v>458074</v>
      </c>
      <c r="D977" s="81">
        <v>28967</v>
      </c>
      <c r="E977" s="443">
        <v>2.9865380511156085</v>
      </c>
      <c r="F977" s="81">
        <v>11926</v>
      </c>
      <c r="G977" s="1035"/>
      <c r="H977" s="1035"/>
      <c r="I977" s="1035"/>
      <c r="J977" s="1035"/>
      <c r="K977" s="1035"/>
      <c r="L977" s="1035"/>
      <c r="M977" s="1035"/>
      <c r="N977" s="1035"/>
      <c r="O977" s="1035"/>
    </row>
    <row r="978" spans="1:15" s="1036" customFormat="1" ht="12.75">
      <c r="A978" s="1044" t="s">
        <v>257</v>
      </c>
      <c r="B978" s="81">
        <v>969919</v>
      </c>
      <c r="C978" s="81">
        <v>458074</v>
      </c>
      <c r="D978" s="81">
        <v>28967</v>
      </c>
      <c r="E978" s="443">
        <v>2.9865380511156085</v>
      </c>
      <c r="F978" s="81">
        <v>11926</v>
      </c>
      <c r="G978" s="1035"/>
      <c r="H978" s="1035"/>
      <c r="I978" s="1035"/>
      <c r="J978" s="1035"/>
      <c r="K978" s="1035"/>
      <c r="L978" s="1035"/>
      <c r="M978" s="1035"/>
      <c r="N978" s="1035"/>
      <c r="O978" s="1035"/>
    </row>
    <row r="979" spans="1:15" s="1036" customFormat="1" ht="12.75">
      <c r="A979" s="1031" t="s">
        <v>164</v>
      </c>
      <c r="B979" s="81">
        <v>119477</v>
      </c>
      <c r="C979" s="81">
        <v>81146</v>
      </c>
      <c r="D979" s="81">
        <v>0</v>
      </c>
      <c r="E979" s="443">
        <v>0</v>
      </c>
      <c r="F979" s="81">
        <v>0</v>
      </c>
      <c r="G979" s="1035"/>
      <c r="H979" s="1035"/>
      <c r="I979" s="1035"/>
      <c r="J979" s="1035"/>
      <c r="K979" s="1035"/>
      <c r="L979" s="1035"/>
      <c r="M979" s="1035"/>
      <c r="N979" s="1035"/>
      <c r="O979" s="1035"/>
    </row>
    <row r="980" spans="1:15" s="1036" customFormat="1" ht="12.75">
      <c r="A980" s="1044" t="s">
        <v>1108</v>
      </c>
      <c r="B980" s="81">
        <v>119477</v>
      </c>
      <c r="C980" s="81">
        <v>81146</v>
      </c>
      <c r="D980" s="81">
        <v>0</v>
      </c>
      <c r="E980" s="443">
        <v>0</v>
      </c>
      <c r="F980" s="81">
        <v>0</v>
      </c>
      <c r="G980" s="1035"/>
      <c r="H980" s="1035"/>
      <c r="I980" s="1035"/>
      <c r="J980" s="1035"/>
      <c r="K980" s="1035"/>
      <c r="L980" s="1035"/>
      <c r="M980" s="1035"/>
      <c r="N980" s="1035"/>
      <c r="O980" s="1035"/>
    </row>
    <row r="981" spans="1:15" s="1036" customFormat="1" ht="12.75">
      <c r="A981" s="313" t="s">
        <v>919</v>
      </c>
      <c r="B981" s="81"/>
      <c r="C981" s="81"/>
      <c r="D981" s="81"/>
      <c r="E981" s="443"/>
      <c r="F981" s="81"/>
      <c r="G981" s="1035"/>
      <c r="H981" s="1035"/>
      <c r="I981" s="1035"/>
      <c r="J981" s="1035"/>
      <c r="K981" s="1035"/>
      <c r="L981" s="1035"/>
      <c r="M981" s="1035"/>
      <c r="N981" s="1035"/>
      <c r="O981" s="1035"/>
    </row>
    <row r="982" spans="1:15" s="1036" customFormat="1" ht="12.75">
      <c r="A982" s="1042" t="s">
        <v>878</v>
      </c>
      <c r="B982" s="81">
        <v>9000</v>
      </c>
      <c r="C982" s="81">
        <v>4500</v>
      </c>
      <c r="D982" s="81">
        <v>2700</v>
      </c>
      <c r="E982" s="443">
        <v>0</v>
      </c>
      <c r="F982" s="81">
        <v>2700</v>
      </c>
      <c r="G982" s="1035"/>
      <c r="H982" s="1035"/>
      <c r="I982" s="1035"/>
      <c r="J982" s="1035"/>
      <c r="K982" s="1035"/>
      <c r="L982" s="1035"/>
      <c r="M982" s="1035"/>
      <c r="N982" s="1035"/>
      <c r="O982" s="1035"/>
    </row>
    <row r="983" spans="1:15" s="1036" customFormat="1" ht="12.75">
      <c r="A983" s="1031" t="s">
        <v>1405</v>
      </c>
      <c r="B983" s="81">
        <v>9000</v>
      </c>
      <c r="C983" s="81">
        <v>4500</v>
      </c>
      <c r="D983" s="81">
        <v>2700</v>
      </c>
      <c r="E983" s="443">
        <v>0</v>
      </c>
      <c r="F983" s="81">
        <v>2700</v>
      </c>
      <c r="G983" s="1035"/>
      <c r="H983" s="1035"/>
      <c r="I983" s="1035"/>
      <c r="J983" s="1035"/>
      <c r="K983" s="1035"/>
      <c r="L983" s="1035"/>
      <c r="M983" s="1035"/>
      <c r="N983" s="1035"/>
      <c r="O983" s="1035"/>
    </row>
    <row r="984" spans="1:15" s="1036" customFormat="1" ht="12.75">
      <c r="A984" s="1042" t="s">
        <v>153</v>
      </c>
      <c r="B984" s="81">
        <v>9000</v>
      </c>
      <c r="C984" s="81">
        <v>4500</v>
      </c>
      <c r="D984" s="81">
        <v>0</v>
      </c>
      <c r="E984" s="443">
        <v>0</v>
      </c>
      <c r="F984" s="81">
        <v>0</v>
      </c>
      <c r="G984" s="1035"/>
      <c r="H984" s="1035"/>
      <c r="I984" s="1035"/>
      <c r="J984" s="1035"/>
      <c r="K984" s="1035"/>
      <c r="L984" s="1035"/>
      <c r="M984" s="1035"/>
      <c r="N984" s="1035"/>
      <c r="O984" s="1035"/>
    </row>
    <row r="985" spans="1:15" s="1036" customFormat="1" ht="12.75">
      <c r="A985" s="1031" t="s">
        <v>179</v>
      </c>
      <c r="B985" s="81">
        <v>9000</v>
      </c>
      <c r="C985" s="81">
        <v>4500</v>
      </c>
      <c r="D985" s="81">
        <v>0</v>
      </c>
      <c r="E985" s="443">
        <v>0</v>
      </c>
      <c r="F985" s="81">
        <v>0</v>
      </c>
      <c r="G985" s="1035"/>
      <c r="H985" s="1035"/>
      <c r="I985" s="1035"/>
      <c r="J985" s="1035"/>
      <c r="K985" s="1035"/>
      <c r="L985" s="1035"/>
      <c r="M985" s="1035"/>
      <c r="N985" s="1035"/>
      <c r="O985" s="1035"/>
    </row>
    <row r="986" spans="1:15" s="1036" customFormat="1" ht="12.75">
      <c r="A986" s="1044" t="s">
        <v>257</v>
      </c>
      <c r="B986" s="81">
        <v>9000</v>
      </c>
      <c r="C986" s="81">
        <v>4500</v>
      </c>
      <c r="D986" s="81">
        <v>0</v>
      </c>
      <c r="E986" s="443">
        <v>0</v>
      </c>
      <c r="F986" s="81">
        <v>0</v>
      </c>
      <c r="G986" s="1035"/>
      <c r="H986" s="1035"/>
      <c r="I986" s="1035"/>
      <c r="J986" s="1035"/>
      <c r="K986" s="1035"/>
      <c r="L986" s="1035"/>
      <c r="M986" s="1035"/>
      <c r="N986" s="1035"/>
      <c r="O986" s="1035"/>
    </row>
    <row r="987" spans="1:15" s="1036" customFormat="1" ht="25.5">
      <c r="A987" s="378" t="s">
        <v>931</v>
      </c>
      <c r="B987" s="41"/>
      <c r="C987" s="41"/>
      <c r="D987" s="41"/>
      <c r="E987" s="443"/>
      <c r="F987" s="81"/>
      <c r="G987" s="1035"/>
      <c r="H987" s="1035"/>
      <c r="I987" s="1035"/>
      <c r="J987" s="1035"/>
      <c r="K987" s="1035"/>
      <c r="L987" s="1035"/>
      <c r="M987" s="1035"/>
      <c r="N987" s="1035"/>
      <c r="O987" s="1035"/>
    </row>
    <row r="988" spans="1:15" s="1041" customFormat="1" ht="12.75">
      <c r="A988" s="1029" t="s">
        <v>878</v>
      </c>
      <c r="B988" s="81">
        <v>2797400</v>
      </c>
      <c r="C988" s="81">
        <v>573400</v>
      </c>
      <c r="D988" s="81">
        <v>573400</v>
      </c>
      <c r="E988" s="443">
        <v>20.49760491885322</v>
      </c>
      <c r="F988" s="81">
        <v>263400</v>
      </c>
      <c r="G988" s="1035"/>
      <c r="H988" s="1035"/>
      <c r="I988" s="1035"/>
      <c r="J988" s="1035"/>
      <c r="K988" s="1035"/>
      <c r="L988" s="1035"/>
      <c r="M988" s="1035"/>
      <c r="N988" s="1035"/>
      <c r="O988" s="1035"/>
    </row>
    <row r="989" spans="1:15" s="1041" customFormat="1" ht="12.75">
      <c r="A989" s="1031" t="s">
        <v>879</v>
      </c>
      <c r="B989" s="81">
        <v>2797400</v>
      </c>
      <c r="C989" s="81">
        <v>573400</v>
      </c>
      <c r="D989" s="81">
        <v>573400</v>
      </c>
      <c r="E989" s="443">
        <v>20.49760491885322</v>
      </c>
      <c r="F989" s="81">
        <v>263400</v>
      </c>
      <c r="G989" s="1035"/>
      <c r="H989" s="1035"/>
      <c r="I989" s="1035"/>
      <c r="J989" s="1035"/>
      <c r="K989" s="1035"/>
      <c r="L989" s="1035"/>
      <c r="M989" s="1035"/>
      <c r="N989" s="1035"/>
      <c r="O989" s="1035"/>
    </row>
    <row r="990" spans="1:15" s="1041" customFormat="1" ht="12.75">
      <c r="A990" s="1042" t="s">
        <v>153</v>
      </c>
      <c r="B990" s="81">
        <v>2797400</v>
      </c>
      <c r="C990" s="81">
        <v>573400</v>
      </c>
      <c r="D990" s="81">
        <v>460000</v>
      </c>
      <c r="E990" s="443">
        <v>16.44384070923</v>
      </c>
      <c r="F990" s="81">
        <v>169562</v>
      </c>
      <c r="G990" s="1035"/>
      <c r="H990" s="1035"/>
      <c r="I990" s="1035"/>
      <c r="J990" s="1035"/>
      <c r="K990" s="1035"/>
      <c r="L990" s="1035"/>
      <c r="M990" s="1035"/>
      <c r="N990" s="1035"/>
      <c r="O990" s="1035"/>
    </row>
    <row r="991" spans="1:15" s="1036" customFormat="1" ht="12.75">
      <c r="A991" s="1031" t="s">
        <v>164</v>
      </c>
      <c r="B991" s="81">
        <v>2797400</v>
      </c>
      <c r="C991" s="81">
        <v>573400</v>
      </c>
      <c r="D991" s="81">
        <v>460000</v>
      </c>
      <c r="E991" s="443">
        <v>16.44384070923</v>
      </c>
      <c r="F991" s="81">
        <v>169562</v>
      </c>
      <c r="G991" s="1035"/>
      <c r="H991" s="1035"/>
      <c r="I991" s="1035"/>
      <c r="J991" s="1035"/>
      <c r="K991" s="1035"/>
      <c r="L991" s="1035"/>
      <c r="M991" s="1035"/>
      <c r="N991" s="1035"/>
      <c r="O991" s="1035"/>
    </row>
    <row r="992" spans="1:15" s="1036" customFormat="1" ht="12.75">
      <c r="A992" s="1044" t="s">
        <v>1112</v>
      </c>
      <c r="B992" s="81">
        <v>2797400</v>
      </c>
      <c r="C992" s="81">
        <v>573400</v>
      </c>
      <c r="D992" s="81">
        <v>460000</v>
      </c>
      <c r="E992" s="443">
        <v>16.44384070923</v>
      </c>
      <c r="F992" s="81">
        <v>169562</v>
      </c>
      <c r="G992" s="1035"/>
      <c r="H992" s="1035"/>
      <c r="I992" s="1035"/>
      <c r="J992" s="1035"/>
      <c r="K992" s="1035"/>
      <c r="L992" s="1035"/>
      <c r="M992" s="1035"/>
      <c r="N992" s="1035"/>
      <c r="O992" s="1035"/>
    </row>
    <row r="993" spans="1:15" s="1034" customFormat="1" ht="12.75">
      <c r="A993" s="313" t="s">
        <v>924</v>
      </c>
      <c r="B993" s="81"/>
      <c r="C993" s="81"/>
      <c r="D993" s="81"/>
      <c r="E993" s="443"/>
      <c r="F993" s="81"/>
      <c r="G993" s="389"/>
      <c r="H993" s="389"/>
      <c r="I993" s="389"/>
      <c r="J993" s="389"/>
      <c r="K993" s="389"/>
      <c r="L993" s="389"/>
      <c r="M993" s="389"/>
      <c r="N993" s="389"/>
      <c r="O993" s="389"/>
    </row>
    <row r="994" spans="1:15" s="1034" customFormat="1" ht="12.75">
      <c r="A994" s="1042" t="s">
        <v>878</v>
      </c>
      <c r="B994" s="81">
        <v>157047</v>
      </c>
      <c r="C994" s="81">
        <v>0</v>
      </c>
      <c r="D994" s="81">
        <v>0</v>
      </c>
      <c r="E994" s="443">
        <v>0</v>
      </c>
      <c r="F994" s="81">
        <v>0</v>
      </c>
      <c r="G994" s="389"/>
      <c r="H994" s="389"/>
      <c r="I994" s="389"/>
      <c r="J994" s="389"/>
      <c r="K994" s="389"/>
      <c r="L994" s="389"/>
      <c r="M994" s="389"/>
      <c r="N994" s="389"/>
      <c r="O994" s="389"/>
    </row>
    <row r="995" spans="1:15" s="1034" customFormat="1" ht="12.75">
      <c r="A995" s="1031" t="s">
        <v>879</v>
      </c>
      <c r="B995" s="81">
        <v>30602</v>
      </c>
      <c r="C995" s="81">
        <v>0</v>
      </c>
      <c r="D995" s="81">
        <v>0</v>
      </c>
      <c r="E995" s="443">
        <v>0</v>
      </c>
      <c r="F995" s="81">
        <v>0</v>
      </c>
      <c r="G995" s="389"/>
      <c r="H995" s="389"/>
      <c r="I995" s="389"/>
      <c r="J995" s="389"/>
      <c r="K995" s="389"/>
      <c r="L995" s="389"/>
      <c r="M995" s="389"/>
      <c r="N995" s="389"/>
      <c r="O995" s="389"/>
    </row>
    <row r="996" spans="1:15" s="1034" customFormat="1" ht="12.75">
      <c r="A996" s="1030" t="s">
        <v>1404</v>
      </c>
      <c r="B996" s="250">
        <v>126445</v>
      </c>
      <c r="C996" s="250">
        <v>0</v>
      </c>
      <c r="D996" s="250">
        <v>0</v>
      </c>
      <c r="E996" s="443">
        <v>0</v>
      </c>
      <c r="F996" s="81">
        <v>0</v>
      </c>
      <c r="G996" s="389"/>
      <c r="H996" s="389"/>
      <c r="I996" s="389"/>
      <c r="J996" s="389"/>
      <c r="K996" s="389"/>
      <c r="L996" s="389"/>
      <c r="M996" s="389"/>
      <c r="N996" s="389"/>
      <c r="O996" s="389"/>
    </row>
    <row r="997" spans="1:15" s="1034" customFormat="1" ht="12.75">
      <c r="A997" s="1029" t="s">
        <v>153</v>
      </c>
      <c r="B997" s="81">
        <v>157047</v>
      </c>
      <c r="C997" s="81">
        <v>0</v>
      </c>
      <c r="D997" s="81">
        <v>0</v>
      </c>
      <c r="E997" s="443">
        <v>0</v>
      </c>
      <c r="F997" s="81">
        <v>0</v>
      </c>
      <c r="G997" s="389"/>
      <c r="H997" s="389"/>
      <c r="I997" s="389"/>
      <c r="J997" s="389"/>
      <c r="K997" s="389"/>
      <c r="L997" s="389"/>
      <c r="M997" s="389"/>
      <c r="N997" s="389"/>
      <c r="O997" s="389"/>
    </row>
    <row r="998" spans="1:15" s="1034" customFormat="1" ht="12.75">
      <c r="A998" s="1031" t="s">
        <v>179</v>
      </c>
      <c r="B998" s="81">
        <v>157047</v>
      </c>
      <c r="C998" s="81">
        <v>0</v>
      </c>
      <c r="D998" s="81">
        <v>0</v>
      </c>
      <c r="E998" s="443">
        <v>0</v>
      </c>
      <c r="F998" s="81">
        <v>0</v>
      </c>
      <c r="G998" s="389"/>
      <c r="H998" s="389"/>
      <c r="I998" s="389"/>
      <c r="J998" s="389"/>
      <c r="K998" s="389"/>
      <c r="L998" s="389"/>
      <c r="M998" s="389"/>
      <c r="N998" s="389"/>
      <c r="O998" s="389"/>
    </row>
    <row r="999" spans="1:15" s="1034" customFormat="1" ht="12.75">
      <c r="A999" s="1044" t="s">
        <v>257</v>
      </c>
      <c r="B999" s="81">
        <v>89400</v>
      </c>
      <c r="C999" s="81">
        <v>0</v>
      </c>
      <c r="D999" s="81">
        <v>0</v>
      </c>
      <c r="E999" s="443">
        <v>0</v>
      </c>
      <c r="F999" s="81">
        <v>0</v>
      </c>
      <c r="G999" s="389"/>
      <c r="H999" s="389"/>
      <c r="I999" s="389"/>
      <c r="J999" s="389"/>
      <c r="K999" s="389"/>
      <c r="L999" s="389"/>
      <c r="M999" s="389"/>
      <c r="N999" s="389"/>
      <c r="O999" s="389"/>
    </row>
    <row r="1000" spans="1:15" s="1034" customFormat="1" ht="12.75">
      <c r="A1000" s="1044" t="s">
        <v>157</v>
      </c>
      <c r="B1000" s="81">
        <v>37045</v>
      </c>
      <c r="C1000" s="81">
        <v>0</v>
      </c>
      <c r="D1000" s="81">
        <v>0</v>
      </c>
      <c r="E1000" s="443">
        <v>0</v>
      </c>
      <c r="F1000" s="81">
        <v>0</v>
      </c>
      <c r="G1000" s="389"/>
      <c r="H1000" s="389"/>
      <c r="I1000" s="389"/>
      <c r="J1000" s="389"/>
      <c r="K1000" s="389"/>
      <c r="L1000" s="389"/>
      <c r="M1000" s="389"/>
      <c r="N1000" s="389"/>
      <c r="O1000" s="389"/>
    </row>
    <row r="1001" spans="1:15" s="1034" customFormat="1" ht="12.75">
      <c r="A1001" s="1044" t="s">
        <v>1230</v>
      </c>
      <c r="B1001" s="81">
        <v>30602</v>
      </c>
      <c r="C1001" s="81">
        <v>0</v>
      </c>
      <c r="D1001" s="81">
        <v>0</v>
      </c>
      <c r="E1001" s="443">
        <v>0</v>
      </c>
      <c r="F1001" s="81">
        <v>0</v>
      </c>
      <c r="G1001" s="389"/>
      <c r="H1001" s="389"/>
      <c r="I1001" s="389"/>
      <c r="J1001" s="389"/>
      <c r="K1001" s="389"/>
      <c r="L1001" s="389"/>
      <c r="M1001" s="389"/>
      <c r="N1001" s="389"/>
      <c r="O1001" s="389"/>
    </row>
    <row r="1002" spans="1:15" s="1034" customFormat="1" ht="12.75">
      <c r="A1002" s="1048" t="s">
        <v>917</v>
      </c>
      <c r="B1002" s="81">
        <v>30602</v>
      </c>
      <c r="C1002" s="81">
        <v>0</v>
      </c>
      <c r="D1002" s="81">
        <v>0</v>
      </c>
      <c r="E1002" s="443">
        <v>0</v>
      </c>
      <c r="F1002" s="81">
        <v>0</v>
      </c>
      <c r="G1002" s="389"/>
      <c r="H1002" s="389"/>
      <c r="I1002" s="389"/>
      <c r="J1002" s="389"/>
      <c r="K1002" s="389"/>
      <c r="L1002" s="389"/>
      <c r="M1002" s="389"/>
      <c r="N1002" s="389"/>
      <c r="O1002" s="389"/>
    </row>
    <row r="1003" spans="1:6" ht="12.75">
      <c r="A1003" s="380" t="s">
        <v>944</v>
      </c>
      <c r="B1003" s="1058"/>
      <c r="C1003" s="1058"/>
      <c r="D1003" s="1058"/>
      <c r="E1003" s="443"/>
      <c r="F1003" s="81"/>
    </row>
    <row r="1004" spans="1:15" s="1034" customFormat="1" ht="12.75">
      <c r="A1004" s="380" t="s">
        <v>929</v>
      </c>
      <c r="B1004" s="81"/>
      <c r="C1004" s="81"/>
      <c r="D1004" s="81"/>
      <c r="E1004" s="443"/>
      <c r="F1004" s="81"/>
      <c r="G1004" s="389"/>
      <c r="H1004" s="389"/>
      <c r="I1004" s="389"/>
      <c r="J1004" s="389"/>
      <c r="K1004" s="389"/>
      <c r="L1004" s="389"/>
      <c r="M1004" s="389"/>
      <c r="N1004" s="389"/>
      <c r="O1004" s="389"/>
    </row>
    <row r="1005" spans="1:15" s="1037" customFormat="1" ht="12.75">
      <c r="A1005" s="1029" t="s">
        <v>878</v>
      </c>
      <c r="B1005" s="81">
        <v>1226962</v>
      </c>
      <c r="C1005" s="81">
        <v>646426</v>
      </c>
      <c r="D1005" s="81">
        <v>512298</v>
      </c>
      <c r="E1005" s="443">
        <v>41.75337133505357</v>
      </c>
      <c r="F1005" s="81">
        <v>115000</v>
      </c>
      <c r="G1005" s="389"/>
      <c r="H1005" s="389"/>
      <c r="I1005" s="389"/>
      <c r="J1005" s="389"/>
      <c r="K1005" s="389"/>
      <c r="L1005" s="389"/>
      <c r="M1005" s="389"/>
      <c r="N1005" s="389"/>
      <c r="O1005" s="389"/>
    </row>
    <row r="1006" spans="1:15" s="1037" customFormat="1" ht="12.75">
      <c r="A1006" s="1030" t="s">
        <v>879</v>
      </c>
      <c r="B1006" s="81">
        <v>647730</v>
      </c>
      <c r="C1006" s="81">
        <v>179642</v>
      </c>
      <c r="D1006" s="81">
        <v>179642</v>
      </c>
      <c r="E1006" s="443">
        <v>27.734086733669894</v>
      </c>
      <c r="F1006" s="81">
        <v>115000</v>
      </c>
      <c r="G1006" s="389"/>
      <c r="H1006" s="389"/>
      <c r="I1006" s="389"/>
      <c r="J1006" s="389"/>
      <c r="K1006" s="389"/>
      <c r="L1006" s="389"/>
      <c r="M1006" s="389"/>
      <c r="N1006" s="389"/>
      <c r="O1006" s="389"/>
    </row>
    <row r="1007" spans="1:15" s="1037" customFormat="1" ht="12.75">
      <c r="A1007" s="1030" t="s">
        <v>1405</v>
      </c>
      <c r="B1007" s="81">
        <v>579232</v>
      </c>
      <c r="C1007" s="81">
        <v>466784</v>
      </c>
      <c r="D1007" s="81">
        <v>332656</v>
      </c>
      <c r="E1007" s="443">
        <v>57.43052870007182</v>
      </c>
      <c r="F1007" s="81">
        <v>0</v>
      </c>
      <c r="G1007" s="389"/>
      <c r="H1007" s="389"/>
      <c r="I1007" s="389"/>
      <c r="J1007" s="389"/>
      <c r="K1007" s="389"/>
      <c r="L1007" s="389"/>
      <c r="M1007" s="389"/>
      <c r="N1007" s="389"/>
      <c r="O1007" s="389"/>
    </row>
    <row r="1008" spans="1:15" s="1037" customFormat="1" ht="12.75">
      <c r="A1008" s="1029" t="s">
        <v>153</v>
      </c>
      <c r="B1008" s="81">
        <v>1226962</v>
      </c>
      <c r="C1008" s="81">
        <v>646426</v>
      </c>
      <c r="D1008" s="81">
        <v>345359</v>
      </c>
      <c r="E1008" s="443">
        <v>28.147489490302064</v>
      </c>
      <c r="F1008" s="81">
        <v>0</v>
      </c>
      <c r="G1008" s="389"/>
      <c r="H1008" s="389"/>
      <c r="I1008" s="389"/>
      <c r="J1008" s="389"/>
      <c r="K1008" s="389"/>
      <c r="L1008" s="389"/>
      <c r="M1008" s="389"/>
      <c r="N1008" s="389"/>
      <c r="O1008" s="389"/>
    </row>
    <row r="1009" spans="1:15" s="1038" customFormat="1" ht="12.75">
      <c r="A1009" s="1031" t="s">
        <v>179</v>
      </c>
      <c r="B1009" s="81">
        <v>437793</v>
      </c>
      <c r="C1009" s="81">
        <v>314100</v>
      </c>
      <c r="D1009" s="81">
        <v>301557</v>
      </c>
      <c r="E1009" s="443">
        <v>68.88118357305851</v>
      </c>
      <c r="F1009" s="81">
        <v>0</v>
      </c>
      <c r="G1009" s="389"/>
      <c r="H1009" s="389"/>
      <c r="I1009" s="389"/>
      <c r="J1009" s="389"/>
      <c r="K1009" s="389"/>
      <c r="L1009" s="389"/>
      <c r="M1009" s="389"/>
      <c r="N1009" s="389"/>
      <c r="O1009" s="389"/>
    </row>
    <row r="1010" spans="1:15" s="1038" customFormat="1" ht="12.75">
      <c r="A1010" s="1032" t="s">
        <v>257</v>
      </c>
      <c r="B1010" s="81">
        <v>437793</v>
      </c>
      <c r="C1010" s="81">
        <v>314100</v>
      </c>
      <c r="D1010" s="81">
        <v>301557</v>
      </c>
      <c r="E1010" s="443">
        <v>68.88118357305851</v>
      </c>
      <c r="F1010" s="81">
        <v>0</v>
      </c>
      <c r="G1010" s="389"/>
      <c r="H1010" s="389"/>
      <c r="I1010" s="389"/>
      <c r="J1010" s="389"/>
      <c r="K1010" s="389"/>
      <c r="L1010" s="389"/>
      <c r="M1010" s="389"/>
      <c r="N1010" s="389"/>
      <c r="O1010" s="389"/>
    </row>
    <row r="1011" spans="1:15" s="1034" customFormat="1" ht="12.75">
      <c r="A1011" s="1030" t="s">
        <v>164</v>
      </c>
      <c r="B1011" s="81">
        <v>789169</v>
      </c>
      <c r="C1011" s="81">
        <v>332326</v>
      </c>
      <c r="D1011" s="81">
        <v>43802</v>
      </c>
      <c r="E1011" s="443">
        <v>5.550395415937524</v>
      </c>
      <c r="F1011" s="81">
        <v>0</v>
      </c>
      <c r="G1011" s="389"/>
      <c r="H1011" s="389"/>
      <c r="I1011" s="389"/>
      <c r="J1011" s="389"/>
      <c r="K1011" s="389"/>
      <c r="L1011" s="389"/>
      <c r="M1011" s="389"/>
      <c r="N1011" s="389"/>
      <c r="O1011" s="389"/>
    </row>
    <row r="1012" spans="1:15" s="1034" customFormat="1" ht="12.75">
      <c r="A1012" s="296" t="s">
        <v>886</v>
      </c>
      <c r="B1012" s="81">
        <v>789169</v>
      </c>
      <c r="C1012" s="81">
        <v>332326</v>
      </c>
      <c r="D1012" s="81">
        <v>43802</v>
      </c>
      <c r="E1012" s="443">
        <v>5.550395415937524</v>
      </c>
      <c r="F1012" s="81">
        <v>0</v>
      </c>
      <c r="G1012" s="389"/>
      <c r="H1012" s="389"/>
      <c r="I1012" s="389"/>
      <c r="J1012" s="389"/>
      <c r="K1012" s="389"/>
      <c r="L1012" s="389"/>
      <c r="M1012" s="389"/>
      <c r="N1012" s="389"/>
      <c r="O1012" s="389"/>
    </row>
    <row r="1013" spans="1:20" s="348" customFormat="1" ht="12" customHeight="1">
      <c r="A1013" s="313" t="s">
        <v>899</v>
      </c>
      <c r="B1013" s="81"/>
      <c r="C1013" s="81"/>
      <c r="D1013" s="81"/>
      <c r="E1013" s="443"/>
      <c r="F1013" s="81"/>
      <c r="G1013" s="227"/>
      <c r="H1013" s="227"/>
      <c r="I1013" s="227"/>
      <c r="J1013" s="227"/>
      <c r="K1013" s="227"/>
      <c r="L1013" s="227"/>
      <c r="M1013" s="227"/>
      <c r="N1013" s="227"/>
      <c r="O1013" s="227"/>
      <c r="P1013" s="227"/>
      <c r="Q1013" s="227"/>
      <c r="R1013" s="227"/>
      <c r="S1013" s="227"/>
      <c r="T1013" s="227"/>
    </row>
    <row r="1014" spans="1:20" s="348" customFormat="1" ht="12" customHeight="1">
      <c r="A1014" s="1042" t="s">
        <v>878</v>
      </c>
      <c r="B1014" s="81">
        <v>1006644</v>
      </c>
      <c r="C1014" s="81">
        <v>637795</v>
      </c>
      <c r="D1014" s="81">
        <v>26988</v>
      </c>
      <c r="E1014" s="443">
        <v>2.680987518924267</v>
      </c>
      <c r="F1014" s="81">
        <v>0</v>
      </c>
      <c r="G1014" s="227"/>
      <c r="H1014" s="227"/>
      <c r="I1014" s="227"/>
      <c r="J1014" s="227"/>
      <c r="K1014" s="227"/>
      <c r="L1014" s="227"/>
      <c r="M1014" s="227"/>
      <c r="N1014" s="227"/>
      <c r="O1014" s="227"/>
      <c r="P1014" s="227"/>
      <c r="Q1014" s="227"/>
      <c r="R1014" s="227"/>
      <c r="S1014" s="227"/>
      <c r="T1014" s="227"/>
    </row>
    <row r="1015" spans="1:20" s="348" customFormat="1" ht="12" customHeight="1">
      <c r="A1015" s="1031" t="s">
        <v>879</v>
      </c>
      <c r="B1015" s="81">
        <v>78134</v>
      </c>
      <c r="C1015" s="81">
        <v>25301</v>
      </c>
      <c r="D1015" s="81">
        <v>25301</v>
      </c>
      <c r="E1015" s="443">
        <v>32.38154964548084</v>
      </c>
      <c r="F1015" s="81">
        <v>0</v>
      </c>
      <c r="G1015" s="227"/>
      <c r="H1015" s="227"/>
      <c r="I1015" s="227"/>
      <c r="J1015" s="227"/>
      <c r="K1015" s="227"/>
      <c r="L1015" s="227"/>
      <c r="M1015" s="227"/>
      <c r="N1015" s="227"/>
      <c r="O1015" s="227"/>
      <c r="P1015" s="227"/>
      <c r="Q1015" s="227"/>
      <c r="R1015" s="227"/>
      <c r="S1015" s="227"/>
      <c r="T1015" s="227"/>
    </row>
    <row r="1016" spans="1:20" s="348" customFormat="1" ht="12" customHeight="1">
      <c r="A1016" s="1031" t="s">
        <v>1405</v>
      </c>
      <c r="B1016" s="81">
        <v>928510</v>
      </c>
      <c r="C1016" s="81">
        <v>612494</v>
      </c>
      <c r="D1016" s="81">
        <v>1687</v>
      </c>
      <c r="E1016" s="443">
        <v>0.18168894249927303</v>
      </c>
      <c r="F1016" s="81">
        <v>0</v>
      </c>
      <c r="G1016" s="227"/>
      <c r="H1016" s="227"/>
      <c r="I1016" s="227"/>
      <c r="J1016" s="227"/>
      <c r="K1016" s="227"/>
      <c r="L1016" s="227"/>
      <c r="M1016" s="227"/>
      <c r="N1016" s="227"/>
      <c r="O1016" s="227"/>
      <c r="P1016" s="227"/>
      <c r="Q1016" s="227"/>
      <c r="R1016" s="227"/>
      <c r="S1016" s="227"/>
      <c r="T1016" s="227"/>
    </row>
    <row r="1017" spans="1:20" s="348" customFormat="1" ht="12" customHeight="1">
      <c r="A1017" s="1042" t="s">
        <v>153</v>
      </c>
      <c r="B1017" s="81">
        <v>1006644</v>
      </c>
      <c r="C1017" s="81">
        <v>637795</v>
      </c>
      <c r="D1017" s="81">
        <v>10379</v>
      </c>
      <c r="E1017" s="443">
        <v>1.0310497057549641</v>
      </c>
      <c r="F1017" s="81">
        <v>8692</v>
      </c>
      <c r="G1017" s="227"/>
      <c r="H1017" s="227"/>
      <c r="I1017" s="227"/>
      <c r="J1017" s="227"/>
      <c r="K1017" s="227"/>
      <c r="L1017" s="227"/>
      <c r="M1017" s="227"/>
      <c r="N1017" s="227"/>
      <c r="O1017" s="227"/>
      <c r="P1017" s="227"/>
      <c r="Q1017" s="227"/>
      <c r="R1017" s="227"/>
      <c r="S1017" s="227"/>
      <c r="T1017" s="227"/>
    </row>
    <row r="1018" spans="1:20" s="348" customFormat="1" ht="12" customHeight="1">
      <c r="A1018" s="1031" t="s">
        <v>179</v>
      </c>
      <c r="B1018" s="81">
        <v>883161</v>
      </c>
      <c r="C1018" s="81">
        <v>631470</v>
      </c>
      <c r="D1018" s="81">
        <v>10379</v>
      </c>
      <c r="E1018" s="443">
        <v>1.1752104089741282</v>
      </c>
      <c r="F1018" s="81">
        <v>8692</v>
      </c>
      <c r="G1018" s="227"/>
      <c r="H1018" s="227"/>
      <c r="I1018" s="227"/>
      <c r="J1018" s="227"/>
      <c r="K1018" s="227"/>
      <c r="L1018" s="227"/>
      <c r="M1018" s="227"/>
      <c r="N1018" s="227"/>
      <c r="O1018" s="227"/>
      <c r="P1018" s="227"/>
      <c r="Q1018" s="227"/>
      <c r="R1018" s="227"/>
      <c r="S1018" s="227"/>
      <c r="T1018" s="227"/>
    </row>
    <row r="1019" spans="1:20" s="348" customFormat="1" ht="12" customHeight="1">
      <c r="A1019" s="1044" t="s">
        <v>257</v>
      </c>
      <c r="B1019" s="81">
        <v>883161</v>
      </c>
      <c r="C1019" s="81">
        <v>631470</v>
      </c>
      <c r="D1019" s="81">
        <v>10379</v>
      </c>
      <c r="E1019" s="443">
        <v>1.1752104089741282</v>
      </c>
      <c r="F1019" s="81">
        <v>8692</v>
      </c>
      <c r="G1019" s="227"/>
      <c r="H1019" s="227"/>
      <c r="I1019" s="227"/>
      <c r="J1019" s="227"/>
      <c r="K1019" s="227"/>
      <c r="L1019" s="227"/>
      <c r="M1019" s="227"/>
      <c r="N1019" s="227"/>
      <c r="O1019" s="227"/>
      <c r="P1019" s="227"/>
      <c r="Q1019" s="227"/>
      <c r="R1019" s="227"/>
      <c r="S1019" s="227"/>
      <c r="T1019" s="227"/>
    </row>
    <row r="1020" spans="1:20" s="348" customFormat="1" ht="12" customHeight="1">
      <c r="A1020" s="1031" t="s">
        <v>164</v>
      </c>
      <c r="B1020" s="81">
        <v>123483</v>
      </c>
      <c r="C1020" s="81">
        <v>6325</v>
      </c>
      <c r="D1020" s="81">
        <v>0</v>
      </c>
      <c r="E1020" s="443">
        <v>0</v>
      </c>
      <c r="F1020" s="81">
        <v>0</v>
      </c>
      <c r="G1020" s="227"/>
      <c r="H1020" s="227"/>
      <c r="I1020" s="227"/>
      <c r="J1020" s="227"/>
      <c r="K1020" s="227"/>
      <c r="L1020" s="227"/>
      <c r="M1020" s="227"/>
      <c r="N1020" s="227"/>
      <c r="O1020" s="227"/>
      <c r="P1020" s="227"/>
      <c r="Q1020" s="227"/>
      <c r="R1020" s="227"/>
      <c r="S1020" s="227"/>
      <c r="T1020" s="227"/>
    </row>
    <row r="1021" spans="1:20" s="348" customFormat="1" ht="12" customHeight="1">
      <c r="A1021" s="1044" t="s">
        <v>1108</v>
      </c>
      <c r="B1021" s="81">
        <v>123483</v>
      </c>
      <c r="C1021" s="81">
        <v>6325</v>
      </c>
      <c r="D1021" s="81">
        <v>0</v>
      </c>
      <c r="E1021" s="443">
        <v>0</v>
      </c>
      <c r="F1021" s="81">
        <v>0</v>
      </c>
      <c r="G1021" s="227"/>
      <c r="H1021" s="227"/>
      <c r="I1021" s="227"/>
      <c r="J1021" s="227"/>
      <c r="K1021" s="227"/>
      <c r="L1021" s="227"/>
      <c r="M1021" s="227"/>
      <c r="N1021" s="227"/>
      <c r="O1021" s="227"/>
      <c r="P1021" s="227"/>
      <c r="Q1021" s="227"/>
      <c r="R1021" s="227"/>
      <c r="S1021" s="227"/>
      <c r="T1021" s="227"/>
    </row>
    <row r="1022" spans="1:15" s="1036" customFormat="1" ht="12.75">
      <c r="A1022" s="378" t="s">
        <v>902</v>
      </c>
      <c r="B1022" s="41"/>
      <c r="C1022" s="41"/>
      <c r="D1022" s="41"/>
      <c r="E1022" s="443"/>
      <c r="F1022" s="81"/>
      <c r="G1022" s="1035"/>
      <c r="H1022" s="1035"/>
      <c r="I1022" s="1035"/>
      <c r="J1022" s="1035"/>
      <c r="K1022" s="1035"/>
      <c r="L1022" s="1035"/>
      <c r="M1022" s="1035"/>
      <c r="N1022" s="1035"/>
      <c r="O1022" s="1035"/>
    </row>
    <row r="1023" spans="1:15" s="1041" customFormat="1" ht="12.75">
      <c r="A1023" s="1029" t="s">
        <v>878</v>
      </c>
      <c r="B1023" s="81">
        <v>62087951</v>
      </c>
      <c r="C1023" s="81">
        <v>9779660</v>
      </c>
      <c r="D1023" s="81">
        <v>9029865</v>
      </c>
      <c r="E1023" s="443">
        <v>14.5436672567919</v>
      </c>
      <c r="F1023" s="81">
        <v>2897753</v>
      </c>
      <c r="G1023" s="1035"/>
      <c r="H1023" s="1035"/>
      <c r="I1023" s="1035"/>
      <c r="J1023" s="1035"/>
      <c r="K1023" s="1035"/>
      <c r="L1023" s="1035"/>
      <c r="M1023" s="1035"/>
      <c r="N1023" s="1035"/>
      <c r="O1023" s="1035"/>
    </row>
    <row r="1024" spans="1:15" s="1041" customFormat="1" ht="12.75">
      <c r="A1024" s="1030" t="s">
        <v>879</v>
      </c>
      <c r="B1024" s="81">
        <v>16219464</v>
      </c>
      <c r="C1024" s="81">
        <v>3320853</v>
      </c>
      <c r="D1024" s="81">
        <v>3320853</v>
      </c>
      <c r="E1024" s="443">
        <v>20.474492868568284</v>
      </c>
      <c r="F1024" s="81">
        <v>2558785</v>
      </c>
      <c r="G1024" s="1035"/>
      <c r="H1024" s="1035"/>
      <c r="I1024" s="1035"/>
      <c r="J1024" s="1035"/>
      <c r="K1024" s="1035"/>
      <c r="L1024" s="1035"/>
      <c r="M1024" s="1035"/>
      <c r="N1024" s="1035"/>
      <c r="O1024" s="1035"/>
    </row>
    <row r="1025" spans="1:15" s="1041" customFormat="1" ht="12.75" hidden="1">
      <c r="A1025" s="1039" t="s">
        <v>1404</v>
      </c>
      <c r="B1025" s="460"/>
      <c r="C1025" s="460">
        <v>0</v>
      </c>
      <c r="D1025" s="460">
        <v>0</v>
      </c>
      <c r="E1025" s="1040">
        <v>0</v>
      </c>
      <c r="F1025" s="81">
        <v>0</v>
      </c>
      <c r="G1025" s="1035"/>
      <c r="H1025" s="1035"/>
      <c r="I1025" s="1035"/>
      <c r="J1025" s="1035"/>
      <c r="K1025" s="1035"/>
      <c r="L1025" s="1035"/>
      <c r="M1025" s="1035"/>
      <c r="N1025" s="1035"/>
      <c r="O1025" s="1035"/>
    </row>
    <row r="1026" spans="1:15" s="1041" customFormat="1" ht="12.75">
      <c r="A1026" s="1031" t="s">
        <v>1405</v>
      </c>
      <c r="B1026" s="81">
        <v>45868487</v>
      </c>
      <c r="C1026" s="81">
        <v>6458807</v>
      </c>
      <c r="D1026" s="81">
        <v>5709012</v>
      </c>
      <c r="E1026" s="443">
        <v>12.446479867539558</v>
      </c>
      <c r="F1026" s="81">
        <v>338968</v>
      </c>
      <c r="G1026" s="1035"/>
      <c r="H1026" s="1035"/>
      <c r="I1026" s="1035"/>
      <c r="J1026" s="1035"/>
      <c r="K1026" s="1035"/>
      <c r="L1026" s="1035"/>
      <c r="M1026" s="1035"/>
      <c r="N1026" s="1035"/>
      <c r="O1026" s="1035"/>
    </row>
    <row r="1027" spans="1:15" s="1041" customFormat="1" ht="12.75">
      <c r="A1027" s="1042" t="s">
        <v>153</v>
      </c>
      <c r="B1027" s="81">
        <v>59732237</v>
      </c>
      <c r="C1027" s="81">
        <v>17390913</v>
      </c>
      <c r="D1027" s="81">
        <v>4485821</v>
      </c>
      <c r="E1027" s="443">
        <v>7.509882812525505</v>
      </c>
      <c r="F1027" s="81">
        <v>1553234</v>
      </c>
      <c r="G1027" s="1035"/>
      <c r="H1027" s="1035"/>
      <c r="I1027" s="1035"/>
      <c r="J1027" s="1035"/>
      <c r="K1027" s="1035"/>
      <c r="L1027" s="1035"/>
      <c r="M1027" s="1035"/>
      <c r="N1027" s="1035"/>
      <c r="O1027" s="1035"/>
    </row>
    <row r="1028" spans="1:20" s="348" customFormat="1" ht="12" customHeight="1">
      <c r="A1028" s="1031" t="s">
        <v>179</v>
      </c>
      <c r="B1028" s="81">
        <v>12502536</v>
      </c>
      <c r="C1028" s="81">
        <v>4399259</v>
      </c>
      <c r="D1028" s="81">
        <v>1097681</v>
      </c>
      <c r="E1028" s="443">
        <v>8.77966678120343</v>
      </c>
      <c r="F1028" s="81">
        <v>380764</v>
      </c>
      <c r="G1028" s="227"/>
      <c r="H1028" s="227"/>
      <c r="I1028" s="227"/>
      <c r="J1028" s="227"/>
      <c r="K1028" s="227"/>
      <c r="L1028" s="227"/>
      <c r="M1028" s="227"/>
      <c r="N1028" s="227"/>
      <c r="O1028" s="227"/>
      <c r="P1028" s="227"/>
      <c r="Q1028" s="227"/>
      <c r="R1028" s="227"/>
      <c r="S1028" s="227"/>
      <c r="T1028" s="227"/>
    </row>
    <row r="1029" spans="1:20" s="348" customFormat="1" ht="12" customHeight="1">
      <c r="A1029" s="1044" t="s">
        <v>257</v>
      </c>
      <c r="B1029" s="81">
        <v>9660428</v>
      </c>
      <c r="C1029" s="81">
        <v>3435126</v>
      </c>
      <c r="D1029" s="81">
        <v>1097681</v>
      </c>
      <c r="E1029" s="443">
        <v>11.362653911400198</v>
      </c>
      <c r="F1029" s="81">
        <v>380764</v>
      </c>
      <c r="G1029" s="227"/>
      <c r="H1029" s="227"/>
      <c r="I1029" s="227"/>
      <c r="J1029" s="227"/>
      <c r="K1029" s="227"/>
      <c r="L1029" s="227"/>
      <c r="M1029" s="227"/>
      <c r="N1029" s="227"/>
      <c r="O1029" s="227"/>
      <c r="P1029" s="227"/>
      <c r="Q1029" s="227"/>
      <c r="R1029" s="227"/>
      <c r="S1029" s="227"/>
      <c r="T1029" s="227"/>
    </row>
    <row r="1030" spans="1:20" s="348" customFormat="1" ht="12" customHeight="1">
      <c r="A1030" s="1044" t="s">
        <v>1230</v>
      </c>
      <c r="B1030" s="81">
        <v>2842108</v>
      </c>
      <c r="C1030" s="81">
        <v>964133</v>
      </c>
      <c r="D1030" s="81">
        <v>0</v>
      </c>
      <c r="E1030" s="443">
        <v>0</v>
      </c>
      <c r="F1030" s="81">
        <v>0</v>
      </c>
      <c r="G1030" s="227"/>
      <c r="H1030" s="227"/>
      <c r="I1030" s="227"/>
      <c r="J1030" s="227"/>
      <c r="K1030" s="227"/>
      <c r="L1030" s="227"/>
      <c r="M1030" s="227"/>
      <c r="N1030" s="227"/>
      <c r="O1030" s="227"/>
      <c r="P1030" s="227"/>
      <c r="Q1030" s="227"/>
      <c r="R1030" s="227"/>
      <c r="S1030" s="227"/>
      <c r="T1030" s="227"/>
    </row>
    <row r="1031" spans="1:20" s="348" customFormat="1" ht="12" customHeight="1">
      <c r="A1031" s="1044" t="s">
        <v>1251</v>
      </c>
      <c r="B1031" s="81">
        <v>2842108</v>
      </c>
      <c r="C1031" s="81">
        <v>964133</v>
      </c>
      <c r="D1031" s="81">
        <v>0</v>
      </c>
      <c r="E1031" s="443">
        <v>0</v>
      </c>
      <c r="F1031" s="81">
        <v>0</v>
      </c>
      <c r="G1031" s="227"/>
      <c r="H1031" s="227"/>
      <c r="I1031" s="227"/>
      <c r="J1031" s="227"/>
      <c r="K1031" s="227"/>
      <c r="L1031" s="227"/>
      <c r="M1031" s="227"/>
      <c r="N1031" s="227"/>
      <c r="O1031" s="227"/>
      <c r="P1031" s="227"/>
      <c r="Q1031" s="227"/>
      <c r="R1031" s="227"/>
      <c r="S1031" s="227"/>
      <c r="T1031" s="227"/>
    </row>
    <row r="1032" spans="1:15" s="1036" customFormat="1" ht="12.75">
      <c r="A1032" s="1031" t="s">
        <v>164</v>
      </c>
      <c r="B1032" s="81">
        <v>47229701</v>
      </c>
      <c r="C1032" s="81">
        <v>12991654</v>
      </c>
      <c r="D1032" s="81">
        <v>3388140</v>
      </c>
      <c r="E1032" s="443">
        <v>7.173748569782392</v>
      </c>
      <c r="F1032" s="81">
        <v>1172470</v>
      </c>
      <c r="G1032" s="1035"/>
      <c r="H1032" s="1035"/>
      <c r="I1032" s="1035"/>
      <c r="J1032" s="1035"/>
      <c r="K1032" s="1035"/>
      <c r="L1032" s="1035"/>
      <c r="M1032" s="1035"/>
      <c r="N1032" s="1035"/>
      <c r="O1032" s="1035"/>
    </row>
    <row r="1033" spans="1:15" s="1036" customFormat="1" ht="12.75">
      <c r="A1033" s="1044" t="s">
        <v>1112</v>
      </c>
      <c r="B1033" s="81">
        <v>47229701</v>
      </c>
      <c r="C1033" s="81">
        <v>12991654</v>
      </c>
      <c r="D1033" s="81">
        <v>3388140</v>
      </c>
      <c r="E1033" s="443">
        <v>7.173748569782392</v>
      </c>
      <c r="F1033" s="81">
        <v>1172470</v>
      </c>
      <c r="G1033" s="1035"/>
      <c r="H1033" s="1035"/>
      <c r="I1033" s="1035"/>
      <c r="J1033" s="1035"/>
      <c r="K1033" s="1035"/>
      <c r="L1033" s="1035"/>
      <c r="M1033" s="1035"/>
      <c r="N1033" s="1035"/>
      <c r="O1033" s="1035"/>
    </row>
    <row r="1034" spans="1:15" s="1036" customFormat="1" ht="12.75">
      <c r="A1034" s="1042" t="s">
        <v>168</v>
      </c>
      <c r="B1034" s="81">
        <v>2355714</v>
      </c>
      <c r="C1034" s="81">
        <v>-7611253</v>
      </c>
      <c r="D1034" s="81">
        <v>4544044</v>
      </c>
      <c r="E1034" s="443" t="s">
        <v>694</v>
      </c>
      <c r="F1034" s="81">
        <v>1344519</v>
      </c>
      <c r="G1034" s="1035"/>
      <c r="H1034" s="1035"/>
      <c r="I1034" s="1035"/>
      <c r="J1034" s="1035"/>
      <c r="K1034" s="1035"/>
      <c r="L1034" s="1035"/>
      <c r="M1034" s="1035"/>
      <c r="N1034" s="1035"/>
      <c r="O1034" s="1035"/>
    </row>
    <row r="1035" spans="1:15" s="1036" customFormat="1" ht="24.75" customHeight="1">
      <c r="A1035" s="1059" t="s">
        <v>888</v>
      </c>
      <c r="B1035" s="81">
        <v>-2355714</v>
      </c>
      <c r="C1035" s="81">
        <v>7611253</v>
      </c>
      <c r="D1035" s="81" t="s">
        <v>694</v>
      </c>
      <c r="E1035" s="443" t="s">
        <v>694</v>
      </c>
      <c r="F1035" s="81" t="s">
        <v>694</v>
      </c>
      <c r="G1035" s="1035"/>
      <c r="H1035" s="1035"/>
      <c r="I1035" s="1035"/>
      <c r="J1035" s="1035"/>
      <c r="K1035" s="1035"/>
      <c r="L1035" s="1035"/>
      <c r="M1035" s="1035"/>
      <c r="N1035" s="1035"/>
      <c r="O1035" s="1035"/>
    </row>
    <row r="1036" spans="1:15" s="1036" customFormat="1" ht="12.75" customHeight="1">
      <c r="A1036" s="1024" t="s">
        <v>904</v>
      </c>
      <c r="B1036" s="81"/>
      <c r="C1036" s="81"/>
      <c r="D1036" s="81"/>
      <c r="E1036" s="443"/>
      <c r="F1036" s="81"/>
      <c r="G1036" s="1035"/>
      <c r="H1036" s="1035"/>
      <c r="I1036" s="1035"/>
      <c r="J1036" s="1035"/>
      <c r="K1036" s="1035"/>
      <c r="L1036" s="1035"/>
      <c r="M1036" s="1035"/>
      <c r="N1036" s="1035"/>
      <c r="O1036" s="1035"/>
    </row>
    <row r="1037" spans="1:15" s="1036" customFormat="1" ht="12.75" customHeight="1">
      <c r="A1037" s="776" t="s">
        <v>878</v>
      </c>
      <c r="B1037" s="81">
        <v>61105679</v>
      </c>
      <c r="C1037" s="81">
        <v>9512664</v>
      </c>
      <c r="D1037" s="81">
        <v>8759355</v>
      </c>
      <c r="E1037" s="443">
        <v>14.334764204158503</v>
      </c>
      <c r="F1037" s="81">
        <v>2809916</v>
      </c>
      <c r="G1037" s="1035"/>
      <c r="H1037" s="1035"/>
      <c r="I1037" s="1035"/>
      <c r="J1037" s="1035"/>
      <c r="K1037" s="1035"/>
      <c r="L1037" s="1035"/>
      <c r="M1037" s="1035"/>
      <c r="N1037" s="1035"/>
      <c r="O1037" s="1035"/>
    </row>
    <row r="1038" spans="1:15" s="1036" customFormat="1" ht="12.75" customHeight="1">
      <c r="A1038" s="1052" t="s">
        <v>879</v>
      </c>
      <c r="B1038" s="81">
        <v>15237192</v>
      </c>
      <c r="C1038" s="81">
        <v>3053857</v>
      </c>
      <c r="D1038" s="81">
        <v>3053857</v>
      </c>
      <c r="E1038" s="443">
        <v>20.04212455943326</v>
      </c>
      <c r="F1038" s="81">
        <v>2474462</v>
      </c>
      <c r="G1038" s="1035"/>
      <c r="H1038" s="1035"/>
      <c r="I1038" s="1035"/>
      <c r="J1038" s="1035"/>
      <c r="K1038" s="1035"/>
      <c r="L1038" s="1035"/>
      <c r="M1038" s="1035"/>
      <c r="N1038" s="1035"/>
      <c r="O1038" s="1035"/>
    </row>
    <row r="1039" spans="1:15" s="1036" customFormat="1" ht="12.75" customHeight="1">
      <c r="A1039" s="1052" t="s">
        <v>1405</v>
      </c>
      <c r="B1039" s="81">
        <v>45868487</v>
      </c>
      <c r="C1039" s="81">
        <v>6458807</v>
      </c>
      <c r="D1039" s="81">
        <v>5705498</v>
      </c>
      <c r="E1039" s="443">
        <v>12.43881883437751</v>
      </c>
      <c r="F1039" s="81">
        <v>335454</v>
      </c>
      <c r="G1039" s="1035"/>
      <c r="H1039" s="1035"/>
      <c r="I1039" s="1035"/>
      <c r="J1039" s="1035"/>
      <c r="K1039" s="1035"/>
      <c r="L1039" s="1035"/>
      <c r="M1039" s="1035"/>
      <c r="N1039" s="1035"/>
      <c r="O1039" s="1035"/>
    </row>
    <row r="1040" spans="1:15" s="1036" customFormat="1" ht="12.75" customHeight="1">
      <c r="A1040" s="776" t="s">
        <v>153</v>
      </c>
      <c r="B1040" s="81">
        <v>58732998</v>
      </c>
      <c r="C1040" s="81">
        <v>17106950</v>
      </c>
      <c r="D1040" s="81">
        <v>4452854</v>
      </c>
      <c r="E1040" s="443">
        <v>7.581520017077964</v>
      </c>
      <c r="F1040" s="81">
        <v>1544945</v>
      </c>
      <c r="G1040" s="1035"/>
      <c r="H1040" s="1035"/>
      <c r="I1040" s="1035"/>
      <c r="J1040" s="1035"/>
      <c r="K1040" s="1035"/>
      <c r="L1040" s="1035"/>
      <c r="M1040" s="1035"/>
      <c r="N1040" s="1035"/>
      <c r="O1040" s="1035"/>
    </row>
    <row r="1041" spans="1:15" s="1036" customFormat="1" ht="12.75" customHeight="1">
      <c r="A1041" s="1052" t="s">
        <v>179</v>
      </c>
      <c r="B1041" s="81">
        <v>12014866</v>
      </c>
      <c r="C1041" s="81">
        <v>4159547</v>
      </c>
      <c r="D1041" s="81">
        <v>1081885</v>
      </c>
      <c r="E1041" s="443">
        <v>9.00455319268646</v>
      </c>
      <c r="F1041" s="81">
        <v>372475</v>
      </c>
      <c r="G1041" s="1035"/>
      <c r="H1041" s="1035"/>
      <c r="I1041" s="1035"/>
      <c r="J1041" s="1035"/>
      <c r="K1041" s="1035"/>
      <c r="L1041" s="1035"/>
      <c r="M1041" s="1035"/>
      <c r="N1041" s="1035"/>
      <c r="O1041" s="1035"/>
    </row>
    <row r="1042" spans="1:15" s="1036" customFormat="1" ht="12.75" customHeight="1">
      <c r="A1042" s="1053" t="s">
        <v>257</v>
      </c>
      <c r="B1042" s="81">
        <v>9172758</v>
      </c>
      <c r="C1042" s="81">
        <v>3195414</v>
      </c>
      <c r="D1042" s="81">
        <v>1081885</v>
      </c>
      <c r="E1042" s="443">
        <v>11.794544236313659</v>
      </c>
      <c r="F1042" s="81">
        <v>372475</v>
      </c>
      <c r="G1042" s="1035"/>
      <c r="H1042" s="1035"/>
      <c r="I1042" s="1035"/>
      <c r="J1042" s="1035"/>
      <c r="K1042" s="1035"/>
      <c r="L1042" s="1035"/>
      <c r="M1042" s="1035"/>
      <c r="N1042" s="1035"/>
      <c r="O1042" s="1035"/>
    </row>
    <row r="1043" spans="1:15" s="1036" customFormat="1" ht="12.75" customHeight="1">
      <c r="A1043" s="1053" t="s">
        <v>1230</v>
      </c>
      <c r="B1043" s="81">
        <v>2842108</v>
      </c>
      <c r="C1043" s="81">
        <v>964133</v>
      </c>
      <c r="D1043" s="81">
        <v>0</v>
      </c>
      <c r="E1043" s="443">
        <v>0</v>
      </c>
      <c r="F1043" s="81">
        <v>0</v>
      </c>
      <c r="G1043" s="1035"/>
      <c r="H1043" s="1035"/>
      <c r="I1043" s="1035"/>
      <c r="J1043" s="1035"/>
      <c r="K1043" s="1035"/>
      <c r="L1043" s="1035"/>
      <c r="M1043" s="1035"/>
      <c r="N1043" s="1035"/>
      <c r="O1043" s="1035"/>
    </row>
    <row r="1044" spans="1:15" s="1036" customFormat="1" ht="12.75" customHeight="1">
      <c r="A1044" s="1053" t="s">
        <v>1251</v>
      </c>
      <c r="B1044" s="81">
        <v>2842108</v>
      </c>
      <c r="C1044" s="81">
        <v>964133</v>
      </c>
      <c r="D1044" s="81">
        <v>0</v>
      </c>
      <c r="E1044" s="443">
        <v>0</v>
      </c>
      <c r="F1044" s="81">
        <v>0</v>
      </c>
      <c r="G1044" s="1035"/>
      <c r="H1044" s="1035"/>
      <c r="I1044" s="1035"/>
      <c r="J1044" s="1035"/>
      <c r="K1044" s="1035"/>
      <c r="L1044" s="1035"/>
      <c r="M1044" s="1035"/>
      <c r="N1044" s="1035"/>
      <c r="O1044" s="1035"/>
    </row>
    <row r="1045" spans="1:15" s="1036" customFormat="1" ht="12.75" customHeight="1">
      <c r="A1045" s="1052" t="s">
        <v>164</v>
      </c>
      <c r="B1045" s="81">
        <v>46718132</v>
      </c>
      <c r="C1045" s="81">
        <v>12947403</v>
      </c>
      <c r="D1045" s="81">
        <v>3370969</v>
      </c>
      <c r="E1045" s="443">
        <v>7.215547488071655</v>
      </c>
      <c r="F1045" s="81">
        <v>1172470</v>
      </c>
      <c r="G1045" s="1035"/>
      <c r="H1045" s="1035"/>
      <c r="I1045" s="1035"/>
      <c r="J1045" s="1035"/>
      <c r="K1045" s="1035"/>
      <c r="L1045" s="1035"/>
      <c r="M1045" s="1035"/>
      <c r="N1045" s="1035"/>
      <c r="O1045" s="1035"/>
    </row>
    <row r="1046" spans="1:15" s="1036" customFormat="1" ht="12.75" customHeight="1">
      <c r="A1046" s="1053" t="s">
        <v>1112</v>
      </c>
      <c r="B1046" s="81">
        <v>46718132</v>
      </c>
      <c r="C1046" s="81">
        <v>12947403</v>
      </c>
      <c r="D1046" s="81">
        <v>3370969</v>
      </c>
      <c r="E1046" s="443">
        <v>7.215547488071655</v>
      </c>
      <c r="F1046" s="81">
        <v>1172470</v>
      </c>
      <c r="G1046" s="1035"/>
      <c r="H1046" s="1035"/>
      <c r="I1046" s="1035"/>
      <c r="J1046" s="1035"/>
      <c r="K1046" s="1035"/>
      <c r="L1046" s="1035"/>
      <c r="M1046" s="1035"/>
      <c r="N1046" s="1035"/>
      <c r="O1046" s="1035"/>
    </row>
    <row r="1047" spans="1:15" s="1036" customFormat="1" ht="12.75" customHeight="1">
      <c r="A1047" s="776" t="s">
        <v>168</v>
      </c>
      <c r="B1047" s="81">
        <v>2372681</v>
      </c>
      <c r="C1047" s="81">
        <v>-7594286</v>
      </c>
      <c r="D1047" s="81">
        <v>4306501</v>
      </c>
      <c r="E1047" s="443" t="s">
        <v>694</v>
      </c>
      <c r="F1047" s="81">
        <v>1264971</v>
      </c>
      <c r="G1047" s="1035"/>
      <c r="H1047" s="1035"/>
      <c r="I1047" s="1035"/>
      <c r="J1047" s="1035"/>
      <c r="K1047" s="1035"/>
      <c r="L1047" s="1035"/>
      <c r="M1047" s="1035"/>
      <c r="N1047" s="1035"/>
      <c r="O1047" s="1035"/>
    </row>
    <row r="1048" spans="1:15" s="1036" customFormat="1" ht="25.5">
      <c r="A1048" s="461" t="s">
        <v>888</v>
      </c>
      <c r="B1048" s="81">
        <v>-2372681</v>
      </c>
      <c r="C1048" s="81">
        <v>7594286</v>
      </c>
      <c r="D1048" s="81" t="s">
        <v>694</v>
      </c>
      <c r="E1048" s="443" t="s">
        <v>694</v>
      </c>
      <c r="F1048" s="81" t="s">
        <v>694</v>
      </c>
      <c r="G1048" s="1035"/>
      <c r="H1048" s="1035"/>
      <c r="I1048" s="1035"/>
      <c r="J1048" s="1035"/>
      <c r="K1048" s="1035"/>
      <c r="L1048" s="1035"/>
      <c r="M1048" s="1035"/>
      <c r="N1048" s="1035"/>
      <c r="O1048" s="1035"/>
    </row>
    <row r="1049" spans="1:15" s="1036" customFormat="1" ht="12.75" customHeight="1">
      <c r="A1049" s="1024" t="s">
        <v>905</v>
      </c>
      <c r="B1049" s="81"/>
      <c r="C1049" s="81"/>
      <c r="D1049" s="81"/>
      <c r="E1049" s="443"/>
      <c r="F1049" s="81"/>
      <c r="G1049" s="1035"/>
      <c r="H1049" s="1035"/>
      <c r="I1049" s="1035"/>
      <c r="J1049" s="1035"/>
      <c r="K1049" s="1035"/>
      <c r="L1049" s="1035"/>
      <c r="M1049" s="1035"/>
      <c r="N1049" s="1035"/>
      <c r="O1049" s="1035"/>
    </row>
    <row r="1050" spans="1:15" s="1036" customFormat="1" ht="12.75" customHeight="1">
      <c r="A1050" s="776" t="s">
        <v>945</v>
      </c>
      <c r="B1050" s="81">
        <v>982272</v>
      </c>
      <c r="C1050" s="81">
        <v>266996</v>
      </c>
      <c r="D1050" s="81">
        <v>270510</v>
      </c>
      <c r="E1050" s="443">
        <v>27.53921520719312</v>
      </c>
      <c r="F1050" s="81">
        <v>87837</v>
      </c>
      <c r="G1050" s="1035"/>
      <c r="H1050" s="1035"/>
      <c r="I1050" s="1035"/>
      <c r="J1050" s="1035"/>
      <c r="K1050" s="1035"/>
      <c r="L1050" s="1035"/>
      <c r="M1050" s="1035"/>
      <c r="N1050" s="1035"/>
      <c r="O1050" s="1035"/>
    </row>
    <row r="1051" spans="1:15" s="1036" customFormat="1" ht="12.75" customHeight="1">
      <c r="A1051" s="1052" t="s">
        <v>879</v>
      </c>
      <c r="B1051" s="81">
        <v>982272</v>
      </c>
      <c r="C1051" s="81">
        <v>266996</v>
      </c>
      <c r="D1051" s="81">
        <v>266996</v>
      </c>
      <c r="E1051" s="443">
        <v>27.181473156111547</v>
      </c>
      <c r="F1051" s="81">
        <v>84323</v>
      </c>
      <c r="G1051" s="1035"/>
      <c r="H1051" s="1035"/>
      <c r="I1051" s="1035"/>
      <c r="J1051" s="1035"/>
      <c r="K1051" s="1035"/>
      <c r="L1051" s="1035"/>
      <c r="M1051" s="1035"/>
      <c r="N1051" s="1035"/>
      <c r="O1051" s="1035"/>
    </row>
    <row r="1052" spans="1:15" s="1036" customFormat="1" ht="12.75" customHeight="1">
      <c r="A1052" s="1052" t="s">
        <v>1405</v>
      </c>
      <c r="B1052" s="81">
        <v>0</v>
      </c>
      <c r="C1052" s="81">
        <v>0</v>
      </c>
      <c r="D1052" s="81">
        <v>3514</v>
      </c>
      <c r="E1052" s="443">
        <v>0</v>
      </c>
      <c r="F1052" s="81">
        <v>3514</v>
      </c>
      <c r="G1052" s="1035"/>
      <c r="H1052" s="1035"/>
      <c r="I1052" s="1035"/>
      <c r="J1052" s="1035"/>
      <c r="K1052" s="1035"/>
      <c r="L1052" s="1035"/>
      <c r="M1052" s="1035"/>
      <c r="N1052" s="1035"/>
      <c r="O1052" s="1035"/>
    </row>
    <row r="1053" spans="1:15" s="1036" customFormat="1" ht="12.75" customHeight="1">
      <c r="A1053" s="776" t="s">
        <v>153</v>
      </c>
      <c r="B1053" s="81">
        <v>999239</v>
      </c>
      <c r="C1053" s="81">
        <v>283963</v>
      </c>
      <c r="D1053" s="81">
        <v>32967</v>
      </c>
      <c r="E1053" s="443">
        <v>3.2992106993421992</v>
      </c>
      <c r="F1053" s="81">
        <v>8289</v>
      </c>
      <c r="G1053" s="1035"/>
      <c r="H1053" s="1035"/>
      <c r="I1053" s="1035"/>
      <c r="J1053" s="1035"/>
      <c r="K1053" s="1035"/>
      <c r="L1053" s="1035"/>
      <c r="M1053" s="1035"/>
      <c r="N1053" s="1035"/>
      <c r="O1053" s="1035"/>
    </row>
    <row r="1054" spans="1:15" s="1036" customFormat="1" ht="12.75" customHeight="1">
      <c r="A1054" s="1052" t="s">
        <v>179</v>
      </c>
      <c r="B1054" s="81">
        <v>487670</v>
      </c>
      <c r="C1054" s="81">
        <v>239712</v>
      </c>
      <c r="D1054" s="81">
        <v>15796</v>
      </c>
      <c r="E1054" s="443">
        <v>3.2390756044046176</v>
      </c>
      <c r="F1054" s="81">
        <v>8289</v>
      </c>
      <c r="G1054" s="1035"/>
      <c r="H1054" s="1035"/>
      <c r="I1054" s="1035"/>
      <c r="J1054" s="1035"/>
      <c r="K1054" s="1035"/>
      <c r="L1054" s="1035"/>
      <c r="M1054" s="1035"/>
      <c r="N1054" s="1035"/>
      <c r="O1054" s="1035"/>
    </row>
    <row r="1055" spans="1:15" s="1036" customFormat="1" ht="12.75" customHeight="1">
      <c r="A1055" s="1053" t="s">
        <v>257</v>
      </c>
      <c r="B1055" s="81">
        <v>487670</v>
      </c>
      <c r="C1055" s="81">
        <v>239712</v>
      </c>
      <c r="D1055" s="81">
        <v>15796</v>
      </c>
      <c r="E1055" s="443">
        <v>3.2390756044046176</v>
      </c>
      <c r="F1055" s="81">
        <v>8289</v>
      </c>
      <c r="G1055" s="1035"/>
      <c r="H1055" s="1035"/>
      <c r="I1055" s="1035"/>
      <c r="J1055" s="1035"/>
      <c r="K1055" s="1035"/>
      <c r="L1055" s="1035"/>
      <c r="M1055" s="1035"/>
      <c r="N1055" s="1035"/>
      <c r="O1055" s="1035"/>
    </row>
    <row r="1056" spans="1:15" s="1036" customFormat="1" ht="12.75" customHeight="1">
      <c r="A1056" s="1052" t="s">
        <v>164</v>
      </c>
      <c r="B1056" s="81">
        <v>511569</v>
      </c>
      <c r="C1056" s="81">
        <v>44251</v>
      </c>
      <c r="D1056" s="81">
        <v>17171</v>
      </c>
      <c r="E1056" s="443">
        <v>3.3565364594023483</v>
      </c>
      <c r="F1056" s="81">
        <v>0</v>
      </c>
      <c r="G1056" s="1035"/>
      <c r="H1056" s="1035"/>
      <c r="I1056" s="1035"/>
      <c r="J1056" s="1035"/>
      <c r="K1056" s="1035"/>
      <c r="L1056" s="1035"/>
      <c r="M1056" s="1035"/>
      <c r="N1056" s="1035"/>
      <c r="O1056" s="1035"/>
    </row>
    <row r="1057" spans="1:15" s="1036" customFormat="1" ht="12.75" customHeight="1">
      <c r="A1057" s="1053" t="s">
        <v>1112</v>
      </c>
      <c r="B1057" s="81">
        <v>511569</v>
      </c>
      <c r="C1057" s="81">
        <v>44251</v>
      </c>
      <c r="D1057" s="81">
        <v>17171</v>
      </c>
      <c r="E1057" s="443">
        <v>3.3565364594023483</v>
      </c>
      <c r="F1057" s="81">
        <v>0</v>
      </c>
      <c r="G1057" s="1035"/>
      <c r="H1057" s="1035"/>
      <c r="I1057" s="1035"/>
      <c r="J1057" s="1035"/>
      <c r="K1057" s="1035"/>
      <c r="L1057" s="1035"/>
      <c r="M1057" s="1035"/>
      <c r="N1057" s="1035"/>
      <c r="O1057" s="1035"/>
    </row>
    <row r="1058" spans="1:15" s="1036" customFormat="1" ht="12.75" customHeight="1">
      <c r="A1058" s="776" t="s">
        <v>168</v>
      </c>
      <c r="B1058" s="81">
        <v>-16967</v>
      </c>
      <c r="C1058" s="81">
        <v>-16967</v>
      </c>
      <c r="D1058" s="81">
        <v>237543</v>
      </c>
      <c r="E1058" s="443" t="s">
        <v>694</v>
      </c>
      <c r="F1058" s="81">
        <v>79548</v>
      </c>
      <c r="G1058" s="1035"/>
      <c r="H1058" s="1035"/>
      <c r="I1058" s="1035"/>
      <c r="J1058" s="1035"/>
      <c r="K1058" s="1035"/>
      <c r="L1058" s="1035"/>
      <c r="M1058" s="1035"/>
      <c r="N1058" s="1035"/>
      <c r="O1058" s="1035"/>
    </row>
    <row r="1059" spans="1:15" s="1036" customFormat="1" ht="12.75" customHeight="1">
      <c r="A1059" s="461" t="s">
        <v>888</v>
      </c>
      <c r="B1059" s="81">
        <v>16967</v>
      </c>
      <c r="C1059" s="81">
        <v>16967</v>
      </c>
      <c r="D1059" s="81" t="s">
        <v>694</v>
      </c>
      <c r="E1059" s="443" t="s">
        <v>694</v>
      </c>
      <c r="F1059" s="81" t="s">
        <v>694</v>
      </c>
      <c r="G1059" s="1035"/>
      <c r="H1059" s="1035"/>
      <c r="I1059" s="1035"/>
      <c r="J1059" s="1035"/>
      <c r="K1059" s="1035"/>
      <c r="L1059" s="1035"/>
      <c r="M1059" s="1035"/>
      <c r="N1059" s="1035"/>
      <c r="O1059" s="1035"/>
    </row>
    <row r="1060" spans="1:20" s="348" customFormat="1" ht="12.75" customHeight="1">
      <c r="A1060" s="378" t="s">
        <v>906</v>
      </c>
      <c r="B1060" s="81"/>
      <c r="C1060" s="81"/>
      <c r="D1060" s="81"/>
      <c r="E1060" s="443"/>
      <c r="F1060" s="81"/>
      <c r="G1060" s="227"/>
      <c r="H1060" s="227"/>
      <c r="I1060" s="227"/>
      <c r="J1060" s="227"/>
      <c r="K1060" s="227"/>
      <c r="L1060" s="227"/>
      <c r="M1060" s="227"/>
      <c r="N1060" s="227"/>
      <c r="O1060" s="227"/>
      <c r="P1060" s="227"/>
      <c r="Q1060" s="227"/>
      <c r="R1060" s="227"/>
      <c r="S1060" s="227"/>
      <c r="T1060" s="227"/>
    </row>
    <row r="1061" spans="1:20" s="348" customFormat="1" ht="12.75" customHeight="1">
      <c r="A1061" s="1029" t="s">
        <v>878</v>
      </c>
      <c r="B1061" s="81">
        <v>1471954</v>
      </c>
      <c r="C1061" s="81">
        <v>607698</v>
      </c>
      <c r="D1061" s="81">
        <v>607698</v>
      </c>
      <c r="E1061" s="443">
        <v>41.285121681791686</v>
      </c>
      <c r="F1061" s="81">
        <v>175361</v>
      </c>
      <c r="G1061" s="227"/>
      <c r="H1061" s="227"/>
      <c r="I1061" s="227"/>
      <c r="J1061" s="227"/>
      <c r="K1061" s="227"/>
      <c r="L1061" s="227"/>
      <c r="M1061" s="227"/>
      <c r="N1061" s="227"/>
      <c r="O1061" s="227"/>
      <c r="P1061" s="227"/>
      <c r="Q1061" s="227"/>
      <c r="R1061" s="227"/>
      <c r="S1061" s="227"/>
      <c r="T1061" s="227"/>
    </row>
    <row r="1062" spans="1:20" s="348" customFormat="1" ht="12" customHeight="1">
      <c r="A1062" s="1031" t="s">
        <v>879</v>
      </c>
      <c r="B1062" s="81">
        <v>1471954</v>
      </c>
      <c r="C1062" s="81">
        <v>607698</v>
      </c>
      <c r="D1062" s="81">
        <v>607698</v>
      </c>
      <c r="E1062" s="443">
        <v>41.285121681791686</v>
      </c>
      <c r="F1062" s="81">
        <v>175361</v>
      </c>
      <c r="G1062" s="227"/>
      <c r="H1062" s="227"/>
      <c r="I1062" s="227"/>
      <c r="J1062" s="227"/>
      <c r="K1062" s="227"/>
      <c r="L1062" s="227"/>
      <c r="M1062" s="227"/>
      <c r="N1062" s="227"/>
      <c r="O1062" s="227"/>
      <c r="P1062" s="227"/>
      <c r="Q1062" s="227"/>
      <c r="R1062" s="227"/>
      <c r="S1062" s="227"/>
      <c r="T1062" s="227"/>
    </row>
    <row r="1063" spans="1:20" s="348" customFormat="1" ht="12" customHeight="1">
      <c r="A1063" s="1042" t="s">
        <v>153</v>
      </c>
      <c r="B1063" s="81">
        <v>1471954</v>
      </c>
      <c r="C1063" s="81">
        <v>607698</v>
      </c>
      <c r="D1063" s="81">
        <v>211575</v>
      </c>
      <c r="E1063" s="443">
        <v>14.373750810147602</v>
      </c>
      <c r="F1063" s="81">
        <v>60310</v>
      </c>
      <c r="G1063" s="227"/>
      <c r="H1063" s="227"/>
      <c r="I1063" s="227"/>
      <c r="J1063" s="227"/>
      <c r="K1063" s="227"/>
      <c r="L1063" s="227"/>
      <c r="M1063" s="227"/>
      <c r="N1063" s="227"/>
      <c r="O1063" s="227"/>
      <c r="P1063" s="227"/>
      <c r="Q1063" s="227"/>
      <c r="R1063" s="227"/>
      <c r="S1063" s="227"/>
      <c r="T1063" s="227"/>
    </row>
    <row r="1064" spans="1:20" s="348" customFormat="1" ht="12" customHeight="1">
      <c r="A1064" s="1031" t="s">
        <v>179</v>
      </c>
      <c r="B1064" s="81">
        <v>59720</v>
      </c>
      <c r="C1064" s="81">
        <v>26330</v>
      </c>
      <c r="D1064" s="81">
        <v>13960</v>
      </c>
      <c r="E1064" s="443">
        <v>23.375753516409915</v>
      </c>
      <c r="F1064" s="81">
        <v>11608</v>
      </c>
      <c r="G1064" s="227"/>
      <c r="H1064" s="227"/>
      <c r="I1064" s="227"/>
      <c r="J1064" s="227"/>
      <c r="K1064" s="227"/>
      <c r="L1064" s="227"/>
      <c r="M1064" s="227"/>
      <c r="N1064" s="227"/>
      <c r="O1064" s="227"/>
      <c r="P1064" s="227"/>
      <c r="Q1064" s="227"/>
      <c r="R1064" s="227"/>
      <c r="S1064" s="227"/>
      <c r="T1064" s="227"/>
    </row>
    <row r="1065" spans="1:20" s="348" customFormat="1" ht="12" customHeight="1">
      <c r="A1065" s="1044" t="s">
        <v>257</v>
      </c>
      <c r="B1065" s="81">
        <v>59720</v>
      </c>
      <c r="C1065" s="81">
        <v>26330</v>
      </c>
      <c r="D1065" s="81">
        <v>13960</v>
      </c>
      <c r="E1065" s="443">
        <v>23.375753516409915</v>
      </c>
      <c r="F1065" s="81">
        <v>11608</v>
      </c>
      <c r="G1065" s="227"/>
      <c r="H1065" s="227"/>
      <c r="I1065" s="227"/>
      <c r="J1065" s="227"/>
      <c r="K1065" s="227"/>
      <c r="L1065" s="227"/>
      <c r="M1065" s="227"/>
      <c r="N1065" s="227"/>
      <c r="O1065" s="227"/>
      <c r="P1065" s="227"/>
      <c r="Q1065" s="227"/>
      <c r="R1065" s="227"/>
      <c r="S1065" s="227"/>
      <c r="T1065" s="227"/>
    </row>
    <row r="1066" spans="1:20" s="348" customFormat="1" ht="12" customHeight="1">
      <c r="A1066" s="1031" t="s">
        <v>164</v>
      </c>
      <c r="B1066" s="81">
        <v>1412234</v>
      </c>
      <c r="C1066" s="81">
        <v>581368</v>
      </c>
      <c r="D1066" s="81">
        <v>197615</v>
      </c>
      <c r="E1066" s="443">
        <v>13.993077634443019</v>
      </c>
      <c r="F1066" s="81">
        <v>48702</v>
      </c>
      <c r="G1066" s="227"/>
      <c r="H1066" s="227"/>
      <c r="I1066" s="227"/>
      <c r="J1066" s="227"/>
      <c r="K1066" s="227"/>
      <c r="L1066" s="227"/>
      <c r="M1066" s="227"/>
      <c r="N1066" s="227"/>
      <c r="O1066" s="227"/>
      <c r="P1066" s="227"/>
      <c r="Q1066" s="227"/>
      <c r="R1066" s="227"/>
      <c r="S1066" s="227"/>
      <c r="T1066" s="227"/>
    </row>
    <row r="1067" spans="1:20" s="348" customFormat="1" ht="12" customHeight="1">
      <c r="A1067" s="1031" t="s">
        <v>1108</v>
      </c>
      <c r="B1067" s="81">
        <v>14470</v>
      </c>
      <c r="C1067" s="81">
        <v>14470</v>
      </c>
      <c r="D1067" s="81">
        <v>0</v>
      </c>
      <c r="E1067" s="443">
        <v>0</v>
      </c>
      <c r="F1067" s="81">
        <v>0</v>
      </c>
      <c r="G1067" s="227"/>
      <c r="H1067" s="227"/>
      <c r="I1067" s="227"/>
      <c r="J1067" s="227"/>
      <c r="K1067" s="227"/>
      <c r="L1067" s="227"/>
      <c r="M1067" s="227"/>
      <c r="N1067" s="227"/>
      <c r="O1067" s="227"/>
      <c r="P1067" s="227"/>
      <c r="Q1067" s="227"/>
      <c r="R1067" s="227"/>
      <c r="S1067" s="227"/>
      <c r="T1067" s="227"/>
    </row>
    <row r="1068" spans="1:20" s="348" customFormat="1" ht="12" customHeight="1">
      <c r="A1068" s="1044" t="s">
        <v>1112</v>
      </c>
      <c r="B1068" s="81">
        <v>1397764</v>
      </c>
      <c r="C1068" s="81">
        <v>566898</v>
      </c>
      <c r="D1068" s="81">
        <v>197615</v>
      </c>
      <c r="E1068" s="443">
        <v>0</v>
      </c>
      <c r="F1068" s="81">
        <v>48702</v>
      </c>
      <c r="G1068" s="227"/>
      <c r="H1068" s="227"/>
      <c r="I1068" s="227"/>
      <c r="J1068" s="227"/>
      <c r="K1068" s="227"/>
      <c r="L1068" s="227"/>
      <c r="M1068" s="227"/>
      <c r="N1068" s="227"/>
      <c r="O1068" s="227"/>
      <c r="P1068" s="227"/>
      <c r="Q1068" s="227"/>
      <c r="R1068" s="227"/>
      <c r="S1068" s="227"/>
      <c r="T1068" s="227"/>
    </row>
    <row r="1069" spans="1:20" s="348" customFormat="1" ht="12" customHeight="1">
      <c r="A1069" s="313" t="s">
        <v>916</v>
      </c>
      <c r="B1069" s="81"/>
      <c r="C1069" s="81"/>
      <c r="D1069" s="81"/>
      <c r="E1069" s="443"/>
      <c r="F1069" s="81"/>
      <c r="G1069" s="227"/>
      <c r="H1069" s="227"/>
      <c r="I1069" s="227"/>
      <c r="J1069" s="227"/>
      <c r="K1069" s="227"/>
      <c r="L1069" s="227"/>
      <c r="M1069" s="227"/>
      <c r="N1069" s="227"/>
      <c r="O1069" s="227"/>
      <c r="P1069" s="227"/>
      <c r="Q1069" s="227"/>
      <c r="R1069" s="227"/>
      <c r="S1069" s="227"/>
      <c r="T1069" s="227"/>
    </row>
    <row r="1070" spans="1:20" s="348" customFormat="1" ht="12" customHeight="1">
      <c r="A1070" s="1042" t="s">
        <v>878</v>
      </c>
      <c r="B1070" s="81">
        <v>48506</v>
      </c>
      <c r="C1070" s="81">
        <v>18451</v>
      </c>
      <c r="D1070" s="81">
        <v>18451</v>
      </c>
      <c r="E1070" s="443">
        <v>0</v>
      </c>
      <c r="F1070" s="81">
        <v>3457</v>
      </c>
      <c r="G1070" s="227"/>
      <c r="H1070" s="227"/>
      <c r="I1070" s="227"/>
      <c r="J1070" s="227"/>
      <c r="K1070" s="227"/>
      <c r="L1070" s="227"/>
      <c r="M1070" s="227"/>
      <c r="N1070" s="227"/>
      <c r="O1070" s="227"/>
      <c r="P1070" s="227"/>
      <c r="Q1070" s="227"/>
      <c r="R1070" s="227"/>
      <c r="S1070" s="227"/>
      <c r="T1070" s="227"/>
    </row>
    <row r="1071" spans="1:20" s="348" customFormat="1" ht="12" customHeight="1">
      <c r="A1071" s="1031" t="s">
        <v>879</v>
      </c>
      <c r="B1071" s="81">
        <v>30393</v>
      </c>
      <c r="C1071" s="81">
        <v>18451</v>
      </c>
      <c r="D1071" s="81">
        <v>18451</v>
      </c>
      <c r="E1071" s="443">
        <v>0</v>
      </c>
      <c r="F1071" s="81">
        <v>3457</v>
      </c>
      <c r="G1071" s="227"/>
      <c r="H1071" s="227"/>
      <c r="I1071" s="227"/>
      <c r="J1071" s="227"/>
      <c r="K1071" s="227"/>
      <c r="L1071" s="227"/>
      <c r="M1071" s="227"/>
      <c r="N1071" s="227"/>
      <c r="O1071" s="227"/>
      <c r="P1071" s="227"/>
      <c r="Q1071" s="227"/>
      <c r="R1071" s="227"/>
      <c r="S1071" s="227"/>
      <c r="T1071" s="227"/>
    </row>
    <row r="1072" spans="1:20" s="348" customFormat="1" ht="12" customHeight="1">
      <c r="A1072" s="1031" t="s">
        <v>1405</v>
      </c>
      <c r="B1072" s="81">
        <v>18113</v>
      </c>
      <c r="C1072" s="81">
        <v>0</v>
      </c>
      <c r="D1072" s="81">
        <v>0</v>
      </c>
      <c r="E1072" s="443">
        <v>0</v>
      </c>
      <c r="F1072" s="81">
        <v>0</v>
      </c>
      <c r="G1072" s="227"/>
      <c r="H1072" s="227"/>
      <c r="I1072" s="227"/>
      <c r="J1072" s="227"/>
      <c r="K1072" s="227"/>
      <c r="L1072" s="227"/>
      <c r="M1072" s="227"/>
      <c r="N1072" s="227"/>
      <c r="O1072" s="227"/>
      <c r="P1072" s="227"/>
      <c r="Q1072" s="227"/>
      <c r="R1072" s="227"/>
      <c r="S1072" s="227"/>
      <c r="T1072" s="227"/>
    </row>
    <row r="1073" spans="1:20" s="348" customFormat="1" ht="12" customHeight="1">
      <c r="A1073" s="1042" t="s">
        <v>153</v>
      </c>
      <c r="B1073" s="81">
        <v>48506</v>
      </c>
      <c r="C1073" s="81">
        <v>18451</v>
      </c>
      <c r="D1073" s="81">
        <v>3950</v>
      </c>
      <c r="E1073" s="443">
        <v>0</v>
      </c>
      <c r="F1073" s="81">
        <v>2889</v>
      </c>
      <c r="G1073" s="227"/>
      <c r="H1073" s="227"/>
      <c r="I1073" s="227"/>
      <c r="J1073" s="227"/>
      <c r="K1073" s="227"/>
      <c r="L1073" s="227"/>
      <c r="M1073" s="227"/>
      <c r="N1073" s="227"/>
      <c r="O1073" s="227"/>
      <c r="P1073" s="227"/>
      <c r="Q1073" s="227"/>
      <c r="R1073" s="227"/>
      <c r="S1073" s="227"/>
      <c r="T1073" s="227"/>
    </row>
    <row r="1074" spans="1:20" s="348" customFormat="1" ht="12" customHeight="1">
      <c r="A1074" s="1031" t="s">
        <v>179</v>
      </c>
      <c r="B1074" s="81">
        <v>48506</v>
      </c>
      <c r="C1074" s="81">
        <v>18451</v>
      </c>
      <c r="D1074" s="81">
        <v>3950</v>
      </c>
      <c r="E1074" s="443">
        <v>0</v>
      </c>
      <c r="F1074" s="81">
        <v>2889</v>
      </c>
      <c r="G1074" s="227"/>
      <c r="H1074" s="227"/>
      <c r="I1074" s="227"/>
      <c r="J1074" s="227"/>
      <c r="K1074" s="227"/>
      <c r="L1074" s="227"/>
      <c r="M1074" s="227"/>
      <c r="N1074" s="227"/>
      <c r="O1074" s="227"/>
      <c r="P1074" s="227"/>
      <c r="Q1074" s="227"/>
      <c r="R1074" s="227"/>
      <c r="S1074" s="227"/>
      <c r="T1074" s="227"/>
    </row>
    <row r="1075" spans="1:20" s="348" customFormat="1" ht="12" customHeight="1">
      <c r="A1075" s="1044" t="s">
        <v>257</v>
      </c>
      <c r="B1075" s="81">
        <v>30393</v>
      </c>
      <c r="C1075" s="81">
        <v>18451</v>
      </c>
      <c r="D1075" s="81">
        <v>3950</v>
      </c>
      <c r="E1075" s="443">
        <v>0</v>
      </c>
      <c r="F1075" s="81">
        <v>2889</v>
      </c>
      <c r="G1075" s="227"/>
      <c r="H1075" s="227"/>
      <c r="I1075" s="227"/>
      <c r="J1075" s="227"/>
      <c r="K1075" s="227"/>
      <c r="L1075" s="227"/>
      <c r="M1075" s="227"/>
      <c r="N1075" s="227"/>
      <c r="O1075" s="227"/>
      <c r="P1075" s="227"/>
      <c r="Q1075" s="227"/>
      <c r="R1075" s="227"/>
      <c r="S1075" s="227"/>
      <c r="T1075" s="227"/>
    </row>
    <row r="1076" spans="1:20" s="348" customFormat="1" ht="12" customHeight="1">
      <c r="A1076" s="1044" t="s">
        <v>1230</v>
      </c>
      <c r="B1076" s="81">
        <v>18113</v>
      </c>
      <c r="C1076" s="81">
        <v>0</v>
      </c>
      <c r="D1076" s="81">
        <v>0</v>
      </c>
      <c r="E1076" s="443">
        <v>0</v>
      </c>
      <c r="F1076" s="81">
        <v>0</v>
      </c>
      <c r="G1076" s="227"/>
      <c r="H1076" s="227"/>
      <c r="I1076" s="227"/>
      <c r="J1076" s="227"/>
      <c r="K1076" s="227"/>
      <c r="L1076" s="227"/>
      <c r="M1076" s="227"/>
      <c r="N1076" s="227"/>
      <c r="O1076" s="227"/>
      <c r="P1076" s="227"/>
      <c r="Q1076" s="227"/>
      <c r="R1076" s="227"/>
      <c r="S1076" s="227"/>
      <c r="T1076" s="227"/>
    </row>
    <row r="1077" spans="1:20" s="348" customFormat="1" ht="12" customHeight="1">
      <c r="A1077" s="1048" t="s">
        <v>1251</v>
      </c>
      <c r="B1077" s="81">
        <v>18113</v>
      </c>
      <c r="C1077" s="81">
        <v>0</v>
      </c>
      <c r="D1077" s="81">
        <v>0</v>
      </c>
      <c r="E1077" s="443">
        <v>0</v>
      </c>
      <c r="F1077" s="81">
        <v>0</v>
      </c>
      <c r="G1077" s="227"/>
      <c r="H1077" s="227"/>
      <c r="I1077" s="227"/>
      <c r="J1077" s="227"/>
      <c r="K1077" s="227"/>
      <c r="L1077" s="227"/>
      <c r="M1077" s="227"/>
      <c r="N1077" s="227"/>
      <c r="O1077" s="227"/>
      <c r="P1077" s="227"/>
      <c r="Q1077" s="227"/>
      <c r="R1077" s="227"/>
      <c r="S1077" s="227"/>
      <c r="T1077" s="227"/>
    </row>
    <row r="1078" spans="1:20" s="348" customFormat="1" ht="12" customHeight="1">
      <c r="A1078" s="313" t="s">
        <v>919</v>
      </c>
      <c r="B1078" s="81"/>
      <c r="C1078" s="81"/>
      <c r="D1078" s="81"/>
      <c r="E1078" s="443"/>
      <c r="F1078" s="81"/>
      <c r="G1078" s="227"/>
      <c r="H1078" s="227"/>
      <c r="I1078" s="227"/>
      <c r="J1078" s="227"/>
      <c r="K1078" s="227"/>
      <c r="L1078" s="227"/>
      <c r="M1078" s="227"/>
      <c r="N1078" s="227"/>
      <c r="O1078" s="227"/>
      <c r="P1078" s="227"/>
      <c r="Q1078" s="227"/>
      <c r="R1078" s="227"/>
      <c r="S1078" s="227"/>
      <c r="T1078" s="227"/>
    </row>
    <row r="1079" spans="1:20" s="348" customFormat="1" ht="12" customHeight="1">
      <c r="A1079" s="1029" t="s">
        <v>878</v>
      </c>
      <c r="B1079" s="81">
        <v>150000</v>
      </c>
      <c r="C1079" s="81">
        <v>66418</v>
      </c>
      <c r="D1079" s="81">
        <v>66418</v>
      </c>
      <c r="E1079" s="443">
        <v>44.278666666666666</v>
      </c>
      <c r="F1079" s="81">
        <v>11940</v>
      </c>
      <c r="G1079" s="227"/>
      <c r="H1079" s="227"/>
      <c r="I1079" s="227"/>
      <c r="J1079" s="227"/>
      <c r="K1079" s="227"/>
      <c r="L1079" s="227"/>
      <c r="M1079" s="227"/>
      <c r="N1079" s="227"/>
      <c r="O1079" s="227"/>
      <c r="P1079" s="227"/>
      <c r="Q1079" s="227"/>
      <c r="R1079" s="227"/>
      <c r="S1079" s="227"/>
      <c r="T1079" s="227"/>
    </row>
    <row r="1080" spans="1:20" s="348" customFormat="1" ht="12" customHeight="1">
      <c r="A1080" s="1031" t="s">
        <v>879</v>
      </c>
      <c r="B1080" s="81">
        <v>150000</v>
      </c>
      <c r="C1080" s="81">
        <v>66418</v>
      </c>
      <c r="D1080" s="81">
        <v>66418</v>
      </c>
      <c r="E1080" s="443">
        <v>44.278666666666666</v>
      </c>
      <c r="F1080" s="81">
        <v>11940</v>
      </c>
      <c r="G1080" s="227"/>
      <c r="H1080" s="227"/>
      <c r="I1080" s="227"/>
      <c r="J1080" s="227"/>
      <c r="K1080" s="227"/>
      <c r="L1080" s="227"/>
      <c r="M1080" s="227"/>
      <c r="N1080" s="227"/>
      <c r="O1080" s="227"/>
      <c r="P1080" s="227"/>
      <c r="Q1080" s="227"/>
      <c r="R1080" s="227"/>
      <c r="S1080" s="227"/>
      <c r="T1080" s="227"/>
    </row>
    <row r="1081" spans="1:20" s="348" customFormat="1" ht="12" customHeight="1">
      <c r="A1081" s="1042" t="s">
        <v>177</v>
      </c>
      <c r="B1081" s="81">
        <v>150000</v>
      </c>
      <c r="C1081" s="81">
        <v>66418</v>
      </c>
      <c r="D1081" s="81">
        <v>57367</v>
      </c>
      <c r="E1081" s="443">
        <v>38.24466666666667</v>
      </c>
      <c r="F1081" s="81">
        <v>11208</v>
      </c>
      <c r="G1081" s="227"/>
      <c r="H1081" s="227"/>
      <c r="I1081" s="227"/>
      <c r="J1081" s="227"/>
      <c r="K1081" s="227"/>
      <c r="L1081" s="227"/>
      <c r="M1081" s="227"/>
      <c r="N1081" s="227"/>
      <c r="O1081" s="227"/>
      <c r="P1081" s="227"/>
      <c r="Q1081" s="227"/>
      <c r="R1081" s="227"/>
      <c r="S1081" s="227"/>
      <c r="T1081" s="227"/>
    </row>
    <row r="1082" spans="1:20" s="348" customFormat="1" ht="12" customHeight="1">
      <c r="A1082" s="1031" t="s">
        <v>179</v>
      </c>
      <c r="B1082" s="81">
        <v>141100</v>
      </c>
      <c r="C1082" s="81">
        <v>57518</v>
      </c>
      <c r="D1082" s="81">
        <v>56040</v>
      </c>
      <c r="E1082" s="443">
        <v>39.716513111268604</v>
      </c>
      <c r="F1082" s="81">
        <v>11208</v>
      </c>
      <c r="G1082" s="227"/>
      <c r="H1082" s="227"/>
      <c r="I1082" s="227"/>
      <c r="J1082" s="227"/>
      <c r="K1082" s="227"/>
      <c r="L1082" s="227"/>
      <c r="M1082" s="227"/>
      <c r="N1082" s="227"/>
      <c r="O1082" s="227"/>
      <c r="P1082" s="227"/>
      <c r="Q1082" s="227"/>
      <c r="R1082" s="227"/>
      <c r="S1082" s="227"/>
      <c r="T1082" s="227"/>
    </row>
    <row r="1083" spans="1:20" s="348" customFormat="1" ht="12" customHeight="1">
      <c r="A1083" s="1044" t="s">
        <v>257</v>
      </c>
      <c r="B1083" s="81">
        <v>6602</v>
      </c>
      <c r="C1083" s="81">
        <v>1478</v>
      </c>
      <c r="D1083" s="81">
        <v>0</v>
      </c>
      <c r="E1083" s="443">
        <v>0</v>
      </c>
      <c r="F1083" s="81">
        <v>0</v>
      </c>
      <c r="G1083" s="227"/>
      <c r="H1083" s="227"/>
      <c r="I1083" s="227"/>
      <c r="J1083" s="227"/>
      <c r="K1083" s="227"/>
      <c r="L1083" s="227"/>
      <c r="M1083" s="227"/>
      <c r="N1083" s="227"/>
      <c r="O1083" s="227"/>
      <c r="P1083" s="227"/>
      <c r="Q1083" s="227"/>
      <c r="R1083" s="227"/>
      <c r="S1083" s="227"/>
      <c r="T1083" s="227"/>
    </row>
    <row r="1084" spans="1:20" s="348" customFormat="1" ht="12" customHeight="1">
      <c r="A1084" s="1044" t="s">
        <v>1230</v>
      </c>
      <c r="B1084" s="81">
        <v>134498</v>
      </c>
      <c r="C1084" s="81">
        <v>56040</v>
      </c>
      <c r="D1084" s="81">
        <v>56040</v>
      </c>
      <c r="E1084" s="443">
        <v>41.66604707876697</v>
      </c>
      <c r="F1084" s="81">
        <v>11208</v>
      </c>
      <c r="G1084" s="227"/>
      <c r="H1084" s="227"/>
      <c r="I1084" s="227"/>
      <c r="J1084" s="227"/>
      <c r="K1084" s="227"/>
      <c r="L1084" s="227"/>
      <c r="M1084" s="227"/>
      <c r="N1084" s="227"/>
      <c r="O1084" s="227"/>
      <c r="P1084" s="227"/>
      <c r="Q1084" s="227"/>
      <c r="R1084" s="227"/>
      <c r="S1084" s="227"/>
      <c r="T1084" s="227"/>
    </row>
    <row r="1085" spans="1:20" s="348" customFormat="1" ht="12" customHeight="1">
      <c r="A1085" s="1048" t="s">
        <v>912</v>
      </c>
      <c r="B1085" s="81">
        <v>134498</v>
      </c>
      <c r="C1085" s="81">
        <v>56040</v>
      </c>
      <c r="D1085" s="81">
        <v>56040</v>
      </c>
      <c r="E1085" s="443">
        <v>41.66604707876697</v>
      </c>
      <c r="F1085" s="81">
        <v>11208</v>
      </c>
      <c r="G1085" s="227"/>
      <c r="H1085" s="227"/>
      <c r="I1085" s="227"/>
      <c r="J1085" s="227"/>
      <c r="K1085" s="227"/>
      <c r="L1085" s="227"/>
      <c r="M1085" s="227"/>
      <c r="N1085" s="227"/>
      <c r="O1085" s="227"/>
      <c r="P1085" s="227"/>
      <c r="Q1085" s="227"/>
      <c r="R1085" s="227"/>
      <c r="S1085" s="227"/>
      <c r="T1085" s="227"/>
    </row>
    <row r="1086" spans="1:20" s="348" customFormat="1" ht="12" customHeight="1">
      <c r="A1086" s="1031" t="s">
        <v>164</v>
      </c>
      <c r="B1086" s="81">
        <v>8900</v>
      </c>
      <c r="C1086" s="81">
        <v>8900</v>
      </c>
      <c r="D1086" s="81">
        <v>1327</v>
      </c>
      <c r="E1086" s="443">
        <v>14.910112359550562</v>
      </c>
      <c r="F1086" s="81">
        <v>0</v>
      </c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7"/>
      <c r="Q1086" s="227"/>
      <c r="R1086" s="227"/>
      <c r="S1086" s="227"/>
      <c r="T1086" s="227"/>
    </row>
    <row r="1087" spans="1:20" s="348" customFormat="1" ht="12" customHeight="1">
      <c r="A1087" s="1044" t="s">
        <v>1108</v>
      </c>
      <c r="B1087" s="81">
        <v>8900</v>
      </c>
      <c r="C1087" s="81">
        <v>8900</v>
      </c>
      <c r="D1087" s="81">
        <v>1327</v>
      </c>
      <c r="E1087" s="443">
        <v>14.910112359550562</v>
      </c>
      <c r="F1087" s="81">
        <v>0</v>
      </c>
      <c r="G1087" s="227"/>
      <c r="H1087" s="227"/>
      <c r="I1087" s="227"/>
      <c r="J1087" s="227"/>
      <c r="K1087" s="227"/>
      <c r="L1087" s="227"/>
      <c r="M1087" s="227"/>
      <c r="N1087" s="227"/>
      <c r="O1087" s="227"/>
      <c r="P1087" s="227"/>
      <c r="Q1087" s="227"/>
      <c r="R1087" s="227"/>
      <c r="S1087" s="227"/>
      <c r="T1087" s="227"/>
    </row>
    <row r="1088" spans="1:15" s="1036" customFormat="1" ht="25.5">
      <c r="A1088" s="378" t="s">
        <v>931</v>
      </c>
      <c r="B1088" s="41"/>
      <c r="C1088" s="41"/>
      <c r="D1088" s="41"/>
      <c r="E1088" s="443"/>
      <c r="F1088" s="81"/>
      <c r="G1088" s="1035"/>
      <c r="H1088" s="1035"/>
      <c r="I1088" s="1035"/>
      <c r="J1088" s="1035"/>
      <c r="K1088" s="1035"/>
      <c r="L1088" s="1035"/>
      <c r="M1088" s="1035"/>
      <c r="N1088" s="1035"/>
      <c r="O1088" s="1035"/>
    </row>
    <row r="1089" spans="1:15" s="1041" customFormat="1" ht="12.75">
      <c r="A1089" s="1029" t="s">
        <v>878</v>
      </c>
      <c r="B1089" s="81">
        <v>570000</v>
      </c>
      <c r="C1089" s="81">
        <v>120000</v>
      </c>
      <c r="D1089" s="81">
        <v>120000</v>
      </c>
      <c r="E1089" s="443">
        <v>21.052631578947366</v>
      </c>
      <c r="F1089" s="81">
        <v>60000</v>
      </c>
      <c r="G1089" s="1035"/>
      <c r="H1089" s="1035"/>
      <c r="I1089" s="1035"/>
      <c r="J1089" s="1035"/>
      <c r="K1089" s="1035"/>
      <c r="L1089" s="1035"/>
      <c r="M1089" s="1035"/>
      <c r="N1089" s="1035"/>
      <c r="O1089" s="1035"/>
    </row>
    <row r="1090" spans="1:15" s="1041" customFormat="1" ht="12.75">
      <c r="A1090" s="1031" t="s">
        <v>879</v>
      </c>
      <c r="B1090" s="81">
        <v>570000</v>
      </c>
      <c r="C1090" s="81">
        <v>120000</v>
      </c>
      <c r="D1090" s="81">
        <v>120000</v>
      </c>
      <c r="E1090" s="443">
        <v>21.052631578947366</v>
      </c>
      <c r="F1090" s="81">
        <v>60000</v>
      </c>
      <c r="G1090" s="1035"/>
      <c r="H1090" s="1035"/>
      <c r="I1090" s="1035"/>
      <c r="J1090" s="1035"/>
      <c r="K1090" s="1035"/>
      <c r="L1090" s="1035"/>
      <c r="M1090" s="1035"/>
      <c r="N1090" s="1035"/>
      <c r="O1090" s="1035"/>
    </row>
    <row r="1091" spans="1:15" s="1041" customFormat="1" ht="12.75">
      <c r="A1091" s="1042" t="s">
        <v>153</v>
      </c>
      <c r="B1091" s="81">
        <v>570000</v>
      </c>
      <c r="C1091" s="81">
        <v>120000</v>
      </c>
      <c r="D1091" s="81">
        <v>6915</v>
      </c>
      <c r="E1091" s="443">
        <v>1.213157894736842</v>
      </c>
      <c r="F1091" s="81">
        <v>6915</v>
      </c>
      <c r="G1091" s="1035"/>
      <c r="H1091" s="1035"/>
      <c r="I1091" s="1035"/>
      <c r="J1091" s="1035"/>
      <c r="K1091" s="1035"/>
      <c r="L1091" s="1035"/>
      <c r="M1091" s="1035"/>
      <c r="N1091" s="1035"/>
      <c r="O1091" s="1035"/>
    </row>
    <row r="1092" spans="1:15" s="1036" customFormat="1" ht="12.75">
      <c r="A1092" s="1031" t="s">
        <v>164</v>
      </c>
      <c r="B1092" s="81">
        <v>570000</v>
      </c>
      <c r="C1092" s="81">
        <v>120000</v>
      </c>
      <c r="D1092" s="81">
        <v>6915</v>
      </c>
      <c r="E1092" s="443">
        <v>1.213157894736842</v>
      </c>
      <c r="F1092" s="81">
        <v>6915</v>
      </c>
      <c r="G1092" s="1035"/>
      <c r="H1092" s="1035"/>
      <c r="I1092" s="1035"/>
      <c r="J1092" s="1035"/>
      <c r="K1092" s="1035"/>
      <c r="L1092" s="1035"/>
      <c r="M1092" s="1035"/>
      <c r="N1092" s="1035"/>
      <c r="O1092" s="1035"/>
    </row>
    <row r="1093" spans="1:15" s="1036" customFormat="1" ht="12.75">
      <c r="A1093" s="1044" t="s">
        <v>1112</v>
      </c>
      <c r="B1093" s="81">
        <v>570000</v>
      </c>
      <c r="C1093" s="81">
        <v>120000</v>
      </c>
      <c r="D1093" s="81">
        <v>6915</v>
      </c>
      <c r="E1093" s="443">
        <v>1.213157894736842</v>
      </c>
      <c r="F1093" s="81">
        <v>6915</v>
      </c>
      <c r="G1093" s="1035"/>
      <c r="H1093" s="1035"/>
      <c r="I1093" s="1035"/>
      <c r="J1093" s="1035"/>
      <c r="K1093" s="1035"/>
      <c r="L1093" s="1035"/>
      <c r="M1093" s="1035"/>
      <c r="N1093" s="1035"/>
      <c r="O1093" s="1035"/>
    </row>
    <row r="1094" spans="1:20" s="348" customFormat="1" ht="12" customHeight="1">
      <c r="A1094" s="313" t="s">
        <v>924</v>
      </c>
      <c r="B1094" s="81"/>
      <c r="C1094" s="81"/>
      <c r="D1094" s="81"/>
      <c r="E1094" s="443"/>
      <c r="F1094" s="81"/>
      <c r="G1094" s="227"/>
      <c r="H1094" s="227"/>
      <c r="I1094" s="227"/>
      <c r="J1094" s="227"/>
      <c r="K1094" s="227"/>
      <c r="L1094" s="227"/>
      <c r="M1094" s="227"/>
      <c r="N1094" s="227"/>
      <c r="O1094" s="227"/>
      <c r="P1094" s="227"/>
      <c r="Q1094" s="227"/>
      <c r="R1094" s="227"/>
      <c r="S1094" s="227"/>
      <c r="T1094" s="227"/>
    </row>
    <row r="1095" spans="1:20" s="348" customFormat="1" ht="12" customHeight="1">
      <c r="A1095" s="1042" t="s">
        <v>878</v>
      </c>
      <c r="B1095" s="81">
        <v>305946</v>
      </c>
      <c r="C1095" s="81">
        <v>221171</v>
      </c>
      <c r="D1095" s="81">
        <v>221171</v>
      </c>
      <c r="E1095" s="443">
        <v>72.29086178606681</v>
      </c>
      <c r="F1095" s="81">
        <v>0</v>
      </c>
      <c r="G1095" s="227"/>
      <c r="H1095" s="227"/>
      <c r="I1095" s="227"/>
      <c r="J1095" s="227"/>
      <c r="K1095" s="227"/>
      <c r="L1095" s="227"/>
      <c r="M1095" s="227"/>
      <c r="N1095" s="227"/>
      <c r="O1095" s="227"/>
      <c r="P1095" s="227"/>
      <c r="Q1095" s="227"/>
      <c r="R1095" s="227"/>
      <c r="S1095" s="227"/>
      <c r="T1095" s="227"/>
    </row>
    <row r="1096" spans="1:20" s="348" customFormat="1" ht="12" customHeight="1">
      <c r="A1096" s="1031" t="s">
        <v>879</v>
      </c>
      <c r="B1096" s="81">
        <v>305946</v>
      </c>
      <c r="C1096" s="81">
        <v>221171</v>
      </c>
      <c r="D1096" s="81">
        <v>221171</v>
      </c>
      <c r="E1096" s="443">
        <v>72.29086178606681</v>
      </c>
      <c r="F1096" s="81">
        <v>0</v>
      </c>
      <c r="G1096" s="227"/>
      <c r="H1096" s="227"/>
      <c r="I1096" s="227"/>
      <c r="J1096" s="227"/>
      <c r="K1096" s="227"/>
      <c r="L1096" s="227"/>
      <c r="M1096" s="227"/>
      <c r="N1096" s="227"/>
      <c r="O1096" s="227"/>
      <c r="P1096" s="227"/>
      <c r="Q1096" s="227"/>
      <c r="R1096" s="227"/>
      <c r="S1096" s="227"/>
      <c r="T1096" s="227"/>
    </row>
    <row r="1097" spans="1:20" s="348" customFormat="1" ht="12" customHeight="1">
      <c r="A1097" s="1042" t="s">
        <v>153</v>
      </c>
      <c r="B1097" s="81">
        <v>305946</v>
      </c>
      <c r="C1097" s="81">
        <v>221171</v>
      </c>
      <c r="D1097" s="81">
        <v>154456</v>
      </c>
      <c r="E1097" s="443">
        <v>50.48472606276925</v>
      </c>
      <c r="F1097" s="81">
        <v>0</v>
      </c>
      <c r="G1097" s="227"/>
      <c r="H1097" s="227"/>
      <c r="I1097" s="227"/>
      <c r="J1097" s="227"/>
      <c r="K1097" s="227"/>
      <c r="L1097" s="227"/>
      <c r="M1097" s="227"/>
      <c r="N1097" s="227"/>
      <c r="O1097" s="227"/>
      <c r="P1097" s="227"/>
      <c r="Q1097" s="227"/>
      <c r="R1097" s="227"/>
      <c r="S1097" s="227"/>
      <c r="T1097" s="227"/>
    </row>
    <row r="1098" spans="1:20" s="348" customFormat="1" ht="12" customHeight="1">
      <c r="A1098" s="1031" t="s">
        <v>179</v>
      </c>
      <c r="B1098" s="81">
        <v>305946</v>
      </c>
      <c r="C1098" s="81">
        <v>221171</v>
      </c>
      <c r="D1098" s="81">
        <v>154456</v>
      </c>
      <c r="E1098" s="443">
        <v>50.48472606276925</v>
      </c>
      <c r="F1098" s="81">
        <v>0</v>
      </c>
      <c r="G1098" s="227"/>
      <c r="H1098" s="227"/>
      <c r="I1098" s="227"/>
      <c r="J1098" s="227"/>
      <c r="K1098" s="227"/>
      <c r="L1098" s="227"/>
      <c r="M1098" s="227"/>
      <c r="N1098" s="227"/>
      <c r="O1098" s="227"/>
      <c r="P1098" s="227"/>
      <c r="Q1098" s="227"/>
      <c r="R1098" s="227"/>
      <c r="S1098" s="227"/>
      <c r="T1098" s="227"/>
    </row>
    <row r="1099" spans="1:20" s="348" customFormat="1" ht="12" customHeight="1">
      <c r="A1099" s="1044" t="s">
        <v>1230</v>
      </c>
      <c r="B1099" s="81">
        <v>305946</v>
      </c>
      <c r="C1099" s="81">
        <v>221171</v>
      </c>
      <c r="D1099" s="81">
        <v>154456</v>
      </c>
      <c r="E1099" s="443">
        <v>50.48472606276925</v>
      </c>
      <c r="F1099" s="81">
        <v>0</v>
      </c>
      <c r="G1099" s="227"/>
      <c r="H1099" s="227"/>
      <c r="I1099" s="227"/>
      <c r="J1099" s="227"/>
      <c r="K1099" s="227"/>
      <c r="L1099" s="227"/>
      <c r="M1099" s="227"/>
      <c r="N1099" s="227"/>
      <c r="O1099" s="227"/>
      <c r="P1099" s="227"/>
      <c r="Q1099" s="227"/>
      <c r="R1099" s="227"/>
      <c r="S1099" s="227"/>
      <c r="T1099" s="227"/>
    </row>
    <row r="1100" spans="1:20" s="348" customFormat="1" ht="12" customHeight="1">
      <c r="A1100" s="1048" t="s">
        <v>917</v>
      </c>
      <c r="B1100" s="81">
        <v>305946</v>
      </c>
      <c r="C1100" s="81">
        <v>221171</v>
      </c>
      <c r="D1100" s="81">
        <v>154456</v>
      </c>
      <c r="E1100" s="443">
        <v>50.48472606276925</v>
      </c>
      <c r="F1100" s="81">
        <v>0</v>
      </c>
      <c r="G1100" s="227"/>
      <c r="H1100" s="227"/>
      <c r="I1100" s="227"/>
      <c r="J1100" s="227"/>
      <c r="K1100" s="227"/>
      <c r="L1100" s="227"/>
      <c r="M1100" s="227"/>
      <c r="N1100" s="227"/>
      <c r="O1100" s="227"/>
      <c r="P1100" s="227"/>
      <c r="Q1100" s="227"/>
      <c r="R1100" s="227"/>
      <c r="S1100" s="227"/>
      <c r="T1100" s="227"/>
    </row>
    <row r="1101" spans="1:20" s="348" customFormat="1" ht="12" customHeight="1">
      <c r="A1101" s="313" t="s">
        <v>926</v>
      </c>
      <c r="B1101" s="81"/>
      <c r="C1101" s="81"/>
      <c r="D1101" s="81"/>
      <c r="E1101" s="443"/>
      <c r="F1101" s="81"/>
      <c r="G1101" s="227"/>
      <c r="H1101" s="227"/>
      <c r="I1101" s="227"/>
      <c r="J1101" s="227"/>
      <c r="K1101" s="227"/>
      <c r="L1101" s="227"/>
      <c r="M1101" s="227"/>
      <c r="N1101" s="227"/>
      <c r="O1101" s="227"/>
      <c r="P1101" s="227"/>
      <c r="Q1101" s="227"/>
      <c r="R1101" s="227"/>
      <c r="S1101" s="227"/>
      <c r="T1101" s="227"/>
    </row>
    <row r="1102" spans="1:20" s="348" customFormat="1" ht="12" customHeight="1">
      <c r="A1102" s="1029" t="s">
        <v>878</v>
      </c>
      <c r="B1102" s="81">
        <v>539000</v>
      </c>
      <c r="C1102" s="81">
        <v>0</v>
      </c>
      <c r="D1102" s="81">
        <v>0</v>
      </c>
      <c r="E1102" s="443">
        <v>0</v>
      </c>
      <c r="F1102" s="81">
        <v>0</v>
      </c>
      <c r="G1102" s="227"/>
      <c r="H1102" s="227"/>
      <c r="I1102" s="227"/>
      <c r="J1102" s="227"/>
      <c r="K1102" s="227"/>
      <c r="L1102" s="227"/>
      <c r="M1102" s="227"/>
      <c r="N1102" s="227"/>
      <c r="O1102" s="227"/>
      <c r="P1102" s="227"/>
      <c r="Q1102" s="227"/>
      <c r="R1102" s="227"/>
      <c r="S1102" s="227"/>
      <c r="T1102" s="227"/>
    </row>
    <row r="1103" spans="1:20" s="348" customFormat="1" ht="12" customHeight="1">
      <c r="A1103" s="448" t="s">
        <v>1405</v>
      </c>
      <c r="B1103" s="81">
        <v>539000</v>
      </c>
      <c r="C1103" s="81">
        <v>0</v>
      </c>
      <c r="D1103" s="81">
        <v>0</v>
      </c>
      <c r="E1103" s="443">
        <v>0</v>
      </c>
      <c r="F1103" s="81">
        <v>0</v>
      </c>
      <c r="G1103" s="227"/>
      <c r="H1103" s="227"/>
      <c r="I1103" s="227"/>
      <c r="J1103" s="227"/>
      <c r="K1103" s="227"/>
      <c r="L1103" s="227"/>
      <c r="M1103" s="227"/>
      <c r="N1103" s="227"/>
      <c r="O1103" s="227"/>
      <c r="P1103" s="227"/>
      <c r="Q1103" s="227"/>
      <c r="R1103" s="227"/>
      <c r="S1103" s="227"/>
      <c r="T1103" s="227"/>
    </row>
    <row r="1104" spans="1:20" s="348" customFormat="1" ht="12" customHeight="1">
      <c r="A1104" s="1029" t="s">
        <v>153</v>
      </c>
      <c r="B1104" s="81">
        <v>539000</v>
      </c>
      <c r="C1104" s="81">
        <v>0</v>
      </c>
      <c r="D1104" s="81">
        <v>0</v>
      </c>
      <c r="E1104" s="443">
        <v>0</v>
      </c>
      <c r="F1104" s="81">
        <v>0</v>
      </c>
      <c r="G1104" s="227"/>
      <c r="H1104" s="227"/>
      <c r="I1104" s="227"/>
      <c r="J1104" s="227"/>
      <c r="K1104" s="227"/>
      <c r="L1104" s="227"/>
      <c r="M1104" s="227"/>
      <c r="N1104" s="227"/>
      <c r="O1104" s="227"/>
      <c r="P1104" s="227"/>
      <c r="Q1104" s="227"/>
      <c r="R1104" s="227"/>
      <c r="S1104" s="227"/>
      <c r="T1104" s="227"/>
    </row>
    <row r="1105" spans="1:20" s="348" customFormat="1" ht="12" customHeight="1">
      <c r="A1105" s="1030" t="s">
        <v>179</v>
      </c>
      <c r="B1105" s="81">
        <v>539000</v>
      </c>
      <c r="C1105" s="81">
        <v>0</v>
      </c>
      <c r="D1105" s="81">
        <v>0</v>
      </c>
      <c r="E1105" s="443">
        <v>0</v>
      </c>
      <c r="F1105" s="81">
        <v>0</v>
      </c>
      <c r="G1105" s="227"/>
      <c r="H1105" s="227"/>
      <c r="I1105" s="227"/>
      <c r="J1105" s="227"/>
      <c r="K1105" s="227"/>
      <c r="L1105" s="227"/>
      <c r="M1105" s="227"/>
      <c r="N1105" s="227"/>
      <c r="O1105" s="227"/>
      <c r="P1105" s="227"/>
      <c r="Q1105" s="227"/>
      <c r="R1105" s="227"/>
      <c r="S1105" s="227"/>
      <c r="T1105" s="227"/>
    </row>
    <row r="1106" spans="1:20" s="348" customFormat="1" ht="12" customHeight="1">
      <c r="A1106" s="1033" t="s">
        <v>1230</v>
      </c>
      <c r="B1106" s="81">
        <v>539000</v>
      </c>
      <c r="C1106" s="81">
        <v>0</v>
      </c>
      <c r="D1106" s="81">
        <v>0</v>
      </c>
      <c r="E1106" s="443">
        <v>0</v>
      </c>
      <c r="F1106" s="81">
        <v>0</v>
      </c>
      <c r="G1106" s="227"/>
      <c r="H1106" s="227"/>
      <c r="I1106" s="227"/>
      <c r="J1106" s="227"/>
      <c r="K1106" s="227"/>
      <c r="L1106" s="227"/>
      <c r="M1106" s="227"/>
      <c r="N1106" s="227"/>
      <c r="O1106" s="227"/>
      <c r="P1106" s="227"/>
      <c r="Q1106" s="227"/>
      <c r="R1106" s="227"/>
      <c r="S1106" s="227"/>
      <c r="T1106" s="227"/>
    </row>
    <row r="1107" spans="1:20" s="348" customFormat="1" ht="12" customHeight="1">
      <c r="A1107" s="1057" t="s">
        <v>1251</v>
      </c>
      <c r="B1107" s="81">
        <v>539000</v>
      </c>
      <c r="C1107" s="81">
        <v>0</v>
      </c>
      <c r="D1107" s="81">
        <v>0</v>
      </c>
      <c r="E1107" s="443">
        <v>0</v>
      </c>
      <c r="F1107" s="81">
        <v>0</v>
      </c>
      <c r="G1107" s="227"/>
      <c r="H1107" s="227"/>
      <c r="I1107" s="227"/>
      <c r="J1107" s="227"/>
      <c r="K1107" s="227"/>
      <c r="L1107" s="227"/>
      <c r="M1107" s="227"/>
      <c r="N1107" s="227"/>
      <c r="O1107" s="227"/>
      <c r="P1107" s="227"/>
      <c r="Q1107" s="227"/>
      <c r="R1107" s="227"/>
      <c r="S1107" s="227"/>
      <c r="T1107" s="227"/>
    </row>
    <row r="1108" spans="1:6" ht="12.75">
      <c r="A1108" s="315" t="s">
        <v>946</v>
      </c>
      <c r="B1108" s="41"/>
      <c r="C1108" s="41"/>
      <c r="D1108" s="41"/>
      <c r="E1108" s="443"/>
      <c r="F1108" s="81"/>
    </row>
    <row r="1109" spans="1:6" ht="12.75">
      <c r="A1109" s="380" t="s">
        <v>929</v>
      </c>
      <c r="B1109" s="250"/>
      <c r="C1109" s="250"/>
      <c r="D1109" s="250"/>
      <c r="E1109" s="443"/>
      <c r="F1109" s="81"/>
    </row>
    <row r="1110" spans="1:6" ht="12.75">
      <c r="A1110" s="1029" t="s">
        <v>878</v>
      </c>
      <c r="B1110" s="250">
        <v>176605</v>
      </c>
      <c r="C1110" s="250">
        <v>176605</v>
      </c>
      <c r="D1110" s="250">
        <v>24502</v>
      </c>
      <c r="E1110" s="443">
        <v>13.873899379972254</v>
      </c>
      <c r="F1110" s="81">
        <v>-22585</v>
      </c>
    </row>
    <row r="1111" spans="1:6" ht="12.75">
      <c r="A1111" s="1030" t="s">
        <v>1405</v>
      </c>
      <c r="B1111" s="250">
        <v>63680</v>
      </c>
      <c r="C1111" s="250">
        <v>63680</v>
      </c>
      <c r="D1111" s="250">
        <v>1917</v>
      </c>
      <c r="E1111" s="443">
        <v>3.0103643216080402</v>
      </c>
      <c r="F1111" s="81">
        <v>-22585</v>
      </c>
    </row>
    <row r="1112" spans="1:6" ht="12.75">
      <c r="A1112" s="1030" t="s">
        <v>896</v>
      </c>
      <c r="B1112" s="250">
        <v>112925</v>
      </c>
      <c r="C1112" s="250">
        <v>112925</v>
      </c>
      <c r="D1112" s="250">
        <v>22585</v>
      </c>
      <c r="E1112" s="443">
        <v>20</v>
      </c>
      <c r="F1112" s="81">
        <v>0</v>
      </c>
    </row>
    <row r="1113" spans="1:6" ht="12.75">
      <c r="A1113" s="1042" t="s">
        <v>153</v>
      </c>
      <c r="B1113" s="250">
        <v>176605</v>
      </c>
      <c r="C1113" s="250">
        <v>176605</v>
      </c>
      <c r="D1113" s="250">
        <v>7378</v>
      </c>
      <c r="E1113" s="443">
        <v>4.177684663514623</v>
      </c>
      <c r="F1113" s="81">
        <v>3592</v>
      </c>
    </row>
    <row r="1114" spans="1:6" ht="12.75">
      <c r="A1114" s="1031" t="s">
        <v>179</v>
      </c>
      <c r="B1114" s="250">
        <v>147186</v>
      </c>
      <c r="C1114" s="250">
        <v>147186</v>
      </c>
      <c r="D1114" s="250">
        <v>7378</v>
      </c>
      <c r="E1114" s="443">
        <v>5.012705012705013</v>
      </c>
      <c r="F1114" s="81">
        <v>3592</v>
      </c>
    </row>
    <row r="1115" spans="1:6" ht="12.75">
      <c r="A1115" s="1044" t="s">
        <v>257</v>
      </c>
      <c r="B1115" s="250">
        <v>147186</v>
      </c>
      <c r="C1115" s="250">
        <v>147186</v>
      </c>
      <c r="D1115" s="250">
        <v>7378</v>
      </c>
      <c r="E1115" s="443">
        <v>5.012705012705013</v>
      </c>
      <c r="F1115" s="81">
        <v>3592</v>
      </c>
    </row>
    <row r="1116" spans="1:6" ht="12.75">
      <c r="A1116" s="1031" t="s">
        <v>164</v>
      </c>
      <c r="B1116" s="250">
        <v>29419</v>
      </c>
      <c r="C1116" s="250">
        <v>29419</v>
      </c>
      <c r="D1116" s="250">
        <v>0</v>
      </c>
      <c r="E1116" s="443">
        <v>0</v>
      </c>
      <c r="F1116" s="81">
        <v>0</v>
      </c>
    </row>
    <row r="1117" spans="1:6" ht="12.75">
      <c r="A1117" s="1044" t="s">
        <v>1108</v>
      </c>
      <c r="B1117" s="250">
        <v>29419</v>
      </c>
      <c r="C1117" s="250">
        <v>29419</v>
      </c>
      <c r="D1117" s="250">
        <v>0</v>
      </c>
      <c r="E1117" s="443">
        <v>0</v>
      </c>
      <c r="F1117" s="81">
        <v>0</v>
      </c>
    </row>
    <row r="1118" spans="1:15" s="1034" customFormat="1" ht="12.75">
      <c r="A1118" s="313" t="s">
        <v>906</v>
      </c>
      <c r="B1118" s="81"/>
      <c r="C1118" s="81"/>
      <c r="D1118" s="81"/>
      <c r="E1118" s="443"/>
      <c r="F1118" s="81"/>
      <c r="G1118" s="389"/>
      <c r="H1118" s="389"/>
      <c r="I1118" s="389"/>
      <c r="J1118" s="389"/>
      <c r="K1118" s="389"/>
      <c r="L1118" s="389"/>
      <c r="M1118" s="389"/>
      <c r="N1118" s="389"/>
      <c r="O1118" s="389"/>
    </row>
    <row r="1119" spans="1:15" s="1034" customFormat="1" ht="12.75">
      <c r="A1119" s="1029" t="s">
        <v>878</v>
      </c>
      <c r="B1119" s="81">
        <v>1784347</v>
      </c>
      <c r="C1119" s="81">
        <v>198356</v>
      </c>
      <c r="D1119" s="81">
        <v>198356</v>
      </c>
      <c r="E1119" s="443">
        <v>11.116447641630243</v>
      </c>
      <c r="F1119" s="81">
        <v>57591</v>
      </c>
      <c r="G1119" s="389"/>
      <c r="H1119" s="389"/>
      <c r="I1119" s="389"/>
      <c r="J1119" s="389"/>
      <c r="K1119" s="389"/>
      <c r="L1119" s="389"/>
      <c r="M1119" s="389"/>
      <c r="N1119" s="389"/>
      <c r="O1119" s="389"/>
    </row>
    <row r="1120" spans="1:15" s="1034" customFormat="1" ht="12.75">
      <c r="A1120" s="1030" t="s">
        <v>879</v>
      </c>
      <c r="B1120" s="81">
        <v>1784347</v>
      </c>
      <c r="C1120" s="81">
        <v>198356</v>
      </c>
      <c r="D1120" s="81">
        <v>198356</v>
      </c>
      <c r="E1120" s="443">
        <v>11.116447641630243</v>
      </c>
      <c r="F1120" s="81">
        <v>57591</v>
      </c>
      <c r="G1120" s="389"/>
      <c r="H1120" s="389"/>
      <c r="I1120" s="389"/>
      <c r="J1120" s="389"/>
      <c r="K1120" s="389"/>
      <c r="L1120" s="389"/>
      <c r="M1120" s="389"/>
      <c r="N1120" s="389"/>
      <c r="O1120" s="389"/>
    </row>
    <row r="1121" spans="1:15" s="1034" customFormat="1" ht="12.75">
      <c r="A1121" s="1029" t="s">
        <v>177</v>
      </c>
      <c r="B1121" s="81">
        <v>1784347</v>
      </c>
      <c r="C1121" s="81">
        <v>198356</v>
      </c>
      <c r="D1121" s="81">
        <v>36428</v>
      </c>
      <c r="E1121" s="443">
        <v>2.0415311595782657</v>
      </c>
      <c r="F1121" s="81">
        <v>7962</v>
      </c>
      <c r="G1121" s="389"/>
      <c r="H1121" s="389"/>
      <c r="I1121" s="389"/>
      <c r="J1121" s="389"/>
      <c r="K1121" s="389"/>
      <c r="L1121" s="389"/>
      <c r="M1121" s="389"/>
      <c r="N1121" s="389"/>
      <c r="O1121" s="389"/>
    </row>
    <row r="1122" spans="1:15" s="1034" customFormat="1" ht="12.75">
      <c r="A1122" s="1030" t="s">
        <v>179</v>
      </c>
      <c r="B1122" s="81">
        <v>7193</v>
      </c>
      <c r="C1122" s="81">
        <v>3661</v>
      </c>
      <c r="D1122" s="81">
        <v>2054</v>
      </c>
      <c r="E1122" s="443">
        <v>28.55554010843876</v>
      </c>
      <c r="F1122" s="81">
        <v>732</v>
      </c>
      <c r="G1122" s="389"/>
      <c r="H1122" s="389"/>
      <c r="I1122" s="389"/>
      <c r="J1122" s="389"/>
      <c r="K1122" s="389"/>
      <c r="L1122" s="389"/>
      <c r="M1122" s="389"/>
      <c r="N1122" s="389"/>
      <c r="O1122" s="389"/>
    </row>
    <row r="1123" spans="1:15" s="1034" customFormat="1" ht="12.75">
      <c r="A1123" s="1032" t="s">
        <v>257</v>
      </c>
      <c r="B1123" s="81">
        <v>7193</v>
      </c>
      <c r="C1123" s="81">
        <v>3661</v>
      </c>
      <c r="D1123" s="81">
        <v>2054</v>
      </c>
      <c r="E1123" s="443">
        <v>28.55554010843876</v>
      </c>
      <c r="F1123" s="81">
        <v>732</v>
      </c>
      <c r="G1123" s="389"/>
      <c r="H1123" s="389"/>
      <c r="I1123" s="389"/>
      <c r="J1123" s="389"/>
      <c r="K1123" s="389"/>
      <c r="L1123" s="389"/>
      <c r="M1123" s="389"/>
      <c r="N1123" s="389"/>
      <c r="O1123" s="389"/>
    </row>
    <row r="1124" spans="1:15" s="1034" customFormat="1" ht="12.75">
      <c r="A1124" s="1030" t="s">
        <v>164</v>
      </c>
      <c r="B1124" s="81">
        <v>1777154</v>
      </c>
      <c r="C1124" s="81">
        <v>194695</v>
      </c>
      <c r="D1124" s="81">
        <v>34374</v>
      </c>
      <c r="E1124" s="443">
        <v>1.9342161680979815</v>
      </c>
      <c r="F1124" s="81">
        <v>7230</v>
      </c>
      <c r="G1124" s="389"/>
      <c r="H1124" s="389"/>
      <c r="I1124" s="389"/>
      <c r="J1124" s="389"/>
      <c r="K1124" s="389"/>
      <c r="L1124" s="389"/>
      <c r="M1124" s="389"/>
      <c r="N1124" s="389"/>
      <c r="O1124" s="389"/>
    </row>
    <row r="1125" spans="1:15" s="1034" customFormat="1" ht="12.75">
      <c r="A1125" s="1032" t="s">
        <v>1112</v>
      </c>
      <c r="B1125" s="81">
        <v>1777154</v>
      </c>
      <c r="C1125" s="81">
        <v>194695</v>
      </c>
      <c r="D1125" s="81">
        <v>34374</v>
      </c>
      <c r="E1125" s="443">
        <v>1.9342161680979815</v>
      </c>
      <c r="F1125" s="81">
        <v>7230</v>
      </c>
      <c r="G1125" s="389"/>
      <c r="H1125" s="389"/>
      <c r="I1125" s="389"/>
      <c r="J1125" s="389"/>
      <c r="K1125" s="389"/>
      <c r="L1125" s="389"/>
      <c r="M1125" s="389"/>
      <c r="N1125" s="389"/>
      <c r="O1125" s="389"/>
    </row>
    <row r="1126" spans="1:15" s="1036" customFormat="1" ht="12.75">
      <c r="A1126" s="313" t="s">
        <v>909</v>
      </c>
      <c r="B1126" s="81"/>
      <c r="C1126" s="81"/>
      <c r="D1126" s="81"/>
      <c r="E1126" s="443"/>
      <c r="F1126" s="81"/>
      <c r="G1126" s="1035"/>
      <c r="H1126" s="1035"/>
      <c r="I1126" s="1035"/>
      <c r="J1126" s="1035"/>
      <c r="K1126" s="1035"/>
      <c r="L1126" s="1035"/>
      <c r="M1126" s="1035"/>
      <c r="N1126" s="1035"/>
      <c r="O1126" s="1035"/>
    </row>
    <row r="1127" spans="1:15" s="1036" customFormat="1" ht="12.75">
      <c r="A1127" s="1042" t="s">
        <v>878</v>
      </c>
      <c r="B1127" s="81">
        <v>11186</v>
      </c>
      <c r="C1127" s="81">
        <v>11186</v>
      </c>
      <c r="D1127" s="81">
        <v>11186</v>
      </c>
      <c r="E1127" s="443">
        <v>100</v>
      </c>
      <c r="F1127" s="81">
        <v>500</v>
      </c>
      <c r="G1127" s="1035"/>
      <c r="H1127" s="1035"/>
      <c r="I1127" s="1035"/>
      <c r="J1127" s="1035"/>
      <c r="K1127" s="1035"/>
      <c r="L1127" s="1035"/>
      <c r="M1127" s="1035"/>
      <c r="N1127" s="1035"/>
      <c r="O1127" s="1035"/>
    </row>
    <row r="1128" spans="1:15" s="1036" customFormat="1" ht="12.75">
      <c r="A1128" s="1031" t="s">
        <v>879</v>
      </c>
      <c r="B1128" s="81">
        <v>11186</v>
      </c>
      <c r="C1128" s="81">
        <v>11186</v>
      </c>
      <c r="D1128" s="81">
        <v>11186</v>
      </c>
      <c r="E1128" s="443">
        <v>100</v>
      </c>
      <c r="F1128" s="81">
        <v>500</v>
      </c>
      <c r="G1128" s="1035"/>
      <c r="H1128" s="1035"/>
      <c r="I1128" s="1035"/>
      <c r="J1128" s="1035"/>
      <c r="K1128" s="1035"/>
      <c r="L1128" s="1035"/>
      <c r="M1128" s="1035"/>
      <c r="N1128" s="1035"/>
      <c r="O1128" s="1035"/>
    </row>
    <row r="1129" spans="1:15" s="1036" customFormat="1" ht="12.75">
      <c r="A1129" s="1042" t="s">
        <v>153</v>
      </c>
      <c r="B1129" s="81">
        <v>11186</v>
      </c>
      <c r="C1129" s="81">
        <v>11186</v>
      </c>
      <c r="D1129" s="81">
        <v>10533</v>
      </c>
      <c r="E1129" s="443">
        <v>94.16234578937959</v>
      </c>
      <c r="F1129" s="81">
        <v>1958</v>
      </c>
      <c r="G1129" s="1035"/>
      <c r="H1129" s="1035"/>
      <c r="I1129" s="1035"/>
      <c r="J1129" s="1035"/>
      <c r="K1129" s="1035"/>
      <c r="L1129" s="1035"/>
      <c r="M1129" s="1035"/>
      <c r="N1129" s="1035"/>
      <c r="O1129" s="1035"/>
    </row>
    <row r="1130" spans="1:15" s="1036" customFormat="1" ht="12.75">
      <c r="A1130" s="1031" t="s">
        <v>179</v>
      </c>
      <c r="B1130" s="81">
        <v>11186</v>
      </c>
      <c r="C1130" s="81">
        <v>11186</v>
      </c>
      <c r="D1130" s="81">
        <v>10533</v>
      </c>
      <c r="E1130" s="443">
        <v>94.16234578937959</v>
      </c>
      <c r="F1130" s="81">
        <v>1958</v>
      </c>
      <c r="G1130" s="1035"/>
      <c r="H1130" s="1035"/>
      <c r="I1130" s="1035"/>
      <c r="J1130" s="1035"/>
      <c r="K1130" s="1035"/>
      <c r="L1130" s="1035"/>
      <c r="M1130" s="1035"/>
      <c r="N1130" s="1035"/>
      <c r="O1130" s="1035"/>
    </row>
    <row r="1131" spans="1:15" s="1036" customFormat="1" ht="12.75">
      <c r="A1131" s="1044" t="s">
        <v>257</v>
      </c>
      <c r="B1131" s="81">
        <v>11186</v>
      </c>
      <c r="C1131" s="81">
        <v>11186</v>
      </c>
      <c r="D1131" s="81">
        <v>10533</v>
      </c>
      <c r="E1131" s="443">
        <v>94.16234578937959</v>
      </c>
      <c r="F1131" s="81">
        <v>1958</v>
      </c>
      <c r="G1131" s="1035"/>
      <c r="H1131" s="1035"/>
      <c r="I1131" s="1035"/>
      <c r="J1131" s="1035"/>
      <c r="K1131" s="1035"/>
      <c r="L1131" s="1035"/>
      <c r="M1131" s="1035"/>
      <c r="N1131" s="1035"/>
      <c r="O1131" s="1035"/>
    </row>
    <row r="1132" spans="1:15" s="1036" customFormat="1" ht="25.5">
      <c r="A1132" s="378" t="s">
        <v>931</v>
      </c>
      <c r="B1132" s="41"/>
      <c r="C1132" s="41"/>
      <c r="D1132" s="41"/>
      <c r="E1132" s="443"/>
      <c r="F1132" s="81"/>
      <c r="G1132" s="1035"/>
      <c r="H1132" s="1035"/>
      <c r="I1132" s="1035"/>
      <c r="J1132" s="1035"/>
      <c r="K1132" s="1035"/>
      <c r="L1132" s="1035"/>
      <c r="M1132" s="1035"/>
      <c r="N1132" s="1035"/>
      <c r="O1132" s="1035"/>
    </row>
    <row r="1133" spans="1:15" s="1041" customFormat="1" ht="12.75">
      <c r="A1133" s="1029" t="s">
        <v>878</v>
      </c>
      <c r="B1133" s="81">
        <v>50000</v>
      </c>
      <c r="C1133" s="81">
        <v>2500</v>
      </c>
      <c r="D1133" s="81">
        <v>0</v>
      </c>
      <c r="E1133" s="443">
        <v>0</v>
      </c>
      <c r="F1133" s="81">
        <v>0</v>
      </c>
      <c r="G1133" s="1035"/>
      <c r="H1133" s="1035"/>
      <c r="I1133" s="1035"/>
      <c r="J1133" s="1035"/>
      <c r="K1133" s="1035"/>
      <c r="L1133" s="1035"/>
      <c r="M1133" s="1035"/>
      <c r="N1133" s="1035"/>
      <c r="O1133" s="1035"/>
    </row>
    <row r="1134" spans="1:15" s="1041" customFormat="1" ht="12.75">
      <c r="A1134" s="1031" t="s">
        <v>879</v>
      </c>
      <c r="B1134" s="81">
        <v>50000</v>
      </c>
      <c r="C1134" s="81">
        <v>2500</v>
      </c>
      <c r="D1134" s="81">
        <v>0</v>
      </c>
      <c r="E1134" s="443">
        <v>0</v>
      </c>
      <c r="F1134" s="81">
        <v>0</v>
      </c>
      <c r="G1134" s="1035"/>
      <c r="H1134" s="1035"/>
      <c r="I1134" s="1035"/>
      <c r="J1134" s="1035"/>
      <c r="K1134" s="1035"/>
      <c r="L1134" s="1035"/>
      <c r="M1134" s="1035"/>
      <c r="N1134" s="1035"/>
      <c r="O1134" s="1035"/>
    </row>
    <row r="1135" spans="1:15" s="1041" customFormat="1" ht="12.75">
      <c r="A1135" s="1042" t="s">
        <v>153</v>
      </c>
      <c r="B1135" s="81">
        <v>50000</v>
      </c>
      <c r="C1135" s="81">
        <v>2500</v>
      </c>
      <c r="D1135" s="81">
        <v>0</v>
      </c>
      <c r="E1135" s="443">
        <v>0</v>
      </c>
      <c r="F1135" s="81">
        <v>0</v>
      </c>
      <c r="G1135" s="1035"/>
      <c r="H1135" s="1035"/>
      <c r="I1135" s="1035"/>
      <c r="J1135" s="1035"/>
      <c r="K1135" s="1035"/>
      <c r="L1135" s="1035"/>
      <c r="M1135" s="1035"/>
      <c r="N1135" s="1035"/>
      <c r="O1135" s="1035"/>
    </row>
    <row r="1136" spans="1:15" s="1036" customFormat="1" ht="12.75">
      <c r="A1136" s="1031" t="s">
        <v>164</v>
      </c>
      <c r="B1136" s="81">
        <v>50000</v>
      </c>
      <c r="C1136" s="81">
        <v>2500</v>
      </c>
      <c r="D1136" s="81">
        <v>0</v>
      </c>
      <c r="E1136" s="443">
        <v>0</v>
      </c>
      <c r="F1136" s="81">
        <v>0</v>
      </c>
      <c r="G1136" s="1035"/>
      <c r="H1136" s="1035"/>
      <c r="I1136" s="1035"/>
      <c r="J1136" s="1035"/>
      <c r="K1136" s="1035"/>
      <c r="L1136" s="1035"/>
      <c r="M1136" s="1035"/>
      <c r="N1136" s="1035"/>
      <c r="O1136" s="1035"/>
    </row>
    <row r="1137" spans="1:15" s="1036" customFormat="1" ht="12.75">
      <c r="A1137" s="1044" t="s">
        <v>1112</v>
      </c>
      <c r="B1137" s="81">
        <v>50000</v>
      </c>
      <c r="C1137" s="81">
        <v>2500</v>
      </c>
      <c r="D1137" s="81">
        <v>0</v>
      </c>
      <c r="E1137" s="443">
        <v>0</v>
      </c>
      <c r="F1137" s="81">
        <v>0</v>
      </c>
      <c r="G1137" s="1035"/>
      <c r="H1137" s="1035"/>
      <c r="I1137" s="1035"/>
      <c r="J1137" s="1035"/>
      <c r="K1137" s="1035"/>
      <c r="L1137" s="1035"/>
      <c r="M1137" s="1035"/>
      <c r="N1137" s="1035"/>
      <c r="O1137" s="1035"/>
    </row>
    <row r="1138" spans="1:15" s="1036" customFormat="1" ht="12.75">
      <c r="A1138" s="313" t="s">
        <v>924</v>
      </c>
      <c r="B1138" s="81"/>
      <c r="C1138" s="81"/>
      <c r="D1138" s="81"/>
      <c r="E1138" s="443"/>
      <c r="F1138" s="81"/>
      <c r="G1138" s="1035"/>
      <c r="H1138" s="1035"/>
      <c r="I1138" s="1035"/>
      <c r="J1138" s="1035"/>
      <c r="K1138" s="1035"/>
      <c r="L1138" s="1035"/>
      <c r="M1138" s="1035"/>
      <c r="N1138" s="1035"/>
      <c r="O1138" s="1035"/>
    </row>
    <row r="1139" spans="1:15" s="1036" customFormat="1" ht="12.75">
      <c r="A1139" s="1029" t="s">
        <v>878</v>
      </c>
      <c r="B1139" s="81">
        <v>69379</v>
      </c>
      <c r="C1139" s="81">
        <v>0</v>
      </c>
      <c r="D1139" s="81">
        <v>0</v>
      </c>
      <c r="E1139" s="443">
        <v>0</v>
      </c>
      <c r="F1139" s="81">
        <v>0</v>
      </c>
      <c r="G1139" s="1035"/>
      <c r="H1139" s="1035"/>
      <c r="I1139" s="1035"/>
      <c r="J1139" s="1035"/>
      <c r="K1139" s="1035"/>
      <c r="L1139" s="1035"/>
      <c r="M1139" s="1035"/>
      <c r="N1139" s="1035"/>
      <c r="O1139" s="1035"/>
    </row>
    <row r="1140" spans="1:15" s="1036" customFormat="1" ht="12.75">
      <c r="A1140" s="1030" t="s">
        <v>879</v>
      </c>
      <c r="B1140" s="81">
        <v>69379</v>
      </c>
      <c r="C1140" s="81">
        <v>0</v>
      </c>
      <c r="D1140" s="81">
        <v>0</v>
      </c>
      <c r="E1140" s="443">
        <v>0</v>
      </c>
      <c r="F1140" s="81">
        <v>0</v>
      </c>
      <c r="G1140" s="1035"/>
      <c r="H1140" s="1035"/>
      <c r="I1140" s="1035"/>
      <c r="J1140" s="1035"/>
      <c r="K1140" s="1035"/>
      <c r="L1140" s="1035"/>
      <c r="M1140" s="1035"/>
      <c r="N1140" s="1035"/>
      <c r="O1140" s="1035"/>
    </row>
    <row r="1141" spans="1:15" s="1036" customFormat="1" ht="12.75">
      <c r="A1141" s="1029" t="s">
        <v>153</v>
      </c>
      <c r="B1141" s="81">
        <v>69379</v>
      </c>
      <c r="C1141" s="81">
        <v>0</v>
      </c>
      <c r="D1141" s="81">
        <v>0</v>
      </c>
      <c r="E1141" s="443">
        <v>0</v>
      </c>
      <c r="F1141" s="81">
        <v>0</v>
      </c>
      <c r="G1141" s="1035"/>
      <c r="H1141" s="1035"/>
      <c r="I1141" s="1035"/>
      <c r="J1141" s="1035"/>
      <c r="K1141" s="1035"/>
      <c r="L1141" s="1035"/>
      <c r="M1141" s="1035"/>
      <c r="N1141" s="1035"/>
      <c r="O1141" s="1035"/>
    </row>
    <row r="1142" spans="1:15" s="1036" customFormat="1" ht="12.75">
      <c r="A1142" s="1031" t="s">
        <v>179</v>
      </c>
      <c r="B1142" s="81">
        <v>69379</v>
      </c>
      <c r="C1142" s="81">
        <v>0</v>
      </c>
      <c r="D1142" s="81">
        <v>0</v>
      </c>
      <c r="E1142" s="443">
        <v>0</v>
      </c>
      <c r="F1142" s="81">
        <v>0</v>
      </c>
      <c r="G1142" s="1035"/>
      <c r="H1142" s="1035"/>
      <c r="I1142" s="1035"/>
      <c r="J1142" s="1035"/>
      <c r="K1142" s="1035"/>
      <c r="L1142" s="1035"/>
      <c r="M1142" s="1035"/>
      <c r="N1142" s="1035"/>
      <c r="O1142" s="1035"/>
    </row>
    <row r="1143" spans="1:15" s="1036" customFormat="1" ht="12.75">
      <c r="A1143" s="1044" t="s">
        <v>1230</v>
      </c>
      <c r="B1143" s="81">
        <v>69379</v>
      </c>
      <c r="C1143" s="81">
        <v>0</v>
      </c>
      <c r="D1143" s="81">
        <v>0</v>
      </c>
      <c r="E1143" s="443">
        <v>0</v>
      </c>
      <c r="F1143" s="81">
        <v>0</v>
      </c>
      <c r="G1143" s="1035"/>
      <c r="H1143" s="1035"/>
      <c r="I1143" s="1035"/>
      <c r="J1143" s="1035"/>
      <c r="K1143" s="1035"/>
      <c r="L1143" s="1035"/>
      <c r="M1143" s="1035"/>
      <c r="N1143" s="1035"/>
      <c r="O1143" s="1035"/>
    </row>
    <row r="1144" spans="1:15" s="1036" customFormat="1" ht="12.75">
      <c r="A1144" s="1048" t="s">
        <v>917</v>
      </c>
      <c r="B1144" s="81">
        <v>69379</v>
      </c>
      <c r="C1144" s="81">
        <v>0</v>
      </c>
      <c r="D1144" s="81">
        <v>0</v>
      </c>
      <c r="E1144" s="443">
        <v>0</v>
      </c>
      <c r="F1144" s="81">
        <v>0</v>
      </c>
      <c r="G1144" s="1035"/>
      <c r="H1144" s="1035"/>
      <c r="I1144" s="1035"/>
      <c r="J1144" s="1035"/>
      <c r="K1144" s="1035"/>
      <c r="L1144" s="1035"/>
      <c r="M1144" s="1035"/>
      <c r="N1144" s="1035"/>
      <c r="O1144" s="1035"/>
    </row>
    <row r="1145" spans="1:6" ht="12.75">
      <c r="A1145" s="315" t="s">
        <v>947</v>
      </c>
      <c r="B1145" s="41"/>
      <c r="C1145" s="41"/>
      <c r="D1145" s="41"/>
      <c r="E1145" s="443"/>
      <c r="F1145" s="81"/>
    </row>
    <row r="1146" spans="1:15" s="1036" customFormat="1" ht="12.75">
      <c r="A1146" s="380" t="s">
        <v>929</v>
      </c>
      <c r="B1146" s="81"/>
      <c r="C1146" s="81"/>
      <c r="D1146" s="81"/>
      <c r="E1146" s="443"/>
      <c r="F1146" s="81"/>
      <c r="G1146" s="1035"/>
      <c r="H1146" s="1035"/>
      <c r="I1146" s="1035"/>
      <c r="J1146" s="1035"/>
      <c r="K1146" s="1035"/>
      <c r="L1146" s="1035"/>
      <c r="M1146" s="1035"/>
      <c r="N1146" s="1035"/>
      <c r="O1146" s="1035"/>
    </row>
    <row r="1147" spans="1:15" s="1041" customFormat="1" ht="12.75">
      <c r="A1147" s="1029" t="s">
        <v>878</v>
      </c>
      <c r="B1147" s="81">
        <v>92030</v>
      </c>
      <c r="C1147" s="81">
        <v>74100</v>
      </c>
      <c r="D1147" s="81">
        <v>73061</v>
      </c>
      <c r="E1147" s="443">
        <v>79.3882429642508</v>
      </c>
      <c r="F1147" s="81">
        <v>879</v>
      </c>
      <c r="G1147" s="1035"/>
      <c r="H1147" s="1035"/>
      <c r="I1147" s="1035"/>
      <c r="J1147" s="1035"/>
      <c r="K1147" s="1035"/>
      <c r="L1147" s="1035"/>
      <c r="M1147" s="1035"/>
      <c r="N1147" s="1035"/>
      <c r="O1147" s="1035"/>
    </row>
    <row r="1148" spans="1:15" s="1041" customFormat="1" ht="12.75">
      <c r="A1148" s="1031" t="s">
        <v>1405</v>
      </c>
      <c r="B1148" s="81">
        <v>92030</v>
      </c>
      <c r="C1148" s="81">
        <v>74100</v>
      </c>
      <c r="D1148" s="81">
        <v>73061</v>
      </c>
      <c r="E1148" s="443">
        <v>79.3882429642508</v>
      </c>
      <c r="F1148" s="81">
        <v>879</v>
      </c>
      <c r="G1148" s="1035"/>
      <c r="H1148" s="1035"/>
      <c r="I1148" s="1035"/>
      <c r="J1148" s="1035"/>
      <c r="K1148" s="1035"/>
      <c r="L1148" s="1035"/>
      <c r="M1148" s="1035"/>
      <c r="N1148" s="1035"/>
      <c r="O1148" s="1035"/>
    </row>
    <row r="1149" spans="1:15" s="1041" customFormat="1" ht="12.75">
      <c r="A1149" s="1042" t="s">
        <v>153</v>
      </c>
      <c r="B1149" s="81">
        <v>92030</v>
      </c>
      <c r="C1149" s="81">
        <v>74100</v>
      </c>
      <c r="D1149" s="81">
        <v>73061</v>
      </c>
      <c r="E1149" s="443">
        <v>79.3882429642508</v>
      </c>
      <c r="F1149" s="81">
        <v>879</v>
      </c>
      <c r="G1149" s="1035"/>
      <c r="H1149" s="1035"/>
      <c r="I1149" s="1035"/>
      <c r="J1149" s="1035"/>
      <c r="K1149" s="1035"/>
      <c r="L1149" s="1035"/>
      <c r="M1149" s="1035"/>
      <c r="N1149" s="1035"/>
      <c r="O1149" s="1035"/>
    </row>
    <row r="1150" spans="1:15" s="1043" customFormat="1" ht="12.75">
      <c r="A1150" s="1031" t="s">
        <v>179</v>
      </c>
      <c r="B1150" s="81">
        <v>92030</v>
      </c>
      <c r="C1150" s="81">
        <v>74100</v>
      </c>
      <c r="D1150" s="81">
        <v>73061</v>
      </c>
      <c r="E1150" s="443">
        <v>79.3882429642508</v>
      </c>
      <c r="F1150" s="81">
        <v>879</v>
      </c>
      <c r="G1150" s="1035"/>
      <c r="H1150" s="1035"/>
      <c r="I1150" s="1035"/>
      <c r="J1150" s="1035"/>
      <c r="K1150" s="1035"/>
      <c r="L1150" s="1035"/>
      <c r="M1150" s="1035"/>
      <c r="N1150" s="1035"/>
      <c r="O1150" s="1035"/>
    </row>
    <row r="1151" spans="1:15" s="1036" customFormat="1" ht="12.75">
      <c r="A1151" s="1044" t="s">
        <v>257</v>
      </c>
      <c r="B1151" s="81">
        <v>92030</v>
      </c>
      <c r="C1151" s="81">
        <v>74100</v>
      </c>
      <c r="D1151" s="81">
        <v>73061</v>
      </c>
      <c r="E1151" s="443">
        <v>79.3882429642508</v>
      </c>
      <c r="F1151" s="81">
        <v>879</v>
      </c>
      <c r="G1151" s="1035"/>
      <c r="H1151" s="1035"/>
      <c r="I1151" s="1035"/>
      <c r="J1151" s="1035"/>
      <c r="K1151" s="1035"/>
      <c r="L1151" s="1035"/>
      <c r="M1151" s="1035"/>
      <c r="N1151" s="1035"/>
      <c r="O1151" s="1035"/>
    </row>
    <row r="1152" spans="1:15" s="1034" customFormat="1" ht="12.75">
      <c r="A1152" s="313" t="s">
        <v>924</v>
      </c>
      <c r="B1152" s="81"/>
      <c r="C1152" s="81"/>
      <c r="D1152" s="81"/>
      <c r="E1152" s="443"/>
      <c r="F1152" s="81"/>
      <c r="G1152" s="389"/>
      <c r="H1152" s="389"/>
      <c r="I1152" s="389"/>
      <c r="J1152" s="389"/>
      <c r="K1152" s="389"/>
      <c r="L1152" s="389"/>
      <c r="M1152" s="389"/>
      <c r="N1152" s="389"/>
      <c r="O1152" s="389"/>
    </row>
    <row r="1153" spans="1:15" s="1034" customFormat="1" ht="12.75">
      <c r="A1153" s="1029" t="s">
        <v>878</v>
      </c>
      <c r="B1153" s="81">
        <v>600</v>
      </c>
      <c r="C1153" s="81">
        <v>0</v>
      </c>
      <c r="D1153" s="81">
        <v>0</v>
      </c>
      <c r="E1153" s="443">
        <v>0</v>
      </c>
      <c r="F1153" s="81">
        <v>0</v>
      </c>
      <c r="G1153" s="389"/>
      <c r="H1153" s="389"/>
      <c r="I1153" s="389"/>
      <c r="J1153" s="389"/>
      <c r="K1153" s="389"/>
      <c r="L1153" s="389"/>
      <c r="M1153" s="389"/>
      <c r="N1153" s="389"/>
      <c r="O1153" s="389"/>
    </row>
    <row r="1154" spans="1:15" s="1034" customFormat="1" ht="12.75">
      <c r="A1154" s="1030" t="s">
        <v>879</v>
      </c>
      <c r="B1154" s="81">
        <v>600</v>
      </c>
      <c r="C1154" s="81">
        <v>0</v>
      </c>
      <c r="D1154" s="81">
        <v>0</v>
      </c>
      <c r="E1154" s="443">
        <v>0</v>
      </c>
      <c r="F1154" s="81">
        <v>0</v>
      </c>
      <c r="G1154" s="389"/>
      <c r="H1154" s="389"/>
      <c r="I1154" s="389"/>
      <c r="J1154" s="389"/>
      <c r="K1154" s="389"/>
      <c r="L1154" s="389"/>
      <c r="M1154" s="389"/>
      <c r="N1154" s="389"/>
      <c r="O1154" s="389"/>
    </row>
    <row r="1155" spans="1:15" s="1034" customFormat="1" ht="12.75">
      <c r="A1155" s="1029" t="s">
        <v>177</v>
      </c>
      <c r="B1155" s="81">
        <v>600</v>
      </c>
      <c r="C1155" s="81">
        <v>0</v>
      </c>
      <c r="D1155" s="81">
        <v>0</v>
      </c>
      <c r="E1155" s="443">
        <v>0</v>
      </c>
      <c r="F1155" s="81">
        <v>0</v>
      </c>
      <c r="G1155" s="389"/>
      <c r="H1155" s="389"/>
      <c r="I1155" s="389"/>
      <c r="J1155" s="389"/>
      <c r="K1155" s="389"/>
      <c r="L1155" s="389"/>
      <c r="M1155" s="389"/>
      <c r="N1155" s="389"/>
      <c r="O1155" s="389"/>
    </row>
    <row r="1156" spans="1:15" s="1034" customFormat="1" ht="12.75">
      <c r="A1156" s="1031" t="s">
        <v>179</v>
      </c>
      <c r="B1156" s="81">
        <v>600</v>
      </c>
      <c r="C1156" s="81">
        <v>0</v>
      </c>
      <c r="D1156" s="81">
        <v>0</v>
      </c>
      <c r="E1156" s="443">
        <v>0</v>
      </c>
      <c r="F1156" s="81">
        <v>0</v>
      </c>
      <c r="G1156" s="389"/>
      <c r="H1156" s="389"/>
      <c r="I1156" s="389"/>
      <c r="J1156" s="389"/>
      <c r="K1156" s="389"/>
      <c r="L1156" s="389"/>
      <c r="M1156" s="389"/>
      <c r="N1156" s="389"/>
      <c r="O1156" s="389"/>
    </row>
    <row r="1157" spans="1:15" s="1034" customFormat="1" ht="12.75">
      <c r="A1157" s="1032" t="s">
        <v>1230</v>
      </c>
      <c r="B1157" s="81">
        <v>600</v>
      </c>
      <c r="C1157" s="81">
        <v>0</v>
      </c>
      <c r="D1157" s="81">
        <v>0</v>
      </c>
      <c r="E1157" s="443">
        <v>0</v>
      </c>
      <c r="F1157" s="81">
        <v>0</v>
      </c>
      <c r="G1157" s="389"/>
      <c r="H1157" s="389"/>
      <c r="I1157" s="389"/>
      <c r="J1157" s="389"/>
      <c r="K1157" s="389"/>
      <c r="L1157" s="389"/>
      <c r="M1157" s="389"/>
      <c r="N1157" s="389"/>
      <c r="O1157" s="389"/>
    </row>
    <row r="1158" spans="1:15" s="1034" customFormat="1" ht="12.75">
      <c r="A1158" s="1033" t="s">
        <v>917</v>
      </c>
      <c r="B1158" s="81">
        <v>600</v>
      </c>
      <c r="C1158" s="81">
        <v>0</v>
      </c>
      <c r="D1158" s="81">
        <v>0</v>
      </c>
      <c r="E1158" s="443">
        <v>0</v>
      </c>
      <c r="F1158" s="81">
        <v>0</v>
      </c>
      <c r="G1158" s="389"/>
      <c r="H1158" s="389"/>
      <c r="I1158" s="389"/>
      <c r="J1158" s="389"/>
      <c r="K1158" s="389"/>
      <c r="L1158" s="389"/>
      <c r="M1158" s="389"/>
      <c r="N1158" s="389"/>
      <c r="O1158" s="389"/>
    </row>
    <row r="1159" spans="1:15" s="1034" customFormat="1" ht="12.75">
      <c r="A1159" s="313" t="s">
        <v>948</v>
      </c>
      <c r="B1159" s="81"/>
      <c r="C1159" s="81"/>
      <c r="D1159" s="81"/>
      <c r="E1159" s="443"/>
      <c r="F1159" s="81"/>
      <c r="G1159" s="389"/>
      <c r="H1159" s="389"/>
      <c r="I1159" s="389"/>
      <c r="J1159" s="389"/>
      <c r="K1159" s="389"/>
      <c r="L1159" s="389"/>
      <c r="M1159" s="389"/>
      <c r="N1159" s="389"/>
      <c r="O1159" s="389"/>
    </row>
    <row r="1160" spans="1:15" s="1034" customFormat="1" ht="12.75">
      <c r="A1160" s="313" t="s">
        <v>924</v>
      </c>
      <c r="B1160" s="81"/>
      <c r="C1160" s="81"/>
      <c r="D1160" s="81"/>
      <c r="E1160" s="443"/>
      <c r="F1160" s="81"/>
      <c r="G1160" s="389"/>
      <c r="H1160" s="389"/>
      <c r="I1160" s="389"/>
      <c r="J1160" s="389"/>
      <c r="K1160" s="389"/>
      <c r="L1160" s="389"/>
      <c r="M1160" s="389"/>
      <c r="N1160" s="389"/>
      <c r="O1160" s="389"/>
    </row>
    <row r="1161" spans="1:15" s="1034" customFormat="1" ht="12.75">
      <c r="A1161" s="1029" t="s">
        <v>878</v>
      </c>
      <c r="B1161" s="81">
        <v>1310</v>
      </c>
      <c r="C1161" s="81">
        <v>0</v>
      </c>
      <c r="D1161" s="81">
        <v>0</v>
      </c>
      <c r="E1161" s="443">
        <v>0</v>
      </c>
      <c r="F1161" s="81">
        <v>0</v>
      </c>
      <c r="G1161" s="389"/>
      <c r="H1161" s="389"/>
      <c r="I1161" s="389"/>
      <c r="J1161" s="389"/>
      <c r="K1161" s="389"/>
      <c r="L1161" s="389"/>
      <c r="M1161" s="389"/>
      <c r="N1161" s="389"/>
      <c r="O1161" s="389"/>
    </row>
    <row r="1162" spans="1:15" s="1034" customFormat="1" ht="12.75">
      <c r="A1162" s="1030" t="s">
        <v>879</v>
      </c>
      <c r="B1162" s="81">
        <v>1310</v>
      </c>
      <c r="C1162" s="81">
        <v>0</v>
      </c>
      <c r="D1162" s="81">
        <v>0</v>
      </c>
      <c r="E1162" s="443">
        <v>0</v>
      </c>
      <c r="F1162" s="81">
        <v>0</v>
      </c>
      <c r="G1162" s="389"/>
      <c r="H1162" s="389"/>
      <c r="I1162" s="389"/>
      <c r="J1162" s="389"/>
      <c r="K1162" s="389"/>
      <c r="L1162" s="389"/>
      <c r="M1162" s="389"/>
      <c r="N1162" s="389"/>
      <c r="O1162" s="389"/>
    </row>
    <row r="1163" spans="1:15" s="1034" customFormat="1" ht="12.75">
      <c r="A1163" s="1029" t="s">
        <v>153</v>
      </c>
      <c r="B1163" s="81">
        <v>1310</v>
      </c>
      <c r="C1163" s="81">
        <v>0</v>
      </c>
      <c r="D1163" s="81">
        <v>0</v>
      </c>
      <c r="E1163" s="443">
        <v>0</v>
      </c>
      <c r="F1163" s="81">
        <v>0</v>
      </c>
      <c r="G1163" s="389"/>
      <c r="H1163" s="389"/>
      <c r="I1163" s="389"/>
      <c r="J1163" s="389"/>
      <c r="K1163" s="389"/>
      <c r="L1163" s="389"/>
      <c r="M1163" s="389"/>
      <c r="N1163" s="389"/>
      <c r="O1163" s="389"/>
    </row>
    <row r="1164" spans="1:15" s="1034" customFormat="1" ht="12.75">
      <c r="A1164" s="1031" t="s">
        <v>179</v>
      </c>
      <c r="B1164" s="81">
        <v>1310</v>
      </c>
      <c r="C1164" s="81">
        <v>0</v>
      </c>
      <c r="D1164" s="81">
        <v>0</v>
      </c>
      <c r="E1164" s="443">
        <v>0</v>
      </c>
      <c r="F1164" s="81">
        <v>0</v>
      </c>
      <c r="G1164" s="389"/>
      <c r="H1164" s="389"/>
      <c r="I1164" s="389"/>
      <c r="J1164" s="389"/>
      <c r="K1164" s="389"/>
      <c r="L1164" s="389"/>
      <c r="M1164" s="389"/>
      <c r="N1164" s="389"/>
      <c r="O1164" s="389"/>
    </row>
    <row r="1165" spans="1:15" s="1034" customFormat="1" ht="12.75">
      <c r="A1165" s="1032" t="s">
        <v>1230</v>
      </c>
      <c r="B1165" s="81">
        <v>1310</v>
      </c>
      <c r="C1165" s="81">
        <v>0</v>
      </c>
      <c r="D1165" s="81">
        <v>0</v>
      </c>
      <c r="E1165" s="443">
        <v>0</v>
      </c>
      <c r="F1165" s="81">
        <v>0</v>
      </c>
      <c r="G1165" s="389"/>
      <c r="H1165" s="389"/>
      <c r="I1165" s="389"/>
      <c r="J1165" s="389"/>
      <c r="K1165" s="389"/>
      <c r="L1165" s="389"/>
      <c r="M1165" s="389"/>
      <c r="N1165" s="389"/>
      <c r="O1165" s="389"/>
    </row>
    <row r="1166" spans="1:15" s="1034" customFormat="1" ht="12.75">
      <c r="A1166" s="1033" t="s">
        <v>917</v>
      </c>
      <c r="B1166" s="81">
        <v>1310</v>
      </c>
      <c r="C1166" s="81">
        <v>0</v>
      </c>
      <c r="D1166" s="81">
        <v>0</v>
      </c>
      <c r="E1166" s="443">
        <v>0</v>
      </c>
      <c r="F1166" s="81">
        <v>0</v>
      </c>
      <c r="G1166" s="389"/>
      <c r="H1166" s="389"/>
      <c r="I1166" s="389"/>
      <c r="J1166" s="389"/>
      <c r="K1166" s="389"/>
      <c r="L1166" s="389"/>
      <c r="M1166" s="389"/>
      <c r="N1166" s="389"/>
      <c r="O1166" s="389"/>
    </row>
    <row r="1167" spans="1:6" ht="12.75">
      <c r="A1167" s="315" t="s">
        <v>949</v>
      </c>
      <c r="B1167" s="41"/>
      <c r="C1167" s="41"/>
      <c r="D1167" s="41"/>
      <c r="E1167" s="443"/>
      <c r="F1167" s="81"/>
    </row>
    <row r="1168" spans="1:15" s="1036" customFormat="1" ht="12.75">
      <c r="A1168" s="380" t="s">
        <v>929</v>
      </c>
      <c r="B1168" s="81"/>
      <c r="C1168" s="81"/>
      <c r="D1168" s="81"/>
      <c r="E1168" s="443"/>
      <c r="F1168" s="81"/>
      <c r="G1168" s="1035"/>
      <c r="H1168" s="1035"/>
      <c r="I1168" s="1035"/>
      <c r="J1168" s="1035"/>
      <c r="K1168" s="1035"/>
      <c r="L1168" s="1035"/>
      <c r="M1168" s="1035"/>
      <c r="N1168" s="1035"/>
      <c r="O1168" s="1035"/>
    </row>
    <row r="1169" spans="1:15" s="1041" customFormat="1" ht="12.75">
      <c r="A1169" s="1029" t="s">
        <v>878</v>
      </c>
      <c r="B1169" s="81">
        <v>779597</v>
      </c>
      <c r="C1169" s="81">
        <v>536342</v>
      </c>
      <c r="D1169" s="81">
        <v>195643</v>
      </c>
      <c r="E1169" s="443">
        <v>25.095401855061013</v>
      </c>
      <c r="F1169" s="81">
        <v>4976</v>
      </c>
      <c r="G1169" s="1035"/>
      <c r="H1169" s="1035"/>
      <c r="I1169" s="1035"/>
      <c r="J1169" s="1035"/>
      <c r="K1169" s="1035"/>
      <c r="L1169" s="1035"/>
      <c r="M1169" s="1035"/>
      <c r="N1169" s="1035"/>
      <c r="O1169" s="1035"/>
    </row>
    <row r="1170" spans="1:15" s="1041" customFormat="1" ht="12.75">
      <c r="A1170" s="1031" t="s">
        <v>879</v>
      </c>
      <c r="B1170" s="81">
        <v>97113</v>
      </c>
      <c r="C1170" s="81">
        <v>44436</v>
      </c>
      <c r="D1170" s="81">
        <v>44436</v>
      </c>
      <c r="E1170" s="443">
        <v>45.757004726452685</v>
      </c>
      <c r="F1170" s="81">
        <v>4976</v>
      </c>
      <c r="G1170" s="1035"/>
      <c r="H1170" s="1035"/>
      <c r="I1170" s="1035"/>
      <c r="J1170" s="1035"/>
      <c r="K1170" s="1035"/>
      <c r="L1170" s="1035"/>
      <c r="M1170" s="1035"/>
      <c r="N1170" s="1035"/>
      <c r="O1170" s="1035"/>
    </row>
    <row r="1171" spans="1:15" s="1041" customFormat="1" ht="12.75">
      <c r="A1171" s="1030" t="s">
        <v>1404</v>
      </c>
      <c r="B1171" s="250">
        <v>78535</v>
      </c>
      <c r="C1171" s="250">
        <v>44285</v>
      </c>
      <c r="D1171" s="250">
        <v>0</v>
      </c>
      <c r="E1171" s="443">
        <v>0</v>
      </c>
      <c r="F1171" s="81">
        <v>0</v>
      </c>
      <c r="G1171" s="1035"/>
      <c r="H1171" s="1035"/>
      <c r="I1171" s="1035"/>
      <c r="J1171" s="1035"/>
      <c r="K1171" s="1035"/>
      <c r="L1171" s="1035"/>
      <c r="M1171" s="1035"/>
      <c r="N1171" s="1035"/>
      <c r="O1171" s="1035"/>
    </row>
    <row r="1172" spans="1:15" s="1041" customFormat="1" ht="12.75">
      <c r="A1172" s="1031" t="s">
        <v>1405</v>
      </c>
      <c r="B1172" s="81">
        <v>603949</v>
      </c>
      <c r="C1172" s="81">
        <v>447621</v>
      </c>
      <c r="D1172" s="81">
        <v>151207</v>
      </c>
      <c r="E1172" s="443">
        <v>25.03638552261863</v>
      </c>
      <c r="F1172" s="81">
        <v>0</v>
      </c>
      <c r="G1172" s="1035"/>
      <c r="H1172" s="1035"/>
      <c r="I1172" s="1035"/>
      <c r="J1172" s="1035"/>
      <c r="K1172" s="1035"/>
      <c r="L1172" s="1035"/>
      <c r="M1172" s="1035"/>
      <c r="N1172" s="1035"/>
      <c r="O1172" s="1035"/>
    </row>
    <row r="1173" spans="1:15" s="1041" customFormat="1" ht="12.75">
      <c r="A1173" s="1042" t="s">
        <v>153</v>
      </c>
      <c r="B1173" s="81">
        <v>779597</v>
      </c>
      <c r="C1173" s="81">
        <v>536342</v>
      </c>
      <c r="D1173" s="81">
        <v>179461</v>
      </c>
      <c r="E1173" s="443">
        <v>23.01971403173691</v>
      </c>
      <c r="F1173" s="81">
        <v>3998</v>
      </c>
      <c r="G1173" s="1035"/>
      <c r="H1173" s="1035"/>
      <c r="I1173" s="1035"/>
      <c r="J1173" s="1035"/>
      <c r="K1173" s="1035"/>
      <c r="L1173" s="1035"/>
      <c r="M1173" s="1035"/>
      <c r="N1173" s="1035"/>
      <c r="O1173" s="1035"/>
    </row>
    <row r="1174" spans="1:15" s="1043" customFormat="1" ht="12.75">
      <c r="A1174" s="1031" t="s">
        <v>179</v>
      </c>
      <c r="B1174" s="81">
        <v>141669</v>
      </c>
      <c r="C1174" s="81">
        <v>141669</v>
      </c>
      <c r="D1174" s="81">
        <v>9878</v>
      </c>
      <c r="E1174" s="443">
        <v>6.972591039676994</v>
      </c>
      <c r="F1174" s="81">
        <v>3998</v>
      </c>
      <c r="G1174" s="1035"/>
      <c r="H1174" s="1035"/>
      <c r="I1174" s="1035"/>
      <c r="J1174" s="1035"/>
      <c r="K1174" s="1035"/>
      <c r="L1174" s="1035"/>
      <c r="M1174" s="1035"/>
      <c r="N1174" s="1035"/>
      <c r="O1174" s="1035"/>
    </row>
    <row r="1175" spans="1:15" s="1043" customFormat="1" ht="12.75">
      <c r="A1175" s="1044" t="s">
        <v>257</v>
      </c>
      <c r="B1175" s="81">
        <v>141669</v>
      </c>
      <c r="C1175" s="81">
        <v>141669</v>
      </c>
      <c r="D1175" s="81">
        <v>9878</v>
      </c>
      <c r="E1175" s="443">
        <v>6.972591039676994</v>
      </c>
      <c r="F1175" s="81">
        <v>3998</v>
      </c>
      <c r="G1175" s="1035"/>
      <c r="H1175" s="1035"/>
      <c r="I1175" s="1035"/>
      <c r="J1175" s="1035"/>
      <c r="K1175" s="1035"/>
      <c r="L1175" s="1035"/>
      <c r="M1175" s="1035"/>
      <c r="N1175" s="1035"/>
      <c r="O1175" s="1035"/>
    </row>
    <row r="1176" spans="1:15" s="1034" customFormat="1" ht="12.75">
      <c r="A1176" s="1030" t="s">
        <v>164</v>
      </c>
      <c r="B1176" s="81">
        <v>637928</v>
      </c>
      <c r="C1176" s="81">
        <v>394673</v>
      </c>
      <c r="D1176" s="81">
        <v>169583</v>
      </c>
      <c r="E1176" s="443">
        <v>26.58340753188448</v>
      </c>
      <c r="F1176" s="81">
        <v>0</v>
      </c>
      <c r="G1176" s="389"/>
      <c r="H1176" s="389"/>
      <c r="I1176" s="389"/>
      <c r="J1176" s="389"/>
      <c r="K1176" s="389"/>
      <c r="L1176" s="389"/>
      <c r="M1176" s="389"/>
      <c r="N1176" s="389"/>
      <c r="O1176" s="389"/>
    </row>
    <row r="1177" spans="1:15" s="1034" customFormat="1" ht="12.75">
      <c r="A1177" s="296" t="s">
        <v>886</v>
      </c>
      <c r="B1177" s="81">
        <v>637928</v>
      </c>
      <c r="C1177" s="81">
        <v>394673</v>
      </c>
      <c r="D1177" s="81">
        <v>169583</v>
      </c>
      <c r="E1177" s="443">
        <v>26.58340753188448</v>
      </c>
      <c r="F1177" s="81">
        <v>0</v>
      </c>
      <c r="G1177" s="389"/>
      <c r="H1177" s="389"/>
      <c r="I1177" s="389"/>
      <c r="J1177" s="389"/>
      <c r="K1177" s="389"/>
      <c r="L1177" s="389"/>
      <c r="M1177" s="389"/>
      <c r="N1177" s="389"/>
      <c r="O1177" s="389"/>
    </row>
    <row r="1178" spans="1:15" s="1034" customFormat="1" ht="12.75">
      <c r="A1178" s="313" t="s">
        <v>899</v>
      </c>
      <c r="B1178" s="81"/>
      <c r="C1178" s="81"/>
      <c r="D1178" s="81"/>
      <c r="E1178" s="443"/>
      <c r="F1178" s="81"/>
      <c r="G1178" s="389"/>
      <c r="H1178" s="389"/>
      <c r="I1178" s="389"/>
      <c r="J1178" s="389"/>
      <c r="K1178" s="389"/>
      <c r="L1178" s="389"/>
      <c r="M1178" s="389"/>
      <c r="N1178" s="389"/>
      <c r="O1178" s="389"/>
    </row>
    <row r="1179" spans="1:15" s="1034" customFormat="1" ht="12.75">
      <c r="A1179" s="1029" t="s">
        <v>878</v>
      </c>
      <c r="B1179" s="81">
        <v>411075</v>
      </c>
      <c r="C1179" s="81">
        <v>17263</v>
      </c>
      <c r="D1179" s="81">
        <v>17263</v>
      </c>
      <c r="E1179" s="443">
        <v>0</v>
      </c>
      <c r="F1179" s="81">
        <v>15263</v>
      </c>
      <c r="G1179" s="389"/>
      <c r="H1179" s="389"/>
      <c r="I1179" s="389"/>
      <c r="J1179" s="389"/>
      <c r="K1179" s="389"/>
      <c r="L1179" s="389"/>
      <c r="M1179" s="389"/>
      <c r="N1179" s="389"/>
      <c r="O1179" s="389"/>
    </row>
    <row r="1180" spans="1:15" s="1034" customFormat="1" ht="12.75">
      <c r="A1180" s="1030" t="s">
        <v>879</v>
      </c>
      <c r="B1180" s="81">
        <v>86800</v>
      </c>
      <c r="C1180" s="81">
        <v>17263</v>
      </c>
      <c r="D1180" s="81">
        <v>17263</v>
      </c>
      <c r="E1180" s="443">
        <v>0</v>
      </c>
      <c r="F1180" s="81">
        <v>15263</v>
      </c>
      <c r="G1180" s="389"/>
      <c r="H1180" s="389"/>
      <c r="I1180" s="389"/>
      <c r="J1180" s="389"/>
      <c r="K1180" s="389"/>
      <c r="L1180" s="389"/>
      <c r="M1180" s="389"/>
      <c r="N1180" s="389"/>
      <c r="O1180" s="389"/>
    </row>
    <row r="1181" spans="1:15" s="1065" customFormat="1" ht="12.75" hidden="1">
      <c r="A1181" s="1039" t="s">
        <v>1404</v>
      </c>
      <c r="B1181" s="460">
        <v>0</v>
      </c>
      <c r="C1181" s="460">
        <v>0</v>
      </c>
      <c r="D1181" s="460">
        <v>0</v>
      </c>
      <c r="E1181" s="1040">
        <v>0</v>
      </c>
      <c r="F1181" s="81">
        <v>0</v>
      </c>
      <c r="G1181" s="1064"/>
      <c r="H1181" s="1064"/>
      <c r="I1181" s="1064"/>
      <c r="J1181" s="1064"/>
      <c r="K1181" s="1064"/>
      <c r="L1181" s="1064"/>
      <c r="M1181" s="1064"/>
      <c r="N1181" s="1064"/>
      <c r="O1181" s="1064"/>
    </row>
    <row r="1182" spans="1:15" s="1034" customFormat="1" ht="12.75">
      <c r="A1182" s="1030" t="s">
        <v>1405</v>
      </c>
      <c r="B1182" s="81">
        <v>324275</v>
      </c>
      <c r="C1182" s="81">
        <v>0</v>
      </c>
      <c r="D1182" s="81">
        <v>0</v>
      </c>
      <c r="E1182" s="443">
        <v>0</v>
      </c>
      <c r="F1182" s="81">
        <v>0</v>
      </c>
      <c r="G1182" s="389"/>
      <c r="H1182" s="389"/>
      <c r="I1182" s="389"/>
      <c r="J1182" s="389"/>
      <c r="K1182" s="389"/>
      <c r="L1182" s="389"/>
      <c r="M1182" s="389"/>
      <c r="N1182" s="389"/>
      <c r="O1182" s="389"/>
    </row>
    <row r="1183" spans="1:15" s="1034" customFormat="1" ht="12.75">
      <c r="A1183" s="1042" t="s">
        <v>153</v>
      </c>
      <c r="B1183" s="81">
        <v>411075</v>
      </c>
      <c r="C1183" s="81">
        <v>17263</v>
      </c>
      <c r="D1183" s="81">
        <v>130</v>
      </c>
      <c r="E1183" s="443">
        <v>0.0316243994404914</v>
      </c>
      <c r="F1183" s="81">
        <v>130</v>
      </c>
      <c r="G1183" s="389"/>
      <c r="H1183" s="389"/>
      <c r="I1183" s="389"/>
      <c r="J1183" s="389"/>
      <c r="K1183" s="389"/>
      <c r="L1183" s="389"/>
      <c r="M1183" s="389"/>
      <c r="N1183" s="389"/>
      <c r="O1183" s="389"/>
    </row>
    <row r="1184" spans="1:15" s="1034" customFormat="1" ht="12.75">
      <c r="A1184" s="1031" t="s">
        <v>179</v>
      </c>
      <c r="B1184" s="81">
        <v>167243</v>
      </c>
      <c r="C1184" s="81">
        <v>17263</v>
      </c>
      <c r="D1184" s="81">
        <v>130</v>
      </c>
      <c r="E1184" s="443">
        <v>0.0777312054914107</v>
      </c>
      <c r="F1184" s="81">
        <v>130</v>
      </c>
      <c r="G1184" s="389"/>
      <c r="H1184" s="389"/>
      <c r="I1184" s="389"/>
      <c r="J1184" s="389"/>
      <c r="K1184" s="389"/>
      <c r="L1184" s="389"/>
      <c r="M1184" s="389"/>
      <c r="N1184" s="389"/>
      <c r="O1184" s="389"/>
    </row>
    <row r="1185" spans="1:15" s="1034" customFormat="1" ht="12.75">
      <c r="A1185" s="1044" t="s">
        <v>257</v>
      </c>
      <c r="B1185" s="81">
        <v>167243</v>
      </c>
      <c r="C1185" s="81">
        <v>17263</v>
      </c>
      <c r="D1185" s="81">
        <v>130</v>
      </c>
      <c r="E1185" s="443">
        <v>0.0777312054914107</v>
      </c>
      <c r="F1185" s="81">
        <v>130</v>
      </c>
      <c r="G1185" s="389"/>
      <c r="H1185" s="389"/>
      <c r="I1185" s="389"/>
      <c r="J1185" s="389"/>
      <c r="K1185" s="389"/>
      <c r="L1185" s="389"/>
      <c r="M1185" s="389"/>
      <c r="N1185" s="389"/>
      <c r="O1185" s="389"/>
    </row>
    <row r="1186" spans="1:15" s="1034" customFormat="1" ht="12.75">
      <c r="A1186" s="1031" t="s">
        <v>164</v>
      </c>
      <c r="B1186" s="81">
        <v>243832</v>
      </c>
      <c r="C1186" s="81">
        <v>0</v>
      </c>
      <c r="D1186" s="81">
        <v>0</v>
      </c>
      <c r="E1186" s="443">
        <v>0</v>
      </c>
      <c r="F1186" s="81">
        <v>0</v>
      </c>
      <c r="G1186" s="389"/>
      <c r="H1186" s="389"/>
      <c r="I1186" s="389"/>
      <c r="J1186" s="389"/>
      <c r="K1186" s="389"/>
      <c r="L1186" s="389"/>
      <c r="M1186" s="389"/>
      <c r="N1186" s="389"/>
      <c r="O1186" s="389"/>
    </row>
    <row r="1187" spans="1:15" s="1034" customFormat="1" ht="12.75">
      <c r="A1187" s="1031" t="s">
        <v>1108</v>
      </c>
      <c r="B1187" s="81">
        <v>243832</v>
      </c>
      <c r="C1187" s="81">
        <v>0</v>
      </c>
      <c r="D1187" s="81">
        <v>0</v>
      </c>
      <c r="E1187" s="443">
        <v>0</v>
      </c>
      <c r="F1187" s="81">
        <v>0</v>
      </c>
      <c r="G1187" s="389"/>
      <c r="H1187" s="389"/>
      <c r="I1187" s="389"/>
      <c r="J1187" s="389"/>
      <c r="K1187" s="389"/>
      <c r="L1187" s="389"/>
      <c r="M1187" s="389"/>
      <c r="N1187" s="389"/>
      <c r="O1187" s="389"/>
    </row>
    <row r="1188" spans="1:15" s="1034" customFormat="1" ht="12.75">
      <c r="A1188" s="313" t="s">
        <v>906</v>
      </c>
      <c r="B1188" s="81"/>
      <c r="C1188" s="81"/>
      <c r="D1188" s="81"/>
      <c r="E1188" s="443"/>
      <c r="F1188" s="81"/>
      <c r="G1188" s="389"/>
      <c r="H1188" s="389"/>
      <c r="I1188" s="389"/>
      <c r="J1188" s="389"/>
      <c r="K1188" s="389"/>
      <c r="L1188" s="389"/>
      <c r="M1188" s="389"/>
      <c r="N1188" s="389"/>
      <c r="O1188" s="389"/>
    </row>
    <row r="1189" spans="1:15" s="1034" customFormat="1" ht="12.75">
      <c r="A1189" s="1029" t="s">
        <v>878</v>
      </c>
      <c r="B1189" s="81">
        <v>120347</v>
      </c>
      <c r="C1189" s="81">
        <v>40603</v>
      </c>
      <c r="D1189" s="81">
        <v>40603</v>
      </c>
      <c r="E1189" s="443">
        <v>33.73827349248423</v>
      </c>
      <c r="F1189" s="81">
        <v>11707</v>
      </c>
      <c r="G1189" s="389"/>
      <c r="H1189" s="389"/>
      <c r="I1189" s="389"/>
      <c r="J1189" s="389"/>
      <c r="K1189" s="389"/>
      <c r="L1189" s="389"/>
      <c r="M1189" s="389"/>
      <c r="N1189" s="389"/>
      <c r="O1189" s="389"/>
    </row>
    <row r="1190" spans="1:15" s="1034" customFormat="1" ht="12.75">
      <c r="A1190" s="1031" t="s">
        <v>879</v>
      </c>
      <c r="B1190" s="81">
        <v>120347</v>
      </c>
      <c r="C1190" s="81">
        <v>40603</v>
      </c>
      <c r="D1190" s="81">
        <v>40603</v>
      </c>
      <c r="E1190" s="443">
        <v>33.73827349248423</v>
      </c>
      <c r="F1190" s="81">
        <v>11707</v>
      </c>
      <c r="G1190" s="389"/>
      <c r="H1190" s="389"/>
      <c r="I1190" s="389"/>
      <c r="J1190" s="389"/>
      <c r="K1190" s="389"/>
      <c r="L1190" s="389"/>
      <c r="M1190" s="389"/>
      <c r="N1190" s="389"/>
      <c r="O1190" s="389"/>
    </row>
    <row r="1191" spans="1:15" s="1034" customFormat="1" ht="12.75">
      <c r="A1191" s="1029" t="s">
        <v>153</v>
      </c>
      <c r="B1191" s="81">
        <v>120347</v>
      </c>
      <c r="C1191" s="81">
        <v>40603</v>
      </c>
      <c r="D1191" s="81">
        <v>11463</v>
      </c>
      <c r="E1191" s="443">
        <v>9.524956999343564</v>
      </c>
      <c r="F1191" s="81">
        <v>3665</v>
      </c>
      <c r="G1191" s="389"/>
      <c r="H1191" s="389"/>
      <c r="I1191" s="389"/>
      <c r="J1191" s="389"/>
      <c r="K1191" s="389"/>
      <c r="L1191" s="389"/>
      <c r="M1191" s="389"/>
      <c r="N1191" s="389"/>
      <c r="O1191" s="389"/>
    </row>
    <row r="1192" spans="1:15" s="1034" customFormat="1" ht="12.75">
      <c r="A1192" s="1031" t="s">
        <v>179</v>
      </c>
      <c r="B1192" s="81">
        <v>38464</v>
      </c>
      <c r="C1192" s="81">
        <v>15603</v>
      </c>
      <c r="D1192" s="81">
        <v>9138</v>
      </c>
      <c r="E1192" s="443">
        <v>23.757279534109816</v>
      </c>
      <c r="F1192" s="81">
        <v>1940</v>
      </c>
      <c r="G1192" s="389"/>
      <c r="H1192" s="389"/>
      <c r="I1192" s="389"/>
      <c r="J1192" s="389"/>
      <c r="K1192" s="389"/>
      <c r="L1192" s="389"/>
      <c r="M1192" s="389"/>
      <c r="N1192" s="389"/>
      <c r="O1192" s="389"/>
    </row>
    <row r="1193" spans="1:15" s="1034" customFormat="1" ht="12.75">
      <c r="A1193" s="1044" t="s">
        <v>257</v>
      </c>
      <c r="B1193" s="81">
        <v>38464</v>
      </c>
      <c r="C1193" s="81">
        <v>15603</v>
      </c>
      <c r="D1193" s="81">
        <v>9138</v>
      </c>
      <c r="E1193" s="443">
        <v>23.757279534109816</v>
      </c>
      <c r="F1193" s="81">
        <v>1940</v>
      </c>
      <c r="G1193" s="389"/>
      <c r="H1193" s="389"/>
      <c r="I1193" s="389"/>
      <c r="J1193" s="389"/>
      <c r="K1193" s="389"/>
      <c r="L1193" s="389"/>
      <c r="M1193" s="389"/>
      <c r="N1193" s="389"/>
      <c r="O1193" s="389"/>
    </row>
    <row r="1194" spans="1:15" s="1034" customFormat="1" ht="12.75">
      <c r="A1194" s="1031" t="s">
        <v>164</v>
      </c>
      <c r="B1194" s="81">
        <v>81883</v>
      </c>
      <c r="C1194" s="81">
        <v>25000</v>
      </c>
      <c r="D1194" s="81">
        <v>2325</v>
      </c>
      <c r="E1194" s="443">
        <v>2.839417217249002</v>
      </c>
      <c r="F1194" s="81">
        <v>1725</v>
      </c>
      <c r="G1194" s="389"/>
      <c r="H1194" s="389"/>
      <c r="I1194" s="389"/>
      <c r="J1194" s="389"/>
      <c r="K1194" s="389"/>
      <c r="L1194" s="389"/>
      <c r="M1194" s="389"/>
      <c r="N1194" s="389"/>
      <c r="O1194" s="389"/>
    </row>
    <row r="1195" spans="1:15" s="1034" customFormat="1" ht="12.75">
      <c r="A1195" s="1044" t="s">
        <v>1112</v>
      </c>
      <c r="B1195" s="81">
        <v>81883</v>
      </c>
      <c r="C1195" s="81">
        <v>25000</v>
      </c>
      <c r="D1195" s="81">
        <v>2325</v>
      </c>
      <c r="E1195" s="443">
        <v>2.839417217249002</v>
      </c>
      <c r="F1195" s="81">
        <v>1725</v>
      </c>
      <c r="G1195" s="389"/>
      <c r="H1195" s="389"/>
      <c r="I1195" s="389"/>
      <c r="J1195" s="389"/>
      <c r="K1195" s="389"/>
      <c r="L1195" s="389"/>
      <c r="M1195" s="389"/>
      <c r="N1195" s="389"/>
      <c r="O1195" s="389"/>
    </row>
    <row r="1196" spans="1:15" s="1034" customFormat="1" ht="12.75">
      <c r="A1196" s="313" t="s">
        <v>909</v>
      </c>
      <c r="B1196" s="81"/>
      <c r="C1196" s="81"/>
      <c r="D1196" s="81"/>
      <c r="E1196" s="443"/>
      <c r="F1196" s="81"/>
      <c r="G1196" s="389"/>
      <c r="H1196" s="389"/>
      <c r="I1196" s="389"/>
      <c r="J1196" s="389"/>
      <c r="K1196" s="389"/>
      <c r="L1196" s="389"/>
      <c r="M1196" s="389"/>
      <c r="N1196" s="389"/>
      <c r="O1196" s="389"/>
    </row>
    <row r="1197" spans="1:15" s="1034" customFormat="1" ht="12.75">
      <c r="A1197" s="1029" t="s">
        <v>878</v>
      </c>
      <c r="B1197" s="81">
        <v>255080</v>
      </c>
      <c r="C1197" s="81">
        <v>109388</v>
      </c>
      <c r="D1197" s="81">
        <v>109388</v>
      </c>
      <c r="E1197" s="443">
        <v>42.88380116042026</v>
      </c>
      <c r="F1197" s="81">
        <v>22056</v>
      </c>
      <c r="G1197" s="389"/>
      <c r="H1197" s="389"/>
      <c r="I1197" s="389"/>
      <c r="J1197" s="389"/>
      <c r="K1197" s="389"/>
      <c r="L1197" s="389"/>
      <c r="M1197" s="389"/>
      <c r="N1197" s="389"/>
      <c r="O1197" s="389"/>
    </row>
    <row r="1198" spans="1:15" s="1034" customFormat="1" ht="12.75">
      <c r="A1198" s="1031" t="s">
        <v>879</v>
      </c>
      <c r="B1198" s="81">
        <v>255080</v>
      </c>
      <c r="C1198" s="81">
        <v>109388</v>
      </c>
      <c r="D1198" s="81">
        <v>109388</v>
      </c>
      <c r="E1198" s="443">
        <v>42.88380116042026</v>
      </c>
      <c r="F1198" s="81">
        <v>22056</v>
      </c>
      <c r="G1198" s="389"/>
      <c r="H1198" s="389"/>
      <c r="I1198" s="389"/>
      <c r="J1198" s="389"/>
      <c r="K1198" s="389"/>
      <c r="L1198" s="389"/>
      <c r="M1198" s="389"/>
      <c r="N1198" s="389"/>
      <c r="O1198" s="389"/>
    </row>
    <row r="1199" spans="1:15" s="1034" customFormat="1" ht="12.75">
      <c r="A1199" s="1042" t="s">
        <v>177</v>
      </c>
      <c r="B1199" s="81">
        <v>255080</v>
      </c>
      <c r="C1199" s="81">
        <v>109388</v>
      </c>
      <c r="D1199" s="81">
        <v>83104</v>
      </c>
      <c r="E1199" s="443">
        <v>32.57958287596048</v>
      </c>
      <c r="F1199" s="81">
        <v>23237</v>
      </c>
      <c r="G1199" s="389"/>
      <c r="H1199" s="389"/>
      <c r="I1199" s="389"/>
      <c r="J1199" s="389"/>
      <c r="K1199" s="389"/>
      <c r="L1199" s="389"/>
      <c r="M1199" s="389"/>
      <c r="N1199" s="389"/>
      <c r="O1199" s="389"/>
    </row>
    <row r="1200" spans="1:15" s="1034" customFormat="1" ht="12.75">
      <c r="A1200" s="1031" t="s">
        <v>179</v>
      </c>
      <c r="B1200" s="81">
        <v>250480</v>
      </c>
      <c r="C1200" s="81">
        <v>106388</v>
      </c>
      <c r="D1200" s="81">
        <v>81639</v>
      </c>
      <c r="E1200" s="443">
        <v>32.59302139891408</v>
      </c>
      <c r="F1200" s="81">
        <v>23122</v>
      </c>
      <c r="G1200" s="389"/>
      <c r="H1200" s="389"/>
      <c r="I1200" s="389"/>
      <c r="J1200" s="389"/>
      <c r="K1200" s="389"/>
      <c r="L1200" s="389"/>
      <c r="M1200" s="389"/>
      <c r="N1200" s="389"/>
      <c r="O1200" s="389"/>
    </row>
    <row r="1201" spans="1:15" s="1034" customFormat="1" ht="12.75">
      <c r="A1201" s="1044" t="s">
        <v>257</v>
      </c>
      <c r="B1201" s="81">
        <v>153880</v>
      </c>
      <c r="C1201" s="81">
        <v>66138</v>
      </c>
      <c r="D1201" s="81">
        <v>51239</v>
      </c>
      <c r="E1201" s="443">
        <v>33.29802443462439</v>
      </c>
      <c r="F1201" s="81">
        <v>15672</v>
      </c>
      <c r="G1201" s="389"/>
      <c r="H1201" s="389"/>
      <c r="I1201" s="389"/>
      <c r="J1201" s="389"/>
      <c r="K1201" s="389"/>
      <c r="L1201" s="389"/>
      <c r="M1201" s="389"/>
      <c r="N1201" s="389"/>
      <c r="O1201" s="389"/>
    </row>
    <row r="1202" spans="1:15" s="1034" customFormat="1" ht="12.75">
      <c r="A1202" s="1044" t="s">
        <v>1230</v>
      </c>
      <c r="B1202" s="81">
        <v>96600</v>
      </c>
      <c r="C1202" s="81">
        <v>40250</v>
      </c>
      <c r="D1202" s="81">
        <v>30400</v>
      </c>
      <c r="E1202" s="443">
        <v>0</v>
      </c>
      <c r="F1202" s="81">
        <v>7450</v>
      </c>
      <c r="G1202" s="389"/>
      <c r="H1202" s="389"/>
      <c r="I1202" s="389"/>
      <c r="J1202" s="389"/>
      <c r="K1202" s="389"/>
      <c r="L1202" s="389"/>
      <c r="M1202" s="389"/>
      <c r="N1202" s="389"/>
      <c r="O1202" s="389"/>
    </row>
    <row r="1203" spans="1:15" s="1034" customFormat="1" ht="12.75">
      <c r="A1203" s="1048" t="s">
        <v>1241</v>
      </c>
      <c r="B1203" s="81">
        <v>96600</v>
      </c>
      <c r="C1203" s="81">
        <v>40250</v>
      </c>
      <c r="D1203" s="81">
        <v>30400</v>
      </c>
      <c r="E1203" s="443">
        <v>0</v>
      </c>
      <c r="F1203" s="81">
        <v>7450</v>
      </c>
      <c r="G1203" s="389"/>
      <c r="H1203" s="389"/>
      <c r="I1203" s="389"/>
      <c r="J1203" s="389"/>
      <c r="K1203" s="389"/>
      <c r="L1203" s="389"/>
      <c r="M1203" s="389"/>
      <c r="N1203" s="389"/>
      <c r="O1203" s="389"/>
    </row>
    <row r="1204" spans="1:15" s="1034" customFormat="1" ht="12.75">
      <c r="A1204" s="1030" t="s">
        <v>164</v>
      </c>
      <c r="B1204" s="250">
        <v>4600</v>
      </c>
      <c r="C1204" s="250">
        <v>3000</v>
      </c>
      <c r="D1204" s="250">
        <v>1465</v>
      </c>
      <c r="E1204" s="443">
        <v>0</v>
      </c>
      <c r="F1204" s="81">
        <v>115</v>
      </c>
      <c r="G1204" s="389"/>
      <c r="H1204" s="389"/>
      <c r="I1204" s="389"/>
      <c r="J1204" s="389"/>
      <c r="K1204" s="389"/>
      <c r="L1204" s="389"/>
      <c r="M1204" s="389"/>
      <c r="N1204" s="389"/>
      <c r="O1204" s="389"/>
    </row>
    <row r="1205" spans="1:15" s="1034" customFormat="1" ht="12.75">
      <c r="A1205" s="1032" t="s">
        <v>1108</v>
      </c>
      <c r="B1205" s="250">
        <v>4600</v>
      </c>
      <c r="C1205" s="250">
        <v>3000</v>
      </c>
      <c r="D1205" s="250">
        <v>1465</v>
      </c>
      <c r="E1205" s="443">
        <v>0</v>
      </c>
      <c r="F1205" s="81">
        <v>115</v>
      </c>
      <c r="G1205" s="389"/>
      <c r="H1205" s="389"/>
      <c r="I1205" s="389"/>
      <c r="J1205" s="389"/>
      <c r="K1205" s="389"/>
      <c r="L1205" s="389"/>
      <c r="M1205" s="389"/>
      <c r="N1205" s="389"/>
      <c r="O1205" s="389"/>
    </row>
    <row r="1206" spans="1:15" s="1034" customFormat="1" ht="12.75">
      <c r="A1206" s="313" t="s">
        <v>916</v>
      </c>
      <c r="B1206" s="81"/>
      <c r="C1206" s="81"/>
      <c r="D1206" s="81"/>
      <c r="E1206" s="443"/>
      <c r="F1206" s="81"/>
      <c r="G1206" s="389"/>
      <c r="H1206" s="389"/>
      <c r="I1206" s="389"/>
      <c r="J1206" s="389"/>
      <c r="K1206" s="389"/>
      <c r="L1206" s="389"/>
      <c r="M1206" s="389"/>
      <c r="N1206" s="389"/>
      <c r="O1206" s="389"/>
    </row>
    <row r="1207" spans="1:15" s="1034" customFormat="1" ht="12.75">
      <c r="A1207" s="1029" t="s">
        <v>878</v>
      </c>
      <c r="B1207" s="81">
        <v>123156</v>
      </c>
      <c r="C1207" s="81">
        <v>27862</v>
      </c>
      <c r="D1207" s="81">
        <v>22011</v>
      </c>
      <c r="E1207" s="443">
        <v>17.87245444801715</v>
      </c>
      <c r="F1207" s="81">
        <v>6085</v>
      </c>
      <c r="G1207" s="389"/>
      <c r="H1207" s="389"/>
      <c r="I1207" s="389"/>
      <c r="J1207" s="389"/>
      <c r="K1207" s="389"/>
      <c r="L1207" s="389"/>
      <c r="M1207" s="389"/>
      <c r="N1207" s="389"/>
      <c r="O1207" s="389"/>
    </row>
    <row r="1208" spans="1:15" s="1034" customFormat="1" ht="12.75">
      <c r="A1208" s="1031" t="s">
        <v>879</v>
      </c>
      <c r="B1208" s="81">
        <v>68225</v>
      </c>
      <c r="C1208" s="81">
        <v>17453</v>
      </c>
      <c r="D1208" s="81">
        <v>17453</v>
      </c>
      <c r="E1208" s="443">
        <v>25.581531696592158</v>
      </c>
      <c r="F1208" s="81">
        <v>4558</v>
      </c>
      <c r="G1208" s="389"/>
      <c r="H1208" s="389"/>
      <c r="I1208" s="389"/>
      <c r="J1208" s="389"/>
      <c r="K1208" s="389"/>
      <c r="L1208" s="389"/>
      <c r="M1208" s="389"/>
      <c r="N1208" s="389"/>
      <c r="O1208" s="389"/>
    </row>
    <row r="1209" spans="1:15" s="1034" customFormat="1" ht="12.75">
      <c r="A1209" s="1031" t="s">
        <v>1405</v>
      </c>
      <c r="B1209" s="81">
        <v>54931</v>
      </c>
      <c r="C1209" s="81">
        <v>10409</v>
      </c>
      <c r="D1209" s="81">
        <v>4558</v>
      </c>
      <c r="E1209" s="443">
        <v>8.297682547195572</v>
      </c>
      <c r="F1209" s="81">
        <v>1527</v>
      </c>
      <c r="G1209" s="389"/>
      <c r="H1209" s="389"/>
      <c r="I1209" s="389"/>
      <c r="J1209" s="389"/>
      <c r="K1209" s="389"/>
      <c r="L1209" s="389"/>
      <c r="M1209" s="389"/>
      <c r="N1209" s="389"/>
      <c r="O1209" s="389"/>
    </row>
    <row r="1210" spans="1:15" s="1034" customFormat="1" ht="12.75">
      <c r="A1210" s="1029" t="s">
        <v>153</v>
      </c>
      <c r="B1210" s="81">
        <v>123156</v>
      </c>
      <c r="C1210" s="81">
        <v>27862</v>
      </c>
      <c r="D1210" s="81">
        <v>1519</v>
      </c>
      <c r="E1210" s="443">
        <v>1.2333950436844328</v>
      </c>
      <c r="F1210" s="81">
        <v>874</v>
      </c>
      <c r="G1210" s="389"/>
      <c r="H1210" s="389"/>
      <c r="I1210" s="389"/>
      <c r="J1210" s="389"/>
      <c r="K1210" s="389"/>
      <c r="L1210" s="389"/>
      <c r="M1210" s="389"/>
      <c r="N1210" s="389"/>
      <c r="O1210" s="389"/>
    </row>
    <row r="1211" spans="1:15" s="1034" customFormat="1" ht="12.75">
      <c r="A1211" s="1031" t="s">
        <v>179</v>
      </c>
      <c r="B1211" s="81">
        <v>121897</v>
      </c>
      <c r="C1211" s="81">
        <v>26603</v>
      </c>
      <c r="D1211" s="81">
        <v>1519</v>
      </c>
      <c r="E1211" s="443">
        <v>1.246134031190267</v>
      </c>
      <c r="F1211" s="81">
        <v>874</v>
      </c>
      <c r="G1211" s="389"/>
      <c r="H1211" s="389"/>
      <c r="I1211" s="389"/>
      <c r="J1211" s="389"/>
      <c r="K1211" s="389"/>
      <c r="L1211" s="389"/>
      <c r="M1211" s="389"/>
      <c r="N1211" s="389"/>
      <c r="O1211" s="389"/>
    </row>
    <row r="1212" spans="1:15" s="1034" customFormat="1" ht="12.75">
      <c r="A1212" s="1044" t="s">
        <v>257</v>
      </c>
      <c r="B1212" s="81">
        <v>66966</v>
      </c>
      <c r="C1212" s="81">
        <v>16194</v>
      </c>
      <c r="D1212" s="81">
        <v>1519</v>
      </c>
      <c r="E1212" s="443">
        <v>2.2683152644625633</v>
      </c>
      <c r="F1212" s="81">
        <v>874</v>
      </c>
      <c r="G1212" s="389"/>
      <c r="H1212" s="389"/>
      <c r="I1212" s="389"/>
      <c r="J1212" s="389"/>
      <c r="K1212" s="389"/>
      <c r="L1212" s="389"/>
      <c r="M1212" s="389"/>
      <c r="N1212" s="389"/>
      <c r="O1212" s="389"/>
    </row>
    <row r="1213" spans="1:15" s="1034" customFormat="1" ht="12.75">
      <c r="A1213" s="1044" t="s">
        <v>1230</v>
      </c>
      <c r="B1213" s="81">
        <v>54931</v>
      </c>
      <c r="C1213" s="81">
        <v>10409</v>
      </c>
      <c r="D1213" s="81">
        <v>0</v>
      </c>
      <c r="E1213" s="443">
        <v>0</v>
      </c>
      <c r="F1213" s="81">
        <v>0</v>
      </c>
      <c r="G1213" s="389"/>
      <c r="H1213" s="389"/>
      <c r="I1213" s="389"/>
      <c r="J1213" s="389"/>
      <c r="K1213" s="389"/>
      <c r="L1213" s="389"/>
      <c r="M1213" s="389"/>
      <c r="N1213" s="389"/>
      <c r="O1213" s="389"/>
    </row>
    <row r="1214" spans="1:15" s="1034" customFormat="1" ht="12.75">
      <c r="A1214" s="1048" t="s">
        <v>1251</v>
      </c>
      <c r="B1214" s="81">
        <v>54931</v>
      </c>
      <c r="C1214" s="81">
        <v>10409</v>
      </c>
      <c r="D1214" s="81">
        <v>0</v>
      </c>
      <c r="E1214" s="443">
        <v>0</v>
      </c>
      <c r="F1214" s="81">
        <v>0</v>
      </c>
      <c r="G1214" s="389"/>
      <c r="H1214" s="389"/>
      <c r="I1214" s="389"/>
      <c r="J1214" s="389"/>
      <c r="K1214" s="389"/>
      <c r="L1214" s="389"/>
      <c r="M1214" s="389"/>
      <c r="N1214" s="389"/>
      <c r="O1214" s="389"/>
    </row>
    <row r="1215" spans="1:15" s="1034" customFormat="1" ht="12.75">
      <c r="A1215" s="1031" t="s">
        <v>164</v>
      </c>
      <c r="B1215" s="81">
        <v>1259</v>
      </c>
      <c r="C1215" s="81">
        <v>1259</v>
      </c>
      <c r="D1215" s="81">
        <v>0</v>
      </c>
      <c r="E1215" s="443">
        <v>0</v>
      </c>
      <c r="F1215" s="81">
        <v>0</v>
      </c>
      <c r="G1215" s="389"/>
      <c r="H1215" s="389"/>
      <c r="I1215" s="389"/>
      <c r="J1215" s="389"/>
      <c r="K1215" s="389"/>
      <c r="L1215" s="389"/>
      <c r="M1215" s="389"/>
      <c r="N1215" s="389"/>
      <c r="O1215" s="389"/>
    </row>
    <row r="1216" spans="1:15" s="1034" customFormat="1" ht="12.75">
      <c r="A1216" s="1044" t="s">
        <v>1108</v>
      </c>
      <c r="B1216" s="81">
        <v>1259</v>
      </c>
      <c r="C1216" s="81">
        <v>1259</v>
      </c>
      <c r="D1216" s="81">
        <v>0</v>
      </c>
      <c r="E1216" s="443">
        <v>0</v>
      </c>
      <c r="F1216" s="81">
        <v>0</v>
      </c>
      <c r="G1216" s="389"/>
      <c r="H1216" s="389"/>
      <c r="I1216" s="389"/>
      <c r="J1216" s="389"/>
      <c r="K1216" s="389"/>
      <c r="L1216" s="389"/>
      <c r="M1216" s="389"/>
      <c r="N1216" s="389"/>
      <c r="O1216" s="389"/>
    </row>
    <row r="1217" spans="1:15" s="1034" customFormat="1" ht="12.75">
      <c r="A1217" s="313" t="s">
        <v>919</v>
      </c>
      <c r="B1217" s="81"/>
      <c r="C1217" s="81"/>
      <c r="D1217" s="81"/>
      <c r="E1217" s="443"/>
      <c r="F1217" s="81"/>
      <c r="G1217" s="389"/>
      <c r="H1217" s="389"/>
      <c r="I1217" s="389"/>
      <c r="J1217" s="389"/>
      <c r="K1217" s="389"/>
      <c r="L1217" s="389"/>
      <c r="M1217" s="389"/>
      <c r="N1217" s="389"/>
      <c r="O1217" s="389"/>
    </row>
    <row r="1218" spans="1:15" s="1034" customFormat="1" ht="12.75">
      <c r="A1218" s="1029" t="s">
        <v>878</v>
      </c>
      <c r="B1218" s="81">
        <v>195294</v>
      </c>
      <c r="C1218" s="81">
        <v>65304</v>
      </c>
      <c r="D1218" s="81">
        <v>51099</v>
      </c>
      <c r="E1218" s="443">
        <v>26.16516636455805</v>
      </c>
      <c r="F1218" s="81">
        <v>6686</v>
      </c>
      <c r="G1218" s="389"/>
      <c r="H1218" s="389"/>
      <c r="I1218" s="389"/>
      <c r="J1218" s="389"/>
      <c r="K1218" s="389"/>
      <c r="L1218" s="389"/>
      <c r="M1218" s="389"/>
      <c r="N1218" s="389"/>
      <c r="O1218" s="389"/>
    </row>
    <row r="1219" spans="1:15" s="1034" customFormat="1" ht="12.75">
      <c r="A1219" s="1030" t="s">
        <v>879</v>
      </c>
      <c r="B1219" s="81">
        <v>74329</v>
      </c>
      <c r="C1219" s="81">
        <v>32484</v>
      </c>
      <c r="D1219" s="81">
        <v>32484</v>
      </c>
      <c r="E1219" s="443">
        <v>43.70299613878836</v>
      </c>
      <c r="F1219" s="81">
        <v>5985</v>
      </c>
      <c r="G1219" s="389"/>
      <c r="H1219" s="389"/>
      <c r="I1219" s="389"/>
      <c r="J1219" s="389"/>
      <c r="K1219" s="389"/>
      <c r="L1219" s="389"/>
      <c r="M1219" s="389"/>
      <c r="N1219" s="389"/>
      <c r="O1219" s="389"/>
    </row>
    <row r="1220" spans="1:15" s="1034" customFormat="1" ht="12.75">
      <c r="A1220" s="1030" t="s">
        <v>1405</v>
      </c>
      <c r="B1220" s="81">
        <v>120965</v>
      </c>
      <c r="C1220" s="81">
        <v>32820</v>
      </c>
      <c r="D1220" s="81">
        <v>18615</v>
      </c>
      <c r="E1220" s="443">
        <v>15.38874881163973</v>
      </c>
      <c r="F1220" s="81">
        <v>701</v>
      </c>
      <c r="G1220" s="389"/>
      <c r="H1220" s="389"/>
      <c r="I1220" s="389"/>
      <c r="J1220" s="389"/>
      <c r="K1220" s="389"/>
      <c r="L1220" s="389"/>
      <c r="M1220" s="389"/>
      <c r="N1220" s="389"/>
      <c r="O1220" s="389"/>
    </row>
    <row r="1221" spans="1:15" s="1034" customFormat="1" ht="12.75">
      <c r="A1221" s="1029" t="s">
        <v>177</v>
      </c>
      <c r="B1221" s="81">
        <v>195294</v>
      </c>
      <c r="C1221" s="81">
        <v>65304</v>
      </c>
      <c r="D1221" s="81">
        <v>24807</v>
      </c>
      <c r="E1221" s="443">
        <v>12.702387170112752</v>
      </c>
      <c r="F1221" s="81">
        <v>5100</v>
      </c>
      <c r="G1221" s="389"/>
      <c r="H1221" s="389"/>
      <c r="I1221" s="389"/>
      <c r="J1221" s="389"/>
      <c r="K1221" s="389"/>
      <c r="L1221" s="389"/>
      <c r="M1221" s="389"/>
      <c r="N1221" s="389"/>
      <c r="O1221" s="389"/>
    </row>
    <row r="1222" spans="1:15" s="1034" customFormat="1" ht="12.75">
      <c r="A1222" s="1030" t="s">
        <v>179</v>
      </c>
      <c r="B1222" s="81">
        <v>187362</v>
      </c>
      <c r="C1222" s="81">
        <v>59372</v>
      </c>
      <c r="D1222" s="81">
        <v>24807</v>
      </c>
      <c r="E1222" s="443">
        <v>13.24014474653345</v>
      </c>
      <c r="F1222" s="81">
        <v>5100</v>
      </c>
      <c r="G1222" s="389"/>
      <c r="H1222" s="389"/>
      <c r="I1222" s="389"/>
      <c r="J1222" s="389"/>
      <c r="K1222" s="389"/>
      <c r="L1222" s="389"/>
      <c r="M1222" s="389"/>
      <c r="N1222" s="389"/>
      <c r="O1222" s="389"/>
    </row>
    <row r="1223" spans="1:15" s="1034" customFormat="1" ht="12.75">
      <c r="A1223" s="1032" t="s">
        <v>257</v>
      </c>
      <c r="B1223" s="81">
        <v>187362</v>
      </c>
      <c r="C1223" s="81">
        <v>59372</v>
      </c>
      <c r="D1223" s="81">
        <v>24807</v>
      </c>
      <c r="E1223" s="443">
        <v>13.24014474653345</v>
      </c>
      <c r="F1223" s="81">
        <v>5100</v>
      </c>
      <c r="G1223" s="389"/>
      <c r="H1223" s="389"/>
      <c r="I1223" s="389"/>
      <c r="J1223" s="389"/>
      <c r="K1223" s="389"/>
      <c r="L1223" s="389"/>
      <c r="M1223" s="389"/>
      <c r="N1223" s="389"/>
      <c r="O1223" s="389"/>
    </row>
    <row r="1224" spans="1:15" s="1034" customFormat="1" ht="12.75">
      <c r="A1224" s="1031" t="s">
        <v>164</v>
      </c>
      <c r="B1224" s="81">
        <v>7932</v>
      </c>
      <c r="C1224" s="81">
        <v>5932</v>
      </c>
      <c r="D1224" s="81">
        <v>0</v>
      </c>
      <c r="E1224" s="443">
        <v>0</v>
      </c>
      <c r="F1224" s="81">
        <v>0</v>
      </c>
      <c r="G1224" s="389"/>
      <c r="H1224" s="389"/>
      <c r="I1224" s="389"/>
      <c r="J1224" s="389"/>
      <c r="K1224" s="389"/>
      <c r="L1224" s="389"/>
      <c r="M1224" s="389"/>
      <c r="N1224" s="389"/>
      <c r="O1224" s="389"/>
    </row>
    <row r="1225" spans="1:15" s="1034" customFormat="1" ht="12.75">
      <c r="A1225" s="1044" t="s">
        <v>1108</v>
      </c>
      <c r="B1225" s="81">
        <v>7932</v>
      </c>
      <c r="C1225" s="81">
        <v>5932</v>
      </c>
      <c r="D1225" s="81">
        <v>0</v>
      </c>
      <c r="E1225" s="443">
        <v>0</v>
      </c>
      <c r="F1225" s="81">
        <v>0</v>
      </c>
      <c r="G1225" s="389"/>
      <c r="H1225" s="389"/>
      <c r="I1225" s="389"/>
      <c r="J1225" s="389"/>
      <c r="K1225" s="389"/>
      <c r="L1225" s="389"/>
      <c r="M1225" s="389"/>
      <c r="N1225" s="389"/>
      <c r="O1225" s="389"/>
    </row>
    <row r="1226" spans="1:20" s="348" customFormat="1" ht="12" customHeight="1">
      <c r="A1226" s="313" t="s">
        <v>924</v>
      </c>
      <c r="B1226" s="81"/>
      <c r="C1226" s="81"/>
      <c r="D1226" s="81"/>
      <c r="E1226" s="443"/>
      <c r="F1226" s="81"/>
      <c r="G1226" s="227"/>
      <c r="H1226" s="227"/>
      <c r="I1226" s="227"/>
      <c r="J1226" s="227"/>
      <c r="K1226" s="227"/>
      <c r="L1226" s="227"/>
      <c r="M1226" s="227"/>
      <c r="N1226" s="227"/>
      <c r="O1226" s="227"/>
      <c r="P1226" s="227"/>
      <c r="Q1226" s="227"/>
      <c r="R1226" s="227"/>
      <c r="S1226" s="227"/>
      <c r="T1226" s="227"/>
    </row>
    <row r="1227" spans="1:20" s="348" customFormat="1" ht="12" customHeight="1">
      <c r="A1227" s="1042" t="s">
        <v>878</v>
      </c>
      <c r="B1227" s="81">
        <v>2424884</v>
      </c>
      <c r="C1227" s="81">
        <v>1180919</v>
      </c>
      <c r="D1227" s="81">
        <v>1200971</v>
      </c>
      <c r="E1227" s="443">
        <v>49.52694644362369</v>
      </c>
      <c r="F1227" s="81">
        <v>340551</v>
      </c>
      <c r="G1227" s="227"/>
      <c r="H1227" s="227"/>
      <c r="I1227" s="227"/>
      <c r="J1227" s="227"/>
      <c r="K1227" s="227"/>
      <c r="L1227" s="227"/>
      <c r="M1227" s="227"/>
      <c r="N1227" s="227"/>
      <c r="O1227" s="227"/>
      <c r="P1227" s="227"/>
      <c r="Q1227" s="227"/>
      <c r="R1227" s="227"/>
      <c r="S1227" s="227"/>
      <c r="T1227" s="227"/>
    </row>
    <row r="1228" spans="1:20" s="348" customFormat="1" ht="12" customHeight="1">
      <c r="A1228" s="1031" t="s">
        <v>879</v>
      </c>
      <c r="B1228" s="81">
        <v>1249510</v>
      </c>
      <c r="C1228" s="81">
        <v>627328</v>
      </c>
      <c r="D1228" s="81">
        <v>627328</v>
      </c>
      <c r="E1228" s="443">
        <v>50.205920720922606</v>
      </c>
      <c r="F1228" s="81">
        <v>0</v>
      </c>
      <c r="G1228" s="227"/>
      <c r="H1228" s="227"/>
      <c r="I1228" s="227"/>
      <c r="J1228" s="227"/>
      <c r="K1228" s="227"/>
      <c r="L1228" s="227"/>
      <c r="M1228" s="227"/>
      <c r="N1228" s="227"/>
      <c r="O1228" s="227"/>
      <c r="P1228" s="227"/>
      <c r="Q1228" s="227"/>
      <c r="R1228" s="227"/>
      <c r="S1228" s="227"/>
      <c r="T1228" s="227"/>
    </row>
    <row r="1229" spans="1:20" s="348" customFormat="1" ht="12" customHeight="1">
      <c r="A1229" s="1030" t="s">
        <v>1404</v>
      </c>
      <c r="B1229" s="250">
        <v>1175374</v>
      </c>
      <c r="C1229" s="250">
        <v>553591</v>
      </c>
      <c r="D1229" s="250">
        <v>573643</v>
      </c>
      <c r="E1229" s="443">
        <v>48.805146276844646</v>
      </c>
      <c r="F1229" s="81">
        <v>340551</v>
      </c>
      <c r="G1229" s="227"/>
      <c r="H1229" s="227"/>
      <c r="I1229" s="227"/>
      <c r="J1229" s="227"/>
      <c r="K1229" s="227"/>
      <c r="L1229" s="227"/>
      <c r="M1229" s="227"/>
      <c r="N1229" s="227"/>
      <c r="O1229" s="227"/>
      <c r="P1229" s="227"/>
      <c r="Q1229" s="227"/>
      <c r="R1229" s="227"/>
      <c r="S1229" s="227"/>
      <c r="T1229" s="227"/>
    </row>
    <row r="1230" spans="1:20" s="348" customFormat="1" ht="12" customHeight="1">
      <c r="A1230" s="1042" t="s">
        <v>153</v>
      </c>
      <c r="B1230" s="81">
        <v>2424884</v>
      </c>
      <c r="C1230" s="81">
        <v>1180919</v>
      </c>
      <c r="D1230" s="81">
        <v>1114886</v>
      </c>
      <c r="E1230" s="443">
        <v>45.97687971878243</v>
      </c>
      <c r="F1230" s="81">
        <v>557115</v>
      </c>
      <c r="G1230" s="227"/>
      <c r="H1230" s="227"/>
      <c r="I1230" s="227"/>
      <c r="J1230" s="227"/>
      <c r="K1230" s="227"/>
      <c r="L1230" s="227"/>
      <c r="M1230" s="227"/>
      <c r="N1230" s="227"/>
      <c r="O1230" s="227"/>
      <c r="P1230" s="227"/>
      <c r="Q1230" s="227"/>
      <c r="R1230" s="227"/>
      <c r="S1230" s="227"/>
      <c r="T1230" s="227"/>
    </row>
    <row r="1231" spans="1:20" s="348" customFormat="1" ht="12" customHeight="1">
      <c r="A1231" s="1031" t="s">
        <v>179</v>
      </c>
      <c r="B1231" s="81">
        <v>2424884</v>
      </c>
      <c r="C1231" s="81">
        <v>1180919</v>
      </c>
      <c r="D1231" s="81">
        <v>1114886</v>
      </c>
      <c r="E1231" s="443">
        <v>45.97687971878243</v>
      </c>
      <c r="F1231" s="81">
        <v>557115</v>
      </c>
      <c r="G1231" s="227"/>
      <c r="H1231" s="227"/>
      <c r="I1231" s="227"/>
      <c r="J1231" s="227"/>
      <c r="K1231" s="227"/>
      <c r="L1231" s="227"/>
      <c r="M1231" s="227"/>
      <c r="N1231" s="227"/>
      <c r="O1231" s="227"/>
      <c r="P1231" s="227"/>
      <c r="Q1231" s="227"/>
      <c r="R1231" s="227"/>
      <c r="S1231" s="227"/>
      <c r="T1231" s="227"/>
    </row>
    <row r="1232" spans="1:20" s="348" customFormat="1" ht="12" customHeight="1">
      <c r="A1232" s="1044" t="s">
        <v>257</v>
      </c>
      <c r="B1232" s="81">
        <v>1911163</v>
      </c>
      <c r="C1232" s="81">
        <v>933339</v>
      </c>
      <c r="D1232" s="81">
        <v>868719</v>
      </c>
      <c r="E1232" s="443">
        <v>45.454992588282636</v>
      </c>
      <c r="F1232" s="81">
        <v>498006</v>
      </c>
      <c r="G1232" s="227"/>
      <c r="H1232" s="227"/>
      <c r="I1232" s="227"/>
      <c r="J1232" s="227"/>
      <c r="K1232" s="227"/>
      <c r="L1232" s="227"/>
      <c r="M1232" s="227"/>
      <c r="N1232" s="227"/>
      <c r="O1232" s="227"/>
      <c r="P1232" s="227"/>
      <c r="Q1232" s="227"/>
      <c r="R1232" s="227"/>
      <c r="S1232" s="227"/>
      <c r="T1232" s="227"/>
    </row>
    <row r="1233" spans="1:20" s="348" customFormat="1" ht="12" customHeight="1">
      <c r="A1233" s="1044" t="s">
        <v>157</v>
      </c>
      <c r="B1233" s="81">
        <v>454055</v>
      </c>
      <c r="C1233" s="81">
        <v>229768</v>
      </c>
      <c r="D1233" s="81">
        <v>229365</v>
      </c>
      <c r="E1233" s="443">
        <v>50.514805475107636</v>
      </c>
      <c r="F1233" s="81">
        <v>55464</v>
      </c>
      <c r="G1233" s="227"/>
      <c r="H1233" s="227"/>
      <c r="I1233" s="227"/>
      <c r="J1233" s="227"/>
      <c r="K1233" s="227"/>
      <c r="L1233" s="227"/>
      <c r="M1233" s="227"/>
      <c r="N1233" s="227"/>
      <c r="O1233" s="227"/>
      <c r="P1233" s="227"/>
      <c r="Q1233" s="227"/>
      <c r="R1233" s="227"/>
      <c r="S1233" s="227"/>
      <c r="T1233" s="227"/>
    </row>
    <row r="1234" spans="1:20" s="348" customFormat="1" ht="12" customHeight="1">
      <c r="A1234" s="1044" t="s">
        <v>1230</v>
      </c>
      <c r="B1234" s="81">
        <v>59666</v>
      </c>
      <c r="C1234" s="81">
        <v>17812</v>
      </c>
      <c r="D1234" s="81">
        <v>16802</v>
      </c>
      <c r="E1234" s="443">
        <v>28.16009117420306</v>
      </c>
      <c r="F1234" s="81">
        <v>3645</v>
      </c>
      <c r="G1234" s="227"/>
      <c r="H1234" s="227"/>
      <c r="I1234" s="227"/>
      <c r="J1234" s="227"/>
      <c r="K1234" s="227"/>
      <c r="L1234" s="227"/>
      <c r="M1234" s="227"/>
      <c r="N1234" s="227"/>
      <c r="O1234" s="227"/>
      <c r="P1234" s="227"/>
      <c r="Q1234" s="227"/>
      <c r="R1234" s="227"/>
      <c r="S1234" s="227"/>
      <c r="T1234" s="227"/>
    </row>
    <row r="1235" spans="1:20" s="348" customFormat="1" ht="12" customHeight="1">
      <c r="A1235" s="1048" t="s">
        <v>917</v>
      </c>
      <c r="B1235" s="81">
        <v>59666</v>
      </c>
      <c r="C1235" s="81">
        <v>17812</v>
      </c>
      <c r="D1235" s="81">
        <v>16802</v>
      </c>
      <c r="E1235" s="443">
        <v>28.16009117420306</v>
      </c>
      <c r="F1235" s="81">
        <v>3645</v>
      </c>
      <c r="G1235" s="227"/>
      <c r="H1235" s="227"/>
      <c r="I1235" s="227"/>
      <c r="J1235" s="227"/>
      <c r="K1235" s="227"/>
      <c r="L1235" s="227"/>
      <c r="M1235" s="227"/>
      <c r="N1235" s="227"/>
      <c r="O1235" s="227"/>
      <c r="P1235" s="227"/>
      <c r="Q1235" s="227"/>
      <c r="R1235" s="227"/>
      <c r="S1235" s="227"/>
      <c r="T1235" s="227"/>
    </row>
    <row r="1236" spans="1:15" s="1034" customFormat="1" ht="12.75">
      <c r="A1236" s="313" t="s">
        <v>950</v>
      </c>
      <c r="B1236" s="81"/>
      <c r="C1236" s="81"/>
      <c r="D1236" s="81"/>
      <c r="E1236" s="443"/>
      <c r="F1236" s="81"/>
      <c r="G1236" s="389"/>
      <c r="H1236" s="389"/>
      <c r="I1236" s="389"/>
      <c r="J1236" s="389"/>
      <c r="K1236" s="389"/>
      <c r="L1236" s="389"/>
      <c r="M1236" s="389"/>
      <c r="N1236" s="389"/>
      <c r="O1236" s="389"/>
    </row>
    <row r="1237" spans="1:15" s="1034" customFormat="1" ht="12.75">
      <c r="A1237" s="313" t="s">
        <v>924</v>
      </c>
      <c r="B1237" s="81"/>
      <c r="C1237" s="81"/>
      <c r="D1237" s="81"/>
      <c r="E1237" s="443"/>
      <c r="F1237" s="81"/>
      <c r="G1237" s="389"/>
      <c r="H1237" s="389"/>
      <c r="I1237" s="389"/>
      <c r="J1237" s="389"/>
      <c r="K1237" s="389"/>
      <c r="L1237" s="389"/>
      <c r="M1237" s="389"/>
      <c r="N1237" s="389"/>
      <c r="O1237" s="389"/>
    </row>
    <row r="1238" spans="1:15" s="1034" customFormat="1" ht="12.75">
      <c r="A1238" s="1029" t="s">
        <v>878</v>
      </c>
      <c r="B1238" s="81">
        <v>774</v>
      </c>
      <c r="C1238" s="81">
        <v>0</v>
      </c>
      <c r="D1238" s="81">
        <v>0</v>
      </c>
      <c r="E1238" s="443">
        <v>0</v>
      </c>
      <c r="F1238" s="81">
        <v>0</v>
      </c>
      <c r="G1238" s="389"/>
      <c r="H1238" s="389"/>
      <c r="I1238" s="389"/>
      <c r="J1238" s="389"/>
      <c r="K1238" s="389"/>
      <c r="L1238" s="389"/>
      <c r="M1238" s="389"/>
      <c r="N1238" s="389"/>
      <c r="O1238" s="389"/>
    </row>
    <row r="1239" spans="1:15" s="1034" customFormat="1" ht="12.75">
      <c r="A1239" s="1030" t="s">
        <v>879</v>
      </c>
      <c r="B1239" s="81">
        <v>774</v>
      </c>
      <c r="C1239" s="81">
        <v>0</v>
      </c>
      <c r="D1239" s="81">
        <v>0</v>
      </c>
      <c r="E1239" s="443">
        <v>0</v>
      </c>
      <c r="F1239" s="81">
        <v>0</v>
      </c>
      <c r="G1239" s="389"/>
      <c r="H1239" s="389"/>
      <c r="I1239" s="389"/>
      <c r="J1239" s="389"/>
      <c r="K1239" s="389"/>
      <c r="L1239" s="389"/>
      <c r="M1239" s="389"/>
      <c r="N1239" s="389"/>
      <c r="O1239" s="389"/>
    </row>
    <row r="1240" spans="1:15" s="1034" customFormat="1" ht="12.75">
      <c r="A1240" s="1029" t="s">
        <v>153</v>
      </c>
      <c r="B1240" s="81">
        <v>774</v>
      </c>
      <c r="C1240" s="81">
        <v>0</v>
      </c>
      <c r="D1240" s="81">
        <v>0</v>
      </c>
      <c r="E1240" s="443">
        <v>0</v>
      </c>
      <c r="F1240" s="81">
        <v>0</v>
      </c>
      <c r="G1240" s="389"/>
      <c r="H1240" s="389"/>
      <c r="I1240" s="389"/>
      <c r="J1240" s="389"/>
      <c r="K1240" s="389"/>
      <c r="L1240" s="389"/>
      <c r="M1240" s="389"/>
      <c r="N1240" s="389"/>
      <c r="O1240" s="389"/>
    </row>
    <row r="1241" spans="1:15" s="1034" customFormat="1" ht="12.75">
      <c r="A1241" s="1031" t="s">
        <v>179</v>
      </c>
      <c r="B1241" s="81">
        <v>774</v>
      </c>
      <c r="C1241" s="81">
        <v>0</v>
      </c>
      <c r="D1241" s="81">
        <v>0</v>
      </c>
      <c r="E1241" s="443">
        <v>0</v>
      </c>
      <c r="F1241" s="81">
        <v>0</v>
      </c>
      <c r="G1241" s="389"/>
      <c r="H1241" s="389"/>
      <c r="I1241" s="389"/>
      <c r="J1241" s="389"/>
      <c r="K1241" s="389"/>
      <c r="L1241" s="389"/>
      <c r="M1241" s="389"/>
      <c r="N1241" s="389"/>
      <c r="O1241" s="389"/>
    </row>
    <row r="1242" spans="1:15" s="1034" customFormat="1" ht="12.75">
      <c r="A1242" s="1032" t="s">
        <v>1230</v>
      </c>
      <c r="B1242" s="81">
        <v>774</v>
      </c>
      <c r="C1242" s="81">
        <v>0</v>
      </c>
      <c r="D1242" s="81">
        <v>0</v>
      </c>
      <c r="E1242" s="443">
        <v>0</v>
      </c>
      <c r="F1242" s="81">
        <v>0</v>
      </c>
      <c r="G1242" s="389"/>
      <c r="H1242" s="389"/>
      <c r="I1242" s="389"/>
      <c r="J1242" s="389"/>
      <c r="K1242" s="389"/>
      <c r="L1242" s="389"/>
      <c r="M1242" s="389"/>
      <c r="N1242" s="389"/>
      <c r="O1242" s="389"/>
    </row>
    <row r="1243" spans="1:15" s="1034" customFormat="1" ht="12.75">
      <c r="A1243" s="1033" t="s">
        <v>917</v>
      </c>
      <c r="B1243" s="81">
        <v>774</v>
      </c>
      <c r="C1243" s="81">
        <v>0</v>
      </c>
      <c r="D1243" s="81">
        <v>0</v>
      </c>
      <c r="E1243" s="443">
        <v>0</v>
      </c>
      <c r="F1243" s="81">
        <v>0</v>
      </c>
      <c r="G1243" s="389"/>
      <c r="H1243" s="389"/>
      <c r="I1243" s="389"/>
      <c r="J1243" s="389"/>
      <c r="K1243" s="389"/>
      <c r="L1243" s="389"/>
      <c r="M1243" s="389"/>
      <c r="N1243" s="389"/>
      <c r="O1243" s="389"/>
    </row>
    <row r="1244" spans="1:15" s="1034" customFormat="1" ht="12.75">
      <c r="A1244" s="313" t="s">
        <v>951</v>
      </c>
      <c r="B1244" s="81"/>
      <c r="C1244" s="81"/>
      <c r="D1244" s="81"/>
      <c r="E1244" s="443"/>
      <c r="F1244" s="81"/>
      <c r="G1244" s="389"/>
      <c r="H1244" s="389"/>
      <c r="I1244" s="389"/>
      <c r="J1244" s="389"/>
      <c r="K1244" s="389"/>
      <c r="L1244" s="389"/>
      <c r="M1244" s="389"/>
      <c r="N1244" s="389"/>
      <c r="O1244" s="389"/>
    </row>
    <row r="1245" spans="1:15" s="1034" customFormat="1" ht="12.75">
      <c r="A1245" s="313" t="s">
        <v>919</v>
      </c>
      <c r="B1245" s="81"/>
      <c r="C1245" s="81"/>
      <c r="D1245" s="81"/>
      <c r="E1245" s="443"/>
      <c r="F1245" s="81"/>
      <c r="G1245" s="389"/>
      <c r="H1245" s="389"/>
      <c r="I1245" s="389"/>
      <c r="J1245" s="389"/>
      <c r="K1245" s="389"/>
      <c r="L1245" s="389"/>
      <c r="M1245" s="389"/>
      <c r="N1245" s="389"/>
      <c r="O1245" s="389"/>
    </row>
    <row r="1246" spans="1:15" s="1034" customFormat="1" ht="12.75">
      <c r="A1246" s="1029" t="s">
        <v>878</v>
      </c>
      <c r="B1246" s="81">
        <v>332315</v>
      </c>
      <c r="C1246" s="81">
        <v>332315</v>
      </c>
      <c r="D1246" s="81">
        <v>129526</v>
      </c>
      <c r="E1246" s="443">
        <v>38.97687435114274</v>
      </c>
      <c r="F1246" s="81">
        <v>0</v>
      </c>
      <c r="G1246" s="389"/>
      <c r="H1246" s="389"/>
      <c r="I1246" s="389"/>
      <c r="J1246" s="389"/>
      <c r="K1246" s="389"/>
      <c r="L1246" s="389"/>
      <c r="M1246" s="389"/>
      <c r="N1246" s="389"/>
      <c r="O1246" s="389"/>
    </row>
    <row r="1247" spans="1:15" s="1034" customFormat="1" ht="12.75">
      <c r="A1247" s="1030" t="s">
        <v>879</v>
      </c>
      <c r="B1247" s="81">
        <v>23193</v>
      </c>
      <c r="C1247" s="81">
        <v>23193</v>
      </c>
      <c r="D1247" s="81">
        <v>23193</v>
      </c>
      <c r="E1247" s="443">
        <v>100</v>
      </c>
      <c r="F1247" s="81">
        <v>0</v>
      </c>
      <c r="G1247" s="389"/>
      <c r="H1247" s="389"/>
      <c r="I1247" s="389"/>
      <c r="J1247" s="389"/>
      <c r="K1247" s="389"/>
      <c r="L1247" s="389"/>
      <c r="M1247" s="389"/>
      <c r="N1247" s="389"/>
      <c r="O1247" s="389"/>
    </row>
    <row r="1248" spans="1:15" s="1034" customFormat="1" ht="12.75">
      <c r="A1248" s="1030" t="s">
        <v>1404</v>
      </c>
      <c r="B1248" s="250">
        <v>5763</v>
      </c>
      <c r="C1248" s="250">
        <v>5763</v>
      </c>
      <c r="D1248" s="250">
        <v>0</v>
      </c>
      <c r="E1248" s="443">
        <v>0</v>
      </c>
      <c r="F1248" s="81">
        <v>0</v>
      </c>
      <c r="G1248" s="389"/>
      <c r="H1248" s="389"/>
      <c r="I1248" s="389"/>
      <c r="J1248" s="389"/>
      <c r="K1248" s="389"/>
      <c r="L1248" s="389"/>
      <c r="M1248" s="389"/>
      <c r="N1248" s="389"/>
      <c r="O1248" s="389"/>
    </row>
    <row r="1249" spans="1:15" s="1034" customFormat="1" ht="12.75">
      <c r="A1249" s="1030" t="s">
        <v>1405</v>
      </c>
      <c r="B1249" s="81">
        <v>303359</v>
      </c>
      <c r="C1249" s="81">
        <v>303359</v>
      </c>
      <c r="D1249" s="81">
        <v>106333</v>
      </c>
      <c r="E1249" s="443">
        <v>35.05186923743815</v>
      </c>
      <c r="F1249" s="81">
        <v>0</v>
      </c>
      <c r="G1249" s="389"/>
      <c r="H1249" s="389"/>
      <c r="I1249" s="389"/>
      <c r="J1249" s="389"/>
      <c r="K1249" s="389"/>
      <c r="L1249" s="389"/>
      <c r="M1249" s="389"/>
      <c r="N1249" s="389"/>
      <c r="O1249" s="389"/>
    </row>
    <row r="1250" spans="1:15" s="1034" customFormat="1" ht="12.75">
      <c r="A1250" s="1029" t="s">
        <v>153</v>
      </c>
      <c r="B1250" s="81">
        <v>332315</v>
      </c>
      <c r="C1250" s="81">
        <v>332315</v>
      </c>
      <c r="D1250" s="81">
        <v>70037</v>
      </c>
      <c r="E1250" s="443">
        <v>21.075485608534073</v>
      </c>
      <c r="F1250" s="81">
        <v>0</v>
      </c>
      <c r="G1250" s="389"/>
      <c r="H1250" s="389"/>
      <c r="I1250" s="389"/>
      <c r="J1250" s="389"/>
      <c r="K1250" s="389"/>
      <c r="L1250" s="389"/>
      <c r="M1250" s="389"/>
      <c r="N1250" s="389"/>
      <c r="O1250" s="389"/>
    </row>
    <row r="1251" spans="1:15" s="1034" customFormat="1" ht="12.75">
      <c r="A1251" s="1031" t="s">
        <v>179</v>
      </c>
      <c r="B1251" s="81">
        <v>332315</v>
      </c>
      <c r="C1251" s="81">
        <v>332315</v>
      </c>
      <c r="D1251" s="81">
        <v>70037</v>
      </c>
      <c r="E1251" s="443">
        <v>21.075485608534073</v>
      </c>
      <c r="F1251" s="81">
        <v>0</v>
      </c>
      <c r="G1251" s="389"/>
      <c r="H1251" s="389"/>
      <c r="I1251" s="389"/>
      <c r="J1251" s="389"/>
      <c r="K1251" s="389"/>
      <c r="L1251" s="389"/>
      <c r="M1251" s="389"/>
      <c r="N1251" s="389"/>
      <c r="O1251" s="389"/>
    </row>
    <row r="1252" spans="1:15" s="1034" customFormat="1" ht="12.75">
      <c r="A1252" s="1032" t="s">
        <v>257</v>
      </c>
      <c r="B1252" s="81">
        <v>332315</v>
      </c>
      <c r="C1252" s="81">
        <v>332315</v>
      </c>
      <c r="D1252" s="81">
        <v>70037</v>
      </c>
      <c r="E1252" s="443">
        <v>21.075485608534073</v>
      </c>
      <c r="F1252" s="81">
        <v>0</v>
      </c>
      <c r="G1252" s="389"/>
      <c r="H1252" s="389"/>
      <c r="I1252" s="389"/>
      <c r="J1252" s="389"/>
      <c r="K1252" s="389"/>
      <c r="L1252" s="389"/>
      <c r="M1252" s="389"/>
      <c r="N1252" s="389"/>
      <c r="O1252" s="389"/>
    </row>
    <row r="1253" spans="1:6" ht="25.5">
      <c r="A1253" s="317" t="s">
        <v>952</v>
      </c>
      <c r="B1253" s="41"/>
      <c r="C1253" s="41"/>
      <c r="D1253" s="41"/>
      <c r="E1253" s="443"/>
      <c r="F1253" s="81"/>
    </row>
    <row r="1254" spans="1:15" s="1036" customFormat="1" ht="12.75" customHeight="1">
      <c r="A1254" s="380" t="s">
        <v>929</v>
      </c>
      <c r="B1254" s="81"/>
      <c r="C1254" s="81"/>
      <c r="D1254" s="81"/>
      <c r="E1254" s="443"/>
      <c r="F1254" s="81"/>
      <c r="G1254" s="1035"/>
      <c r="H1254" s="1035"/>
      <c r="I1254" s="1035"/>
      <c r="J1254" s="1035"/>
      <c r="K1254" s="1035"/>
      <c r="L1254" s="1035"/>
      <c r="M1254" s="1035"/>
      <c r="N1254" s="1035"/>
      <c r="O1254" s="1035"/>
    </row>
    <row r="1255" spans="1:15" s="1041" customFormat="1" ht="12.75" customHeight="1">
      <c r="A1255" s="1029" t="s">
        <v>878</v>
      </c>
      <c r="B1255" s="81">
        <v>560694</v>
      </c>
      <c r="C1255" s="81">
        <v>144215</v>
      </c>
      <c r="D1255" s="81">
        <v>72345</v>
      </c>
      <c r="E1255" s="443">
        <v>12.902759794112297</v>
      </c>
      <c r="F1255" s="81">
        <v>8997</v>
      </c>
      <c r="G1255" s="1035"/>
      <c r="H1255" s="1035"/>
      <c r="I1255" s="1035"/>
      <c r="J1255" s="1035"/>
      <c r="K1255" s="1035"/>
      <c r="L1255" s="1035"/>
      <c r="M1255" s="1035"/>
      <c r="N1255" s="1035"/>
      <c r="O1255" s="1035"/>
    </row>
    <row r="1256" spans="1:15" s="1041" customFormat="1" ht="12.75" customHeight="1">
      <c r="A1256" s="1031" t="s">
        <v>879</v>
      </c>
      <c r="B1256" s="81">
        <v>132894</v>
      </c>
      <c r="C1256" s="81">
        <v>42415</v>
      </c>
      <c r="D1256" s="81">
        <v>42415</v>
      </c>
      <c r="E1256" s="443">
        <v>31.91641458606107</v>
      </c>
      <c r="F1256" s="81">
        <v>7777</v>
      </c>
      <c r="G1256" s="1035"/>
      <c r="H1256" s="1035"/>
      <c r="I1256" s="1035"/>
      <c r="J1256" s="1035"/>
      <c r="K1256" s="1035"/>
      <c r="L1256" s="1035"/>
      <c r="M1256" s="1035"/>
      <c r="N1256" s="1035"/>
      <c r="O1256" s="1035"/>
    </row>
    <row r="1257" spans="1:15" s="1041" customFormat="1" ht="12.75" customHeight="1">
      <c r="A1257" s="1031" t="s">
        <v>1405</v>
      </c>
      <c r="B1257" s="81">
        <v>427800</v>
      </c>
      <c r="C1257" s="81">
        <v>101800</v>
      </c>
      <c r="D1257" s="81">
        <v>29930</v>
      </c>
      <c r="E1257" s="443">
        <v>6.9962599345488545</v>
      </c>
      <c r="F1257" s="81">
        <v>1220</v>
      </c>
      <c r="G1257" s="1035"/>
      <c r="H1257" s="1035"/>
      <c r="I1257" s="1035"/>
      <c r="J1257" s="1035"/>
      <c r="K1257" s="1035"/>
      <c r="L1257" s="1035"/>
      <c r="M1257" s="1035"/>
      <c r="N1257" s="1035"/>
      <c r="O1257" s="1035"/>
    </row>
    <row r="1258" spans="1:15" s="1041" customFormat="1" ht="12.75" customHeight="1">
      <c r="A1258" s="1042" t="s">
        <v>153</v>
      </c>
      <c r="B1258" s="81">
        <v>560694</v>
      </c>
      <c r="C1258" s="81">
        <v>144215</v>
      </c>
      <c r="D1258" s="81">
        <v>58580</v>
      </c>
      <c r="E1258" s="443">
        <v>10.447766517922432</v>
      </c>
      <c r="F1258" s="81">
        <v>5121</v>
      </c>
      <c r="G1258" s="1035"/>
      <c r="H1258" s="1035"/>
      <c r="I1258" s="1035"/>
      <c r="J1258" s="1035"/>
      <c r="K1258" s="1035"/>
      <c r="L1258" s="1035"/>
      <c r="M1258" s="1035"/>
      <c r="N1258" s="1035"/>
      <c r="O1258" s="1035"/>
    </row>
    <row r="1259" spans="1:15" s="1043" customFormat="1" ht="12.75" customHeight="1">
      <c r="A1259" s="1031" t="s">
        <v>179</v>
      </c>
      <c r="B1259" s="81">
        <v>560694</v>
      </c>
      <c r="C1259" s="81">
        <v>144215</v>
      </c>
      <c r="D1259" s="81">
        <v>58580</v>
      </c>
      <c r="E1259" s="443">
        <v>10.447766517922432</v>
      </c>
      <c r="F1259" s="81">
        <v>5121</v>
      </c>
      <c r="G1259" s="1035"/>
      <c r="H1259" s="1035"/>
      <c r="I1259" s="1035"/>
      <c r="J1259" s="1035"/>
      <c r="K1259" s="1035"/>
      <c r="L1259" s="1035"/>
      <c r="M1259" s="1035"/>
      <c r="N1259" s="1035"/>
      <c r="O1259" s="1035"/>
    </row>
    <row r="1260" spans="1:15" s="1043" customFormat="1" ht="12.75" customHeight="1">
      <c r="A1260" s="1044" t="s">
        <v>257</v>
      </c>
      <c r="B1260" s="81">
        <v>560694</v>
      </c>
      <c r="C1260" s="81">
        <v>144215</v>
      </c>
      <c r="D1260" s="81">
        <v>58580</v>
      </c>
      <c r="E1260" s="443">
        <v>10.447766517922432</v>
      </c>
      <c r="F1260" s="81">
        <v>5121</v>
      </c>
      <c r="G1260" s="1035"/>
      <c r="H1260" s="1035"/>
      <c r="I1260" s="1035"/>
      <c r="J1260" s="1035"/>
      <c r="K1260" s="1035"/>
      <c r="L1260" s="1035"/>
      <c r="M1260" s="1035"/>
      <c r="N1260" s="1035"/>
      <c r="O1260" s="1035"/>
    </row>
    <row r="1261" spans="1:15" s="1036" customFormat="1" ht="12.75" customHeight="1">
      <c r="A1261" s="313" t="s">
        <v>899</v>
      </c>
      <c r="B1261" s="81"/>
      <c r="C1261" s="81"/>
      <c r="D1261" s="81"/>
      <c r="E1261" s="443"/>
      <c r="F1261" s="81"/>
      <c r="G1261" s="1035"/>
      <c r="H1261" s="1035"/>
      <c r="I1261" s="1035"/>
      <c r="J1261" s="1035"/>
      <c r="K1261" s="1035"/>
      <c r="L1261" s="1035"/>
      <c r="M1261" s="1035"/>
      <c r="N1261" s="1035"/>
      <c r="O1261" s="1035"/>
    </row>
    <row r="1262" spans="1:15" s="1036" customFormat="1" ht="12.75" customHeight="1">
      <c r="A1262" s="1029" t="s">
        <v>878</v>
      </c>
      <c r="B1262" s="81">
        <v>1303139</v>
      </c>
      <c r="C1262" s="81">
        <v>25482</v>
      </c>
      <c r="D1262" s="81">
        <v>25482</v>
      </c>
      <c r="E1262" s="443">
        <v>1.955432229409142</v>
      </c>
      <c r="F1262" s="81">
        <v>4392</v>
      </c>
      <c r="G1262" s="1035"/>
      <c r="H1262" s="1035"/>
      <c r="I1262" s="1035"/>
      <c r="J1262" s="1035"/>
      <c r="K1262" s="1035"/>
      <c r="L1262" s="1035"/>
      <c r="M1262" s="1035"/>
      <c r="N1262" s="1035"/>
      <c r="O1262" s="1035"/>
    </row>
    <row r="1263" spans="1:15" s="1036" customFormat="1" ht="12.75" customHeight="1">
      <c r="A1263" s="1030" t="s">
        <v>879</v>
      </c>
      <c r="B1263" s="81">
        <v>178653</v>
      </c>
      <c r="C1263" s="81">
        <v>25482</v>
      </c>
      <c r="D1263" s="81">
        <v>25482</v>
      </c>
      <c r="E1263" s="443">
        <v>14.263404476834982</v>
      </c>
      <c r="F1263" s="81">
        <v>4392</v>
      </c>
      <c r="G1263" s="1035"/>
      <c r="H1263" s="1035"/>
      <c r="I1263" s="1035"/>
      <c r="J1263" s="1035"/>
      <c r="K1263" s="1035"/>
      <c r="L1263" s="1035"/>
      <c r="M1263" s="1035"/>
      <c r="N1263" s="1035"/>
      <c r="O1263" s="1035"/>
    </row>
    <row r="1264" spans="1:15" s="1036" customFormat="1" ht="12.75" customHeight="1">
      <c r="A1264" s="1030" t="s">
        <v>1405</v>
      </c>
      <c r="B1264" s="81">
        <v>1124486</v>
      </c>
      <c r="C1264" s="81">
        <v>0</v>
      </c>
      <c r="D1264" s="81">
        <v>0</v>
      </c>
      <c r="E1264" s="443">
        <v>0</v>
      </c>
      <c r="F1264" s="81">
        <v>0</v>
      </c>
      <c r="G1264" s="1035"/>
      <c r="H1264" s="1035"/>
      <c r="I1264" s="1035"/>
      <c r="J1264" s="1035"/>
      <c r="K1264" s="1035"/>
      <c r="L1264" s="1035"/>
      <c r="M1264" s="1035"/>
      <c r="N1264" s="1035"/>
      <c r="O1264" s="1035"/>
    </row>
    <row r="1265" spans="1:15" s="1036" customFormat="1" ht="12.75" customHeight="1">
      <c r="A1265" s="1042" t="s">
        <v>153</v>
      </c>
      <c r="B1265" s="81">
        <v>1303139</v>
      </c>
      <c r="C1265" s="81">
        <v>25482</v>
      </c>
      <c r="D1265" s="81">
        <v>10891</v>
      </c>
      <c r="E1265" s="443">
        <v>0.8357512130325314</v>
      </c>
      <c r="F1265" s="81">
        <v>0</v>
      </c>
      <c r="G1265" s="1035"/>
      <c r="H1265" s="1035"/>
      <c r="I1265" s="1035"/>
      <c r="J1265" s="1035"/>
      <c r="K1265" s="1035"/>
      <c r="L1265" s="1035"/>
      <c r="M1265" s="1035"/>
      <c r="N1265" s="1035"/>
      <c r="O1265" s="1035"/>
    </row>
    <row r="1266" spans="1:15" s="1036" customFormat="1" ht="12.75" customHeight="1">
      <c r="A1266" s="1031" t="s">
        <v>179</v>
      </c>
      <c r="B1266" s="81">
        <v>1299625</v>
      </c>
      <c r="C1266" s="81">
        <v>21968</v>
      </c>
      <c r="D1266" s="81">
        <v>10891</v>
      </c>
      <c r="E1266" s="443">
        <v>0.838010964701356</v>
      </c>
      <c r="F1266" s="81">
        <v>0</v>
      </c>
      <c r="G1266" s="1035"/>
      <c r="H1266" s="1035"/>
      <c r="I1266" s="1035"/>
      <c r="J1266" s="1035"/>
      <c r="K1266" s="1035"/>
      <c r="L1266" s="1035"/>
      <c r="M1266" s="1035"/>
      <c r="N1266" s="1035"/>
      <c r="O1266" s="1035"/>
    </row>
    <row r="1267" spans="1:15" s="1036" customFormat="1" ht="12.75" customHeight="1">
      <c r="A1267" s="1044" t="s">
        <v>257</v>
      </c>
      <c r="B1267" s="81">
        <v>1299625</v>
      </c>
      <c r="C1267" s="81">
        <v>21968</v>
      </c>
      <c r="D1267" s="81">
        <v>10891</v>
      </c>
      <c r="E1267" s="443">
        <v>0.838010964701356</v>
      </c>
      <c r="F1267" s="81">
        <v>0</v>
      </c>
      <c r="G1267" s="1035"/>
      <c r="H1267" s="1035"/>
      <c r="I1267" s="1035"/>
      <c r="J1267" s="1035"/>
      <c r="K1267" s="1035"/>
      <c r="L1267" s="1035"/>
      <c r="M1267" s="1035"/>
      <c r="N1267" s="1035"/>
      <c r="O1267" s="1035"/>
    </row>
    <row r="1268" spans="1:15" s="1036" customFormat="1" ht="12.75" customHeight="1">
      <c r="A1268" s="1031" t="s">
        <v>164</v>
      </c>
      <c r="B1268" s="81">
        <v>3514</v>
      </c>
      <c r="C1268" s="81">
        <v>3514</v>
      </c>
      <c r="D1268" s="81">
        <v>0</v>
      </c>
      <c r="E1268" s="443">
        <v>0</v>
      </c>
      <c r="F1268" s="81">
        <v>0</v>
      </c>
      <c r="G1268" s="1035"/>
      <c r="H1268" s="1035"/>
      <c r="I1268" s="1035"/>
      <c r="J1268" s="1035"/>
      <c r="K1268" s="1035"/>
      <c r="L1268" s="1035"/>
      <c r="M1268" s="1035"/>
      <c r="N1268" s="1035"/>
      <c r="O1268" s="1035"/>
    </row>
    <row r="1269" spans="1:15" s="1036" customFormat="1" ht="12.75" customHeight="1">
      <c r="A1269" s="1044" t="s">
        <v>1108</v>
      </c>
      <c r="B1269" s="81">
        <v>3514</v>
      </c>
      <c r="C1269" s="81">
        <v>3514</v>
      </c>
      <c r="D1269" s="81">
        <v>0</v>
      </c>
      <c r="E1269" s="443">
        <v>0</v>
      </c>
      <c r="F1269" s="81">
        <v>0</v>
      </c>
      <c r="G1269" s="1035"/>
      <c r="H1269" s="1035"/>
      <c r="I1269" s="1035"/>
      <c r="J1269" s="1035"/>
      <c r="K1269" s="1035"/>
      <c r="L1269" s="1035"/>
      <c r="M1269" s="1035"/>
      <c r="N1269" s="1035"/>
      <c r="O1269" s="1035"/>
    </row>
    <row r="1270" spans="1:15" s="1034" customFormat="1" ht="12.75">
      <c r="A1270" s="313" t="s">
        <v>906</v>
      </c>
      <c r="B1270" s="81"/>
      <c r="C1270" s="81"/>
      <c r="D1270" s="81"/>
      <c r="E1270" s="443"/>
      <c r="F1270" s="81"/>
      <c r="G1270" s="389"/>
      <c r="H1270" s="389"/>
      <c r="I1270" s="389"/>
      <c r="J1270" s="389"/>
      <c r="K1270" s="389"/>
      <c r="L1270" s="389"/>
      <c r="M1270" s="389"/>
      <c r="N1270" s="389"/>
      <c r="O1270" s="389"/>
    </row>
    <row r="1271" spans="1:15" s="1034" customFormat="1" ht="12.75">
      <c r="A1271" s="1029" t="s">
        <v>878</v>
      </c>
      <c r="B1271" s="81">
        <v>103163</v>
      </c>
      <c r="C1271" s="81">
        <v>65003</v>
      </c>
      <c r="D1271" s="81">
        <v>65003</v>
      </c>
      <c r="E1271" s="443">
        <v>63.00999389315937</v>
      </c>
      <c r="F1271" s="81">
        <v>7632</v>
      </c>
      <c r="G1271" s="389"/>
      <c r="H1271" s="389"/>
      <c r="I1271" s="389"/>
      <c r="J1271" s="389"/>
      <c r="K1271" s="389"/>
      <c r="L1271" s="389"/>
      <c r="M1271" s="389"/>
      <c r="N1271" s="389"/>
      <c r="O1271" s="389"/>
    </row>
    <row r="1272" spans="1:15" s="1034" customFormat="1" ht="12.75">
      <c r="A1272" s="1031" t="s">
        <v>879</v>
      </c>
      <c r="B1272" s="81">
        <v>103163</v>
      </c>
      <c r="C1272" s="81">
        <v>65003</v>
      </c>
      <c r="D1272" s="81">
        <v>65003</v>
      </c>
      <c r="E1272" s="443">
        <v>63.00999389315937</v>
      </c>
      <c r="F1272" s="81">
        <v>7632</v>
      </c>
      <c r="G1272" s="389"/>
      <c r="H1272" s="389"/>
      <c r="I1272" s="389"/>
      <c r="J1272" s="389"/>
      <c r="K1272" s="389"/>
      <c r="L1272" s="389"/>
      <c r="M1272" s="389"/>
      <c r="N1272" s="389"/>
      <c r="O1272" s="389"/>
    </row>
    <row r="1273" spans="1:15" s="1034" customFormat="1" ht="12.75">
      <c r="A1273" s="1029" t="s">
        <v>153</v>
      </c>
      <c r="B1273" s="81">
        <v>103163</v>
      </c>
      <c r="C1273" s="81">
        <v>65003</v>
      </c>
      <c r="D1273" s="81">
        <v>43533</v>
      </c>
      <c r="E1273" s="443">
        <v>42.19826875914814</v>
      </c>
      <c r="F1273" s="81">
        <v>13183</v>
      </c>
      <c r="G1273" s="389"/>
      <c r="H1273" s="389"/>
      <c r="I1273" s="389"/>
      <c r="J1273" s="389"/>
      <c r="K1273" s="389"/>
      <c r="L1273" s="389"/>
      <c r="M1273" s="389"/>
      <c r="N1273" s="389"/>
      <c r="O1273" s="389"/>
    </row>
    <row r="1274" spans="1:15" s="1034" customFormat="1" ht="12.75">
      <c r="A1274" s="1031" t="s">
        <v>179</v>
      </c>
      <c r="B1274" s="81">
        <v>98579</v>
      </c>
      <c r="C1274" s="81">
        <v>60419</v>
      </c>
      <c r="D1274" s="81">
        <v>39700</v>
      </c>
      <c r="E1274" s="443">
        <v>40.272268941661004</v>
      </c>
      <c r="F1274" s="81">
        <v>13183</v>
      </c>
      <c r="G1274" s="389"/>
      <c r="H1274" s="389"/>
      <c r="I1274" s="389"/>
      <c r="J1274" s="389"/>
      <c r="K1274" s="389"/>
      <c r="L1274" s="389"/>
      <c r="M1274" s="389"/>
      <c r="N1274" s="389"/>
      <c r="O1274" s="389"/>
    </row>
    <row r="1275" spans="1:15" s="1034" customFormat="1" ht="12.75">
      <c r="A1275" s="1044" t="s">
        <v>257</v>
      </c>
      <c r="B1275" s="81">
        <v>98579</v>
      </c>
      <c r="C1275" s="81">
        <v>60419</v>
      </c>
      <c r="D1275" s="81">
        <v>39700</v>
      </c>
      <c r="E1275" s="443">
        <v>40.272268941661004</v>
      </c>
      <c r="F1275" s="81">
        <v>13183</v>
      </c>
      <c r="G1275" s="389"/>
      <c r="H1275" s="389"/>
      <c r="I1275" s="389"/>
      <c r="J1275" s="389"/>
      <c r="K1275" s="389"/>
      <c r="L1275" s="389"/>
      <c r="M1275" s="389"/>
      <c r="N1275" s="389"/>
      <c r="O1275" s="389"/>
    </row>
    <row r="1276" spans="1:15" s="1034" customFormat="1" ht="12.75">
      <c r="A1276" s="1031" t="s">
        <v>164</v>
      </c>
      <c r="B1276" s="81">
        <v>4584</v>
      </c>
      <c r="C1276" s="81">
        <v>4584</v>
      </c>
      <c r="D1276" s="81">
        <v>3833</v>
      </c>
      <c r="E1276" s="443">
        <v>83.61692844677138</v>
      </c>
      <c r="F1276" s="81">
        <v>0</v>
      </c>
      <c r="G1276" s="389"/>
      <c r="H1276" s="389"/>
      <c r="I1276" s="389"/>
      <c r="J1276" s="389"/>
      <c r="K1276" s="389"/>
      <c r="L1276" s="389"/>
      <c r="M1276" s="389"/>
      <c r="N1276" s="389"/>
      <c r="O1276" s="389"/>
    </row>
    <row r="1277" spans="1:15" s="1034" customFormat="1" ht="12.75">
      <c r="A1277" s="1044" t="s">
        <v>1108</v>
      </c>
      <c r="B1277" s="81">
        <v>4584</v>
      </c>
      <c r="C1277" s="81">
        <v>4584</v>
      </c>
      <c r="D1277" s="81">
        <v>3833</v>
      </c>
      <c r="E1277" s="443">
        <v>83.61692844677138</v>
      </c>
      <c r="F1277" s="81">
        <v>0</v>
      </c>
      <c r="G1277" s="389"/>
      <c r="H1277" s="389"/>
      <c r="I1277" s="389"/>
      <c r="J1277" s="389"/>
      <c r="K1277" s="389"/>
      <c r="L1277" s="389"/>
      <c r="M1277" s="389"/>
      <c r="N1277" s="389"/>
      <c r="O1277" s="389"/>
    </row>
    <row r="1278" spans="1:20" s="348" customFormat="1" ht="12" customHeight="1">
      <c r="A1278" s="380" t="s">
        <v>909</v>
      </c>
      <c r="B1278" s="81"/>
      <c r="C1278" s="81"/>
      <c r="D1278" s="81"/>
      <c r="E1278" s="443"/>
      <c r="F1278" s="81"/>
      <c r="G1278" s="227"/>
      <c r="H1278" s="227"/>
      <c r="I1278" s="227"/>
      <c r="J1278" s="227"/>
      <c r="K1278" s="227"/>
      <c r="L1278" s="227"/>
      <c r="M1278" s="227"/>
      <c r="N1278" s="227"/>
      <c r="O1278" s="227"/>
      <c r="P1278" s="227"/>
      <c r="Q1278" s="227"/>
      <c r="R1278" s="227"/>
      <c r="S1278" s="227"/>
      <c r="T1278" s="227"/>
    </row>
    <row r="1279" spans="1:20" s="348" customFormat="1" ht="12" customHeight="1">
      <c r="A1279" s="1029" t="s">
        <v>878</v>
      </c>
      <c r="B1279" s="81">
        <v>1499099</v>
      </c>
      <c r="C1279" s="81">
        <v>530010</v>
      </c>
      <c r="D1279" s="81">
        <v>530010</v>
      </c>
      <c r="E1279" s="443">
        <v>35.35523671218512</v>
      </c>
      <c r="F1279" s="81">
        <v>160699</v>
      </c>
      <c r="G1279" s="227"/>
      <c r="H1279" s="227"/>
      <c r="I1279" s="227"/>
      <c r="J1279" s="227"/>
      <c r="K1279" s="227"/>
      <c r="L1279" s="227"/>
      <c r="M1279" s="227"/>
      <c r="N1279" s="227"/>
      <c r="O1279" s="227"/>
      <c r="P1279" s="227"/>
      <c r="Q1279" s="227"/>
      <c r="R1279" s="227"/>
      <c r="S1279" s="227"/>
      <c r="T1279" s="227"/>
    </row>
    <row r="1280" spans="1:20" s="348" customFormat="1" ht="12" customHeight="1">
      <c r="A1280" s="1031" t="s">
        <v>879</v>
      </c>
      <c r="B1280" s="81">
        <v>1499099</v>
      </c>
      <c r="C1280" s="81">
        <v>530010</v>
      </c>
      <c r="D1280" s="81">
        <v>530010</v>
      </c>
      <c r="E1280" s="443">
        <v>35.35523671218512</v>
      </c>
      <c r="F1280" s="81">
        <v>160699</v>
      </c>
      <c r="G1280" s="227"/>
      <c r="H1280" s="227"/>
      <c r="I1280" s="227"/>
      <c r="J1280" s="227"/>
      <c r="K1280" s="227"/>
      <c r="L1280" s="227"/>
      <c r="M1280" s="227"/>
      <c r="N1280" s="227"/>
      <c r="O1280" s="227"/>
      <c r="P1280" s="227"/>
      <c r="Q1280" s="227"/>
      <c r="R1280" s="227"/>
      <c r="S1280" s="227"/>
      <c r="T1280" s="227"/>
    </row>
    <row r="1281" spans="1:20" s="1061" customFormat="1" ht="12" customHeight="1" hidden="1">
      <c r="A1281" s="1039" t="s">
        <v>1404</v>
      </c>
      <c r="B1281" s="460">
        <v>0</v>
      </c>
      <c r="C1281" s="460">
        <v>0</v>
      </c>
      <c r="D1281" s="460">
        <v>0</v>
      </c>
      <c r="E1281" s="1040">
        <v>0</v>
      </c>
      <c r="F1281" s="81">
        <v>0</v>
      </c>
      <c r="G1281" s="1060"/>
      <c r="H1281" s="1060"/>
      <c r="I1281" s="1060"/>
      <c r="J1281" s="1060"/>
      <c r="K1281" s="1060"/>
      <c r="L1281" s="1060"/>
      <c r="M1281" s="1060"/>
      <c r="N1281" s="1060"/>
      <c r="O1281" s="1060"/>
      <c r="P1281" s="1060"/>
      <c r="Q1281" s="1060"/>
      <c r="R1281" s="1060"/>
      <c r="S1281" s="1060"/>
      <c r="T1281" s="1060"/>
    </row>
    <row r="1282" spans="1:20" s="348" customFormat="1" ht="12" customHeight="1">
      <c r="A1282" s="1042" t="s">
        <v>153</v>
      </c>
      <c r="B1282" s="81">
        <v>1499099</v>
      </c>
      <c r="C1282" s="81">
        <v>530010</v>
      </c>
      <c r="D1282" s="81">
        <v>127817</v>
      </c>
      <c r="E1282" s="443">
        <v>8.5262547703654</v>
      </c>
      <c r="F1282" s="81">
        <v>30387</v>
      </c>
      <c r="G1282" s="227"/>
      <c r="H1282" s="227"/>
      <c r="I1282" s="227"/>
      <c r="J1282" s="227"/>
      <c r="K1282" s="227"/>
      <c r="L1282" s="227"/>
      <c r="M1282" s="227"/>
      <c r="N1282" s="227"/>
      <c r="O1282" s="227"/>
      <c r="P1282" s="227"/>
      <c r="Q1282" s="227"/>
      <c r="R1282" s="227"/>
      <c r="S1282" s="227"/>
      <c r="T1282" s="227"/>
    </row>
    <row r="1283" spans="1:20" s="348" customFormat="1" ht="12" customHeight="1">
      <c r="A1283" s="1031" t="s">
        <v>179</v>
      </c>
      <c r="B1283" s="81">
        <v>1499099</v>
      </c>
      <c r="C1283" s="81">
        <v>530010</v>
      </c>
      <c r="D1283" s="81">
        <v>127817</v>
      </c>
      <c r="E1283" s="443">
        <v>8.5262547703654</v>
      </c>
      <c r="F1283" s="81">
        <v>30387</v>
      </c>
      <c r="G1283" s="227"/>
      <c r="H1283" s="227"/>
      <c r="I1283" s="227"/>
      <c r="J1283" s="227"/>
      <c r="K1283" s="227"/>
      <c r="L1283" s="227"/>
      <c r="M1283" s="227"/>
      <c r="N1283" s="227"/>
      <c r="O1283" s="227"/>
      <c r="P1283" s="227"/>
      <c r="Q1283" s="227"/>
      <c r="R1283" s="227"/>
      <c r="S1283" s="227"/>
      <c r="T1283" s="227"/>
    </row>
    <row r="1284" spans="1:20" s="348" customFormat="1" ht="12" customHeight="1">
      <c r="A1284" s="1044" t="s">
        <v>257</v>
      </c>
      <c r="B1284" s="81">
        <v>213867</v>
      </c>
      <c r="C1284" s="81">
        <v>123966</v>
      </c>
      <c r="D1284" s="81">
        <v>109266</v>
      </c>
      <c r="E1284" s="443">
        <v>51.09063109315603</v>
      </c>
      <c r="F1284" s="81">
        <v>21919</v>
      </c>
      <c r="G1284" s="227"/>
      <c r="H1284" s="227"/>
      <c r="I1284" s="227"/>
      <c r="J1284" s="227"/>
      <c r="K1284" s="227"/>
      <c r="L1284" s="227"/>
      <c r="M1284" s="227"/>
      <c r="N1284" s="227"/>
      <c r="O1284" s="227"/>
      <c r="P1284" s="227"/>
      <c r="Q1284" s="227"/>
      <c r="R1284" s="227"/>
      <c r="S1284" s="227"/>
      <c r="T1284" s="227"/>
    </row>
    <row r="1285" spans="1:20" s="348" customFormat="1" ht="12" customHeight="1">
      <c r="A1285" s="1044" t="s">
        <v>1230</v>
      </c>
      <c r="B1285" s="81">
        <v>1285232</v>
      </c>
      <c r="C1285" s="81">
        <v>406044</v>
      </c>
      <c r="D1285" s="81">
        <v>18551</v>
      </c>
      <c r="E1285" s="443">
        <v>1.4433969898041754</v>
      </c>
      <c r="F1285" s="81">
        <v>8468</v>
      </c>
      <c r="G1285" s="227"/>
      <c r="H1285" s="227"/>
      <c r="I1285" s="227"/>
      <c r="J1285" s="227"/>
      <c r="K1285" s="227"/>
      <c r="L1285" s="227"/>
      <c r="M1285" s="227"/>
      <c r="N1285" s="227"/>
      <c r="O1285" s="227"/>
      <c r="P1285" s="227"/>
      <c r="Q1285" s="227"/>
      <c r="R1285" s="227"/>
      <c r="S1285" s="227"/>
      <c r="T1285" s="227"/>
    </row>
    <row r="1286" spans="1:20" s="348" customFormat="1" ht="12" customHeight="1">
      <c r="A1286" s="1048" t="s">
        <v>1239</v>
      </c>
      <c r="B1286" s="81">
        <v>1285232</v>
      </c>
      <c r="C1286" s="81">
        <v>406044</v>
      </c>
      <c r="D1286" s="81">
        <v>18551</v>
      </c>
      <c r="E1286" s="443">
        <v>1.4433969898041754</v>
      </c>
      <c r="F1286" s="81">
        <v>8468</v>
      </c>
      <c r="G1286" s="227"/>
      <c r="H1286" s="227"/>
      <c r="I1286" s="227"/>
      <c r="J1286" s="227"/>
      <c r="K1286" s="227"/>
      <c r="L1286" s="227"/>
      <c r="M1286" s="227"/>
      <c r="N1286" s="227"/>
      <c r="O1286" s="227"/>
      <c r="P1286" s="227"/>
      <c r="Q1286" s="227"/>
      <c r="R1286" s="227"/>
      <c r="S1286" s="227"/>
      <c r="T1286" s="227"/>
    </row>
    <row r="1287" spans="1:20" s="348" customFormat="1" ht="12" customHeight="1">
      <c r="A1287" s="313" t="s">
        <v>238</v>
      </c>
      <c r="B1287" s="81"/>
      <c r="C1287" s="81"/>
      <c r="D1287" s="81"/>
      <c r="E1287" s="443"/>
      <c r="F1287" s="81"/>
      <c r="G1287" s="227"/>
      <c r="H1287" s="227"/>
      <c r="I1287" s="227"/>
      <c r="J1287" s="227"/>
      <c r="K1287" s="227"/>
      <c r="L1287" s="227"/>
      <c r="M1287" s="227"/>
      <c r="N1287" s="227"/>
      <c r="O1287" s="227"/>
      <c r="P1287" s="227"/>
      <c r="Q1287" s="227"/>
      <c r="R1287" s="227"/>
      <c r="S1287" s="227"/>
      <c r="T1287" s="227"/>
    </row>
    <row r="1288" spans="1:20" s="348" customFormat="1" ht="12" customHeight="1">
      <c r="A1288" s="380" t="s">
        <v>929</v>
      </c>
      <c r="B1288" s="81"/>
      <c r="C1288" s="81"/>
      <c r="D1288" s="81"/>
      <c r="E1288" s="443"/>
      <c r="F1288" s="81"/>
      <c r="G1288" s="227"/>
      <c r="H1288" s="227"/>
      <c r="I1288" s="227"/>
      <c r="J1288" s="227"/>
      <c r="K1288" s="227"/>
      <c r="L1288" s="227"/>
      <c r="M1288" s="227"/>
      <c r="N1288" s="227"/>
      <c r="O1288" s="227"/>
      <c r="P1288" s="227"/>
      <c r="Q1288" s="227"/>
      <c r="R1288" s="227"/>
      <c r="S1288" s="227"/>
      <c r="T1288" s="227"/>
    </row>
    <row r="1289" spans="1:20" s="348" customFormat="1" ht="12" customHeight="1">
      <c r="A1289" s="1029" t="s">
        <v>878</v>
      </c>
      <c r="B1289" s="81">
        <v>65100</v>
      </c>
      <c r="C1289" s="81">
        <v>49232</v>
      </c>
      <c r="D1289" s="81">
        <v>1232</v>
      </c>
      <c r="E1289" s="443">
        <v>1.89247311827957</v>
      </c>
      <c r="F1289" s="81">
        <v>616</v>
      </c>
      <c r="G1289" s="227"/>
      <c r="H1289" s="227"/>
      <c r="I1289" s="227"/>
      <c r="J1289" s="227"/>
      <c r="K1289" s="227"/>
      <c r="L1289" s="227"/>
      <c r="M1289" s="227"/>
      <c r="N1289" s="227"/>
      <c r="O1289" s="227"/>
      <c r="P1289" s="227"/>
      <c r="Q1289" s="227"/>
      <c r="R1289" s="227"/>
      <c r="S1289" s="227"/>
      <c r="T1289" s="227"/>
    </row>
    <row r="1290" spans="1:20" s="348" customFormat="1" ht="12" customHeight="1">
      <c r="A1290" s="1031" t="s">
        <v>879</v>
      </c>
      <c r="B1290" s="81">
        <v>1848</v>
      </c>
      <c r="C1290" s="81">
        <v>1232</v>
      </c>
      <c r="D1290" s="81">
        <v>1232</v>
      </c>
      <c r="E1290" s="443">
        <v>66.66666666666666</v>
      </c>
      <c r="F1290" s="81">
        <v>616</v>
      </c>
      <c r="G1290" s="227"/>
      <c r="H1290" s="227"/>
      <c r="I1290" s="227"/>
      <c r="J1290" s="227"/>
      <c r="K1290" s="227"/>
      <c r="L1290" s="227"/>
      <c r="M1290" s="227"/>
      <c r="N1290" s="227"/>
      <c r="O1290" s="227"/>
      <c r="P1290" s="227"/>
      <c r="Q1290" s="227"/>
      <c r="R1290" s="227"/>
      <c r="S1290" s="227"/>
      <c r="T1290" s="227"/>
    </row>
    <row r="1291" spans="1:20" s="348" customFormat="1" ht="12" customHeight="1">
      <c r="A1291" s="1031" t="s">
        <v>1405</v>
      </c>
      <c r="B1291" s="81">
        <v>63252</v>
      </c>
      <c r="C1291" s="81">
        <v>48000</v>
      </c>
      <c r="D1291" s="81">
        <v>0</v>
      </c>
      <c r="E1291" s="443">
        <v>0</v>
      </c>
      <c r="F1291" s="81">
        <v>0</v>
      </c>
      <c r="G1291" s="227"/>
      <c r="H1291" s="227"/>
      <c r="I1291" s="227"/>
      <c r="J1291" s="227"/>
      <c r="K1291" s="227"/>
      <c r="L1291" s="227"/>
      <c r="M1291" s="227"/>
      <c r="N1291" s="227"/>
      <c r="O1291" s="227"/>
      <c r="P1291" s="227"/>
      <c r="Q1291" s="227"/>
      <c r="R1291" s="227"/>
      <c r="S1291" s="227"/>
      <c r="T1291" s="227"/>
    </row>
    <row r="1292" spans="1:20" s="348" customFormat="1" ht="12" customHeight="1">
      <c r="A1292" s="1042" t="s">
        <v>153</v>
      </c>
      <c r="B1292" s="81">
        <v>70280</v>
      </c>
      <c r="C1292" s="81">
        <v>53000</v>
      </c>
      <c r="D1292" s="81">
        <v>1653</v>
      </c>
      <c r="E1292" s="443">
        <v>2.352020489470689</v>
      </c>
      <c r="F1292" s="81">
        <v>1653</v>
      </c>
      <c r="G1292" s="227"/>
      <c r="H1292" s="227"/>
      <c r="I1292" s="227"/>
      <c r="J1292" s="227"/>
      <c r="K1292" s="227"/>
      <c r="L1292" s="227"/>
      <c r="M1292" s="227"/>
      <c r="N1292" s="227"/>
      <c r="O1292" s="227"/>
      <c r="P1292" s="227"/>
      <c r="Q1292" s="227"/>
      <c r="R1292" s="227"/>
      <c r="S1292" s="227"/>
      <c r="T1292" s="227"/>
    </row>
    <row r="1293" spans="1:20" s="348" customFormat="1" ht="12" customHeight="1">
      <c r="A1293" s="1031" t="s">
        <v>179</v>
      </c>
      <c r="B1293" s="81">
        <v>70280</v>
      </c>
      <c r="C1293" s="81">
        <v>53000</v>
      </c>
      <c r="D1293" s="81">
        <v>1653</v>
      </c>
      <c r="E1293" s="443">
        <v>2.352020489470689</v>
      </c>
      <c r="F1293" s="81">
        <v>1653</v>
      </c>
      <c r="G1293" s="227"/>
      <c r="H1293" s="227"/>
      <c r="I1293" s="227"/>
      <c r="J1293" s="227"/>
      <c r="K1293" s="227"/>
      <c r="L1293" s="227"/>
      <c r="M1293" s="227"/>
      <c r="N1293" s="227"/>
      <c r="O1293" s="227"/>
      <c r="P1293" s="227"/>
      <c r="Q1293" s="227"/>
      <c r="R1293" s="227"/>
      <c r="S1293" s="227"/>
      <c r="T1293" s="227"/>
    </row>
    <row r="1294" spans="1:20" s="348" customFormat="1" ht="12" customHeight="1">
      <c r="A1294" s="1044" t="s">
        <v>257</v>
      </c>
      <c r="B1294" s="81">
        <v>70280</v>
      </c>
      <c r="C1294" s="81">
        <v>53000</v>
      </c>
      <c r="D1294" s="81">
        <v>1653</v>
      </c>
      <c r="E1294" s="443">
        <v>2.352020489470689</v>
      </c>
      <c r="F1294" s="81">
        <v>1653</v>
      </c>
      <c r="G1294" s="227"/>
      <c r="H1294" s="227"/>
      <c r="I1294" s="227"/>
      <c r="J1294" s="227"/>
      <c r="K1294" s="227"/>
      <c r="L1294" s="227"/>
      <c r="M1294" s="227"/>
      <c r="N1294" s="227"/>
      <c r="O1294" s="227"/>
      <c r="P1294" s="227"/>
      <c r="Q1294" s="227"/>
      <c r="R1294" s="227"/>
      <c r="S1294" s="227"/>
      <c r="T1294" s="227"/>
    </row>
    <row r="1295" spans="1:20" s="348" customFormat="1" ht="12" customHeight="1">
      <c r="A1295" s="381" t="s">
        <v>168</v>
      </c>
      <c r="B1295" s="81">
        <v>-5180</v>
      </c>
      <c r="C1295" s="81">
        <v>-3768</v>
      </c>
      <c r="D1295" s="81">
        <v>-421</v>
      </c>
      <c r="E1295" s="443" t="s">
        <v>694</v>
      </c>
      <c r="F1295" s="81">
        <v>-1037</v>
      </c>
      <c r="G1295" s="227"/>
      <c r="H1295" s="227"/>
      <c r="I1295" s="227"/>
      <c r="J1295" s="227"/>
      <c r="K1295" s="227"/>
      <c r="L1295" s="227"/>
      <c r="M1295" s="227"/>
      <c r="N1295" s="227"/>
      <c r="O1295" s="227"/>
      <c r="P1295" s="227"/>
      <c r="Q1295" s="227"/>
      <c r="R1295" s="227"/>
      <c r="S1295" s="227"/>
      <c r="T1295" s="227"/>
    </row>
    <row r="1296" spans="1:20" s="348" customFormat="1" ht="26.25" customHeight="1">
      <c r="A1296" s="379" t="s">
        <v>889</v>
      </c>
      <c r="B1296" s="81">
        <v>5180</v>
      </c>
      <c r="C1296" s="81">
        <v>3768</v>
      </c>
      <c r="D1296" s="81" t="s">
        <v>694</v>
      </c>
      <c r="E1296" s="443" t="s">
        <v>694</v>
      </c>
      <c r="F1296" s="81" t="s">
        <v>694</v>
      </c>
      <c r="G1296" s="227"/>
      <c r="H1296" s="227"/>
      <c r="I1296" s="227"/>
      <c r="J1296" s="227"/>
      <c r="K1296" s="227"/>
      <c r="L1296" s="227"/>
      <c r="M1296" s="227"/>
      <c r="N1296" s="227"/>
      <c r="O1296" s="227"/>
      <c r="P1296" s="227"/>
      <c r="Q1296" s="227"/>
      <c r="R1296" s="227"/>
      <c r="S1296" s="227"/>
      <c r="T1296" s="227"/>
    </row>
    <row r="1297" spans="1:20" s="348" customFormat="1" ht="12" customHeight="1">
      <c r="A1297" s="313" t="s">
        <v>953</v>
      </c>
      <c r="B1297" s="81"/>
      <c r="C1297" s="81"/>
      <c r="D1297" s="81"/>
      <c r="E1297" s="443"/>
      <c r="F1297" s="81"/>
      <c r="G1297" s="227"/>
      <c r="H1297" s="227"/>
      <c r="I1297" s="227"/>
      <c r="J1297" s="227"/>
      <c r="K1297" s="227"/>
      <c r="L1297" s="227"/>
      <c r="M1297" s="227"/>
      <c r="N1297" s="227"/>
      <c r="O1297" s="227"/>
      <c r="P1297" s="227"/>
      <c r="Q1297" s="227"/>
      <c r="R1297" s="227"/>
      <c r="S1297" s="227"/>
      <c r="T1297" s="227"/>
    </row>
    <row r="1298" spans="1:20" s="348" customFormat="1" ht="12" customHeight="1">
      <c r="A1298" s="313" t="s">
        <v>924</v>
      </c>
      <c r="B1298" s="81"/>
      <c r="C1298" s="81"/>
      <c r="D1298" s="81"/>
      <c r="E1298" s="443"/>
      <c r="F1298" s="81"/>
      <c r="G1298" s="227"/>
      <c r="H1298" s="227"/>
      <c r="I1298" s="227"/>
      <c r="J1298" s="227"/>
      <c r="K1298" s="227"/>
      <c r="L1298" s="227"/>
      <c r="M1298" s="227"/>
      <c r="N1298" s="227"/>
      <c r="O1298" s="227"/>
      <c r="P1298" s="227"/>
      <c r="Q1298" s="227"/>
      <c r="R1298" s="227"/>
      <c r="S1298" s="227"/>
      <c r="T1298" s="227"/>
    </row>
    <row r="1299" spans="1:20" s="348" customFormat="1" ht="12" customHeight="1">
      <c r="A1299" s="1029" t="s">
        <v>878</v>
      </c>
      <c r="B1299" s="81">
        <v>435</v>
      </c>
      <c r="C1299" s="81">
        <v>0</v>
      </c>
      <c r="D1299" s="81">
        <v>0</v>
      </c>
      <c r="E1299" s="443">
        <v>0</v>
      </c>
      <c r="F1299" s="81">
        <v>0</v>
      </c>
      <c r="G1299" s="227"/>
      <c r="H1299" s="227"/>
      <c r="I1299" s="227"/>
      <c r="J1299" s="227"/>
      <c r="K1299" s="227"/>
      <c r="L1299" s="227"/>
      <c r="M1299" s="227"/>
      <c r="N1299" s="227"/>
      <c r="O1299" s="227"/>
      <c r="P1299" s="227"/>
      <c r="Q1299" s="227"/>
      <c r="R1299" s="227"/>
      <c r="S1299" s="227"/>
      <c r="T1299" s="227"/>
    </row>
    <row r="1300" spans="1:20" s="348" customFormat="1" ht="12" customHeight="1">
      <c r="A1300" s="1030" t="s">
        <v>879</v>
      </c>
      <c r="B1300" s="81">
        <v>435</v>
      </c>
      <c r="C1300" s="81">
        <v>0</v>
      </c>
      <c r="D1300" s="81">
        <v>0</v>
      </c>
      <c r="E1300" s="443">
        <v>0</v>
      </c>
      <c r="F1300" s="81">
        <v>0</v>
      </c>
      <c r="G1300" s="227"/>
      <c r="H1300" s="227"/>
      <c r="I1300" s="227"/>
      <c r="J1300" s="227"/>
      <c r="K1300" s="227"/>
      <c r="L1300" s="227"/>
      <c r="M1300" s="227"/>
      <c r="N1300" s="227"/>
      <c r="O1300" s="227"/>
      <c r="P1300" s="227"/>
      <c r="Q1300" s="227"/>
      <c r="R1300" s="227"/>
      <c r="S1300" s="227"/>
      <c r="T1300" s="227"/>
    </row>
    <row r="1301" spans="1:20" s="348" customFormat="1" ht="12" customHeight="1">
      <c r="A1301" s="1029" t="s">
        <v>153</v>
      </c>
      <c r="B1301" s="81">
        <v>435</v>
      </c>
      <c r="C1301" s="81">
        <v>0</v>
      </c>
      <c r="D1301" s="81">
        <v>0</v>
      </c>
      <c r="E1301" s="443">
        <v>0</v>
      </c>
      <c r="F1301" s="81">
        <v>0</v>
      </c>
      <c r="G1301" s="227"/>
      <c r="H1301" s="227"/>
      <c r="I1301" s="227"/>
      <c r="J1301" s="227"/>
      <c r="K1301" s="227"/>
      <c r="L1301" s="227"/>
      <c r="M1301" s="227"/>
      <c r="N1301" s="227"/>
      <c r="O1301" s="227"/>
      <c r="P1301" s="227"/>
      <c r="Q1301" s="227"/>
      <c r="R1301" s="227"/>
      <c r="S1301" s="227"/>
      <c r="T1301" s="227"/>
    </row>
    <row r="1302" spans="1:20" s="348" customFormat="1" ht="12" customHeight="1">
      <c r="A1302" s="1031" t="s">
        <v>179</v>
      </c>
      <c r="B1302" s="81">
        <v>435</v>
      </c>
      <c r="C1302" s="81">
        <v>0</v>
      </c>
      <c r="D1302" s="81">
        <v>0</v>
      </c>
      <c r="E1302" s="443">
        <v>0</v>
      </c>
      <c r="F1302" s="81">
        <v>0</v>
      </c>
      <c r="G1302" s="227"/>
      <c r="H1302" s="227"/>
      <c r="I1302" s="227"/>
      <c r="J1302" s="227"/>
      <c r="K1302" s="227"/>
      <c r="L1302" s="227"/>
      <c r="M1302" s="227"/>
      <c r="N1302" s="227"/>
      <c r="O1302" s="227"/>
      <c r="P1302" s="227"/>
      <c r="Q1302" s="227"/>
      <c r="R1302" s="227"/>
      <c r="S1302" s="227"/>
      <c r="T1302" s="227"/>
    </row>
    <row r="1303" spans="1:20" s="348" customFormat="1" ht="12" customHeight="1">
      <c r="A1303" s="1032" t="s">
        <v>1230</v>
      </c>
      <c r="B1303" s="81">
        <v>435</v>
      </c>
      <c r="C1303" s="81">
        <v>0</v>
      </c>
      <c r="D1303" s="81">
        <v>0</v>
      </c>
      <c r="E1303" s="443">
        <v>0</v>
      </c>
      <c r="F1303" s="81">
        <v>0</v>
      </c>
      <c r="G1303" s="227"/>
      <c r="H1303" s="227"/>
      <c r="I1303" s="227"/>
      <c r="J1303" s="227"/>
      <c r="K1303" s="227"/>
      <c r="L1303" s="227"/>
      <c r="M1303" s="227"/>
      <c r="N1303" s="227"/>
      <c r="O1303" s="227"/>
      <c r="P1303" s="227"/>
      <c r="Q1303" s="227"/>
      <c r="R1303" s="227"/>
      <c r="S1303" s="227"/>
      <c r="T1303" s="227"/>
    </row>
    <row r="1304" spans="1:20" s="348" customFormat="1" ht="12" customHeight="1">
      <c r="A1304" s="1033" t="s">
        <v>917</v>
      </c>
      <c r="B1304" s="81">
        <v>435</v>
      </c>
      <c r="C1304" s="81">
        <v>0</v>
      </c>
      <c r="D1304" s="81">
        <v>0</v>
      </c>
      <c r="E1304" s="443">
        <v>0</v>
      </c>
      <c r="F1304" s="81">
        <v>0</v>
      </c>
      <c r="G1304" s="227"/>
      <c r="H1304" s="227"/>
      <c r="I1304" s="227"/>
      <c r="J1304" s="227"/>
      <c r="K1304" s="227"/>
      <c r="L1304" s="227"/>
      <c r="M1304" s="227"/>
      <c r="N1304" s="227"/>
      <c r="O1304" s="227"/>
      <c r="P1304" s="227"/>
      <c r="Q1304" s="227"/>
      <c r="R1304" s="227"/>
      <c r="S1304" s="227"/>
      <c r="T1304" s="227"/>
    </row>
    <row r="1305" spans="1:15" s="1034" customFormat="1" ht="25.5">
      <c r="A1305" s="457" t="s">
        <v>954</v>
      </c>
      <c r="B1305" s="81"/>
      <c r="C1305" s="81"/>
      <c r="D1305" s="81"/>
      <c r="E1305" s="443"/>
      <c r="F1305" s="81"/>
      <c r="G1305" s="389"/>
      <c r="H1305" s="389"/>
      <c r="I1305" s="389"/>
      <c r="J1305" s="389"/>
      <c r="K1305" s="389"/>
      <c r="L1305" s="389"/>
      <c r="M1305" s="389"/>
      <c r="N1305" s="389"/>
      <c r="O1305" s="389"/>
    </row>
    <row r="1306" spans="1:15" s="1034" customFormat="1" ht="12.75">
      <c r="A1306" s="313" t="s">
        <v>906</v>
      </c>
      <c r="B1306" s="81"/>
      <c r="C1306" s="81"/>
      <c r="D1306" s="81"/>
      <c r="E1306" s="443"/>
      <c r="F1306" s="81"/>
      <c r="G1306" s="389"/>
      <c r="H1306" s="389"/>
      <c r="I1306" s="389"/>
      <c r="J1306" s="389"/>
      <c r="K1306" s="389"/>
      <c r="L1306" s="389"/>
      <c r="M1306" s="389"/>
      <c r="N1306" s="389"/>
      <c r="O1306" s="389"/>
    </row>
    <row r="1307" spans="1:15" s="1034" customFormat="1" ht="12.75">
      <c r="A1307" s="1029" t="s">
        <v>878</v>
      </c>
      <c r="B1307" s="81">
        <v>980511</v>
      </c>
      <c r="C1307" s="81">
        <v>506593</v>
      </c>
      <c r="D1307" s="81">
        <v>506593</v>
      </c>
      <c r="E1307" s="443">
        <v>51.66622302044546</v>
      </c>
      <c r="F1307" s="81">
        <v>153968</v>
      </c>
      <c r="G1307" s="389"/>
      <c r="H1307" s="389"/>
      <c r="I1307" s="389"/>
      <c r="J1307" s="389"/>
      <c r="K1307" s="389"/>
      <c r="L1307" s="389"/>
      <c r="M1307" s="389"/>
      <c r="N1307" s="389"/>
      <c r="O1307" s="389"/>
    </row>
    <row r="1308" spans="1:15" s="1034" customFormat="1" ht="12.75">
      <c r="A1308" s="1031" t="s">
        <v>879</v>
      </c>
      <c r="B1308" s="81">
        <v>980511</v>
      </c>
      <c r="C1308" s="81">
        <v>506593</v>
      </c>
      <c r="D1308" s="81">
        <v>506593</v>
      </c>
      <c r="E1308" s="443">
        <v>51.66622302044546</v>
      </c>
      <c r="F1308" s="81">
        <v>153968</v>
      </c>
      <c r="G1308" s="389"/>
      <c r="H1308" s="389"/>
      <c r="I1308" s="389"/>
      <c r="J1308" s="389"/>
      <c r="K1308" s="389"/>
      <c r="L1308" s="389"/>
      <c r="M1308" s="389"/>
      <c r="N1308" s="389"/>
      <c r="O1308" s="389"/>
    </row>
    <row r="1309" spans="1:15" s="1034" customFormat="1" ht="12.75" hidden="1">
      <c r="A1309" s="1039" t="s">
        <v>1404</v>
      </c>
      <c r="B1309" s="460">
        <v>0</v>
      </c>
      <c r="C1309" s="460">
        <v>0</v>
      </c>
      <c r="D1309" s="460">
        <v>0</v>
      </c>
      <c r="E1309" s="1040">
        <v>0</v>
      </c>
      <c r="F1309" s="81">
        <v>0</v>
      </c>
      <c r="G1309" s="389"/>
      <c r="H1309" s="389"/>
      <c r="I1309" s="389"/>
      <c r="J1309" s="389"/>
      <c r="K1309" s="389"/>
      <c r="L1309" s="389"/>
      <c r="M1309" s="389"/>
      <c r="N1309" s="389"/>
      <c r="O1309" s="389"/>
    </row>
    <row r="1310" spans="1:15" s="1034" customFormat="1" ht="12.75">
      <c r="A1310" s="296" t="s">
        <v>901</v>
      </c>
      <c r="B1310" s="81">
        <v>980511</v>
      </c>
      <c r="C1310" s="81">
        <v>506593</v>
      </c>
      <c r="D1310" s="81">
        <v>331956</v>
      </c>
      <c r="E1310" s="443">
        <v>33.85540804743649</v>
      </c>
      <c r="F1310" s="81">
        <v>59801</v>
      </c>
      <c r="G1310" s="389"/>
      <c r="H1310" s="389"/>
      <c r="I1310" s="389"/>
      <c r="J1310" s="389"/>
      <c r="K1310" s="389"/>
      <c r="L1310" s="389"/>
      <c r="M1310" s="389"/>
      <c r="N1310" s="389"/>
      <c r="O1310" s="389"/>
    </row>
    <row r="1311" spans="1:15" s="1034" customFormat="1" ht="12.75">
      <c r="A1311" s="1031" t="s">
        <v>179</v>
      </c>
      <c r="B1311" s="81">
        <v>39385</v>
      </c>
      <c r="C1311" s="81">
        <v>22250</v>
      </c>
      <c r="D1311" s="81">
        <v>7528</v>
      </c>
      <c r="E1311" s="443">
        <v>19.11387584105624</v>
      </c>
      <c r="F1311" s="81">
        <v>2205</v>
      </c>
      <c r="G1311" s="389"/>
      <c r="H1311" s="389"/>
      <c r="I1311" s="389"/>
      <c r="J1311" s="389"/>
      <c r="K1311" s="389"/>
      <c r="L1311" s="389"/>
      <c r="M1311" s="389"/>
      <c r="N1311" s="389"/>
      <c r="O1311" s="389"/>
    </row>
    <row r="1312" spans="1:15" s="1034" customFormat="1" ht="12.75">
      <c r="A1312" s="1044" t="s">
        <v>257</v>
      </c>
      <c r="B1312" s="81">
        <v>39385</v>
      </c>
      <c r="C1312" s="81">
        <v>22250</v>
      </c>
      <c r="D1312" s="81">
        <v>7528</v>
      </c>
      <c r="E1312" s="443">
        <v>19.11387584105624</v>
      </c>
      <c r="F1312" s="81">
        <v>2205</v>
      </c>
      <c r="G1312" s="389"/>
      <c r="H1312" s="389"/>
      <c r="I1312" s="389"/>
      <c r="J1312" s="389"/>
      <c r="K1312" s="389"/>
      <c r="L1312" s="389"/>
      <c r="M1312" s="389"/>
      <c r="N1312" s="389"/>
      <c r="O1312" s="389"/>
    </row>
    <row r="1313" spans="1:15" s="1034" customFormat="1" ht="12.75">
      <c r="A1313" s="1031" t="s">
        <v>164</v>
      </c>
      <c r="B1313" s="81">
        <v>941126</v>
      </c>
      <c r="C1313" s="81">
        <v>484343</v>
      </c>
      <c r="D1313" s="81">
        <v>324428</v>
      </c>
      <c r="E1313" s="443">
        <v>34.47232357835189</v>
      </c>
      <c r="F1313" s="81">
        <v>57596</v>
      </c>
      <c r="G1313" s="389"/>
      <c r="H1313" s="389"/>
      <c r="I1313" s="389"/>
      <c r="J1313" s="389"/>
      <c r="K1313" s="389"/>
      <c r="L1313" s="389"/>
      <c r="M1313" s="389"/>
      <c r="N1313" s="389"/>
      <c r="O1313" s="389"/>
    </row>
    <row r="1314" spans="1:15" s="1034" customFormat="1" ht="12.75">
      <c r="A1314" s="1032" t="s">
        <v>1112</v>
      </c>
      <c r="B1314" s="81">
        <v>941126</v>
      </c>
      <c r="C1314" s="81">
        <v>484343</v>
      </c>
      <c r="D1314" s="81">
        <v>324428</v>
      </c>
      <c r="E1314" s="443">
        <v>34.47232357835189</v>
      </c>
      <c r="F1314" s="81">
        <v>57596</v>
      </c>
      <c r="G1314" s="389"/>
      <c r="H1314" s="389"/>
      <c r="I1314" s="389"/>
      <c r="J1314" s="389"/>
      <c r="K1314" s="389"/>
      <c r="L1314" s="389"/>
      <c r="M1314" s="389"/>
      <c r="N1314" s="389"/>
      <c r="O1314" s="389"/>
    </row>
    <row r="1315" spans="1:15" s="1034" customFormat="1" ht="25.5">
      <c r="A1315" s="457" t="s">
        <v>931</v>
      </c>
      <c r="B1315" s="81"/>
      <c r="C1315" s="81"/>
      <c r="D1315" s="81"/>
      <c r="E1315" s="443"/>
      <c r="F1315" s="81"/>
      <c r="G1315" s="389"/>
      <c r="H1315" s="389"/>
      <c r="I1315" s="389"/>
      <c r="J1315" s="389"/>
      <c r="K1315" s="389"/>
      <c r="L1315" s="389"/>
      <c r="M1315" s="389"/>
      <c r="N1315" s="389"/>
      <c r="O1315" s="389"/>
    </row>
    <row r="1316" spans="1:15" s="1034" customFormat="1" ht="12.75">
      <c r="A1316" s="1030" t="s">
        <v>878</v>
      </c>
      <c r="B1316" s="81">
        <v>890000</v>
      </c>
      <c r="C1316" s="81">
        <v>370400</v>
      </c>
      <c r="D1316" s="81">
        <v>370400</v>
      </c>
      <c r="E1316" s="443">
        <v>0</v>
      </c>
      <c r="F1316" s="81">
        <v>66000</v>
      </c>
      <c r="G1316" s="389"/>
      <c r="H1316" s="389"/>
      <c r="I1316" s="389"/>
      <c r="J1316" s="389"/>
      <c r="K1316" s="389"/>
      <c r="L1316" s="389"/>
      <c r="M1316" s="389"/>
      <c r="N1316" s="389"/>
      <c r="O1316" s="389"/>
    </row>
    <row r="1317" spans="1:15" s="1034" customFormat="1" ht="12.75">
      <c r="A1317" s="1032" t="s">
        <v>879</v>
      </c>
      <c r="B1317" s="81">
        <v>890000</v>
      </c>
      <c r="C1317" s="81">
        <v>370400</v>
      </c>
      <c r="D1317" s="81">
        <v>370400</v>
      </c>
      <c r="E1317" s="443">
        <v>0</v>
      </c>
      <c r="F1317" s="81">
        <v>66000</v>
      </c>
      <c r="G1317" s="389"/>
      <c r="H1317" s="389"/>
      <c r="I1317" s="389"/>
      <c r="J1317" s="389"/>
      <c r="K1317" s="389"/>
      <c r="L1317" s="389"/>
      <c r="M1317" s="389"/>
      <c r="N1317" s="389"/>
      <c r="O1317" s="389"/>
    </row>
    <row r="1318" spans="1:15" s="1034" customFormat="1" ht="12.75">
      <c r="A1318" s="1030" t="s">
        <v>955</v>
      </c>
      <c r="B1318" s="81">
        <v>890000</v>
      </c>
      <c r="C1318" s="81">
        <v>370400</v>
      </c>
      <c r="D1318" s="81">
        <v>95069</v>
      </c>
      <c r="E1318" s="443">
        <v>0</v>
      </c>
      <c r="F1318" s="81">
        <v>81664</v>
      </c>
      <c r="G1318" s="389"/>
      <c r="H1318" s="389"/>
      <c r="I1318" s="389"/>
      <c r="J1318" s="389"/>
      <c r="K1318" s="389"/>
      <c r="L1318" s="389"/>
      <c r="M1318" s="389"/>
      <c r="N1318" s="389"/>
      <c r="O1318" s="389"/>
    </row>
    <row r="1319" spans="1:15" s="1034" customFormat="1" ht="12.75">
      <c r="A1319" s="1030" t="s">
        <v>164</v>
      </c>
      <c r="B1319" s="81">
        <v>890000</v>
      </c>
      <c r="C1319" s="81">
        <v>370400</v>
      </c>
      <c r="D1319" s="81">
        <v>95069</v>
      </c>
      <c r="E1319" s="443">
        <v>0</v>
      </c>
      <c r="F1319" s="81">
        <v>81664</v>
      </c>
      <c r="G1319" s="389"/>
      <c r="H1319" s="389"/>
      <c r="I1319" s="389"/>
      <c r="J1319" s="389"/>
      <c r="K1319" s="389"/>
      <c r="L1319" s="389"/>
      <c r="M1319" s="389"/>
      <c r="N1319" s="389"/>
      <c r="O1319" s="389"/>
    </row>
    <row r="1320" spans="1:15" s="1034" customFormat="1" ht="12.75">
      <c r="A1320" s="1032" t="s">
        <v>1260</v>
      </c>
      <c r="B1320" s="81">
        <v>890000</v>
      </c>
      <c r="C1320" s="81">
        <v>370400</v>
      </c>
      <c r="D1320" s="81">
        <v>95069</v>
      </c>
      <c r="E1320" s="443">
        <v>0</v>
      </c>
      <c r="F1320" s="81">
        <v>81664</v>
      </c>
      <c r="G1320" s="389"/>
      <c r="H1320" s="389"/>
      <c r="I1320" s="389"/>
      <c r="J1320" s="389"/>
      <c r="K1320" s="389"/>
      <c r="L1320" s="389"/>
      <c r="M1320" s="389"/>
      <c r="N1320" s="389"/>
      <c r="O1320" s="389"/>
    </row>
    <row r="1321" spans="1:6" ht="12.75">
      <c r="A1321" s="315" t="s">
        <v>956</v>
      </c>
      <c r="B1321" s="41"/>
      <c r="C1321" s="41"/>
      <c r="D1321" s="41"/>
      <c r="E1321" s="443"/>
      <c r="F1321" s="81"/>
    </row>
    <row r="1322" spans="1:15" s="1036" customFormat="1" ht="12.75">
      <c r="A1322" s="380" t="s">
        <v>929</v>
      </c>
      <c r="B1322" s="81"/>
      <c r="C1322" s="81"/>
      <c r="D1322" s="81"/>
      <c r="E1322" s="443"/>
      <c r="F1322" s="81"/>
      <c r="G1322" s="1035"/>
      <c r="H1322" s="1035"/>
      <c r="I1322" s="1035"/>
      <c r="J1322" s="1035"/>
      <c r="K1322" s="1035"/>
      <c r="L1322" s="1035"/>
      <c r="M1322" s="1035"/>
      <c r="N1322" s="1035"/>
      <c r="O1322" s="1035"/>
    </row>
    <row r="1323" spans="1:15" s="1041" customFormat="1" ht="12" customHeight="1">
      <c r="A1323" s="1029" t="s">
        <v>878</v>
      </c>
      <c r="B1323" s="81">
        <v>742962</v>
      </c>
      <c r="C1323" s="81">
        <v>568645</v>
      </c>
      <c r="D1323" s="81">
        <v>280472</v>
      </c>
      <c r="E1323" s="443">
        <v>37.75051752310347</v>
      </c>
      <c r="F1323" s="81">
        <v>0</v>
      </c>
      <c r="G1323" s="1035"/>
      <c r="H1323" s="1035"/>
      <c r="I1323" s="1035"/>
      <c r="J1323" s="1035"/>
      <c r="K1323" s="1035"/>
      <c r="L1323" s="1035"/>
      <c r="M1323" s="1035"/>
      <c r="N1323" s="1035"/>
      <c r="O1323" s="1035"/>
    </row>
    <row r="1324" spans="1:15" s="1037" customFormat="1" ht="12.75">
      <c r="A1324" s="1030" t="s">
        <v>879</v>
      </c>
      <c r="B1324" s="81">
        <v>2260</v>
      </c>
      <c r="C1324" s="81">
        <v>2260</v>
      </c>
      <c r="D1324" s="81">
        <v>2260</v>
      </c>
      <c r="E1324" s="443">
        <v>100</v>
      </c>
      <c r="F1324" s="81">
        <v>0</v>
      </c>
      <c r="G1324" s="389"/>
      <c r="H1324" s="389"/>
      <c r="I1324" s="389"/>
      <c r="J1324" s="389"/>
      <c r="K1324" s="389"/>
      <c r="L1324" s="389"/>
      <c r="M1324" s="389"/>
      <c r="N1324" s="389"/>
      <c r="O1324" s="389"/>
    </row>
    <row r="1325" spans="1:15" s="1037" customFormat="1" ht="12.75" hidden="1">
      <c r="A1325" s="1039" t="s">
        <v>1404</v>
      </c>
      <c r="B1325" s="460">
        <v>0</v>
      </c>
      <c r="C1325" s="460">
        <v>0</v>
      </c>
      <c r="D1325" s="460">
        <v>0</v>
      </c>
      <c r="E1325" s="1040">
        <v>0</v>
      </c>
      <c r="F1325" s="81">
        <v>0</v>
      </c>
      <c r="G1325" s="389"/>
      <c r="H1325" s="389"/>
      <c r="I1325" s="389"/>
      <c r="J1325" s="389"/>
      <c r="K1325" s="389"/>
      <c r="L1325" s="389"/>
      <c r="M1325" s="389"/>
      <c r="N1325" s="389"/>
      <c r="O1325" s="389"/>
    </row>
    <row r="1326" spans="1:15" s="1041" customFormat="1" ht="12.75">
      <c r="A1326" s="1031" t="s">
        <v>1405</v>
      </c>
      <c r="B1326" s="81">
        <v>740702</v>
      </c>
      <c r="C1326" s="81">
        <v>566385</v>
      </c>
      <c r="D1326" s="81">
        <v>278212</v>
      </c>
      <c r="E1326" s="443">
        <v>37.56058441856509</v>
      </c>
      <c r="F1326" s="81">
        <v>0</v>
      </c>
      <c r="G1326" s="1035"/>
      <c r="H1326" s="1035"/>
      <c r="I1326" s="1035"/>
      <c r="J1326" s="1035"/>
      <c r="K1326" s="1035"/>
      <c r="L1326" s="1035"/>
      <c r="M1326" s="1035"/>
      <c r="N1326" s="1035"/>
      <c r="O1326" s="1035"/>
    </row>
    <row r="1327" spans="1:15" s="1041" customFormat="1" ht="12.75">
      <c r="A1327" s="1042" t="s">
        <v>153</v>
      </c>
      <c r="B1327" s="81">
        <v>742962</v>
      </c>
      <c r="C1327" s="81">
        <v>568645</v>
      </c>
      <c r="D1327" s="81">
        <v>278230</v>
      </c>
      <c r="E1327" s="443">
        <v>37.44875242609985</v>
      </c>
      <c r="F1327" s="81">
        <v>0</v>
      </c>
      <c r="G1327" s="1035"/>
      <c r="H1327" s="1035"/>
      <c r="I1327" s="1035"/>
      <c r="J1327" s="1035"/>
      <c r="K1327" s="1035"/>
      <c r="L1327" s="1035"/>
      <c r="M1327" s="1035"/>
      <c r="N1327" s="1035"/>
      <c r="O1327" s="1035"/>
    </row>
    <row r="1328" spans="1:15" s="1043" customFormat="1" ht="12.75">
      <c r="A1328" s="1031" t="s">
        <v>179</v>
      </c>
      <c r="B1328" s="81">
        <v>742962</v>
      </c>
      <c r="C1328" s="81">
        <v>568645</v>
      </c>
      <c r="D1328" s="81">
        <v>278230</v>
      </c>
      <c r="E1328" s="443">
        <v>37.44875242609985</v>
      </c>
      <c r="F1328" s="81">
        <v>0</v>
      </c>
      <c r="G1328" s="1035"/>
      <c r="H1328" s="1035"/>
      <c r="I1328" s="1035"/>
      <c r="J1328" s="1035"/>
      <c r="K1328" s="1035"/>
      <c r="L1328" s="1035"/>
      <c r="M1328" s="1035"/>
      <c r="N1328" s="1035"/>
      <c r="O1328" s="1035"/>
    </row>
    <row r="1329" spans="1:15" s="1043" customFormat="1" ht="12.75">
      <c r="A1329" s="1044" t="s">
        <v>257</v>
      </c>
      <c r="B1329" s="81">
        <v>740702</v>
      </c>
      <c r="C1329" s="81">
        <v>566385</v>
      </c>
      <c r="D1329" s="81">
        <v>278212</v>
      </c>
      <c r="E1329" s="443">
        <v>37.56058441856509</v>
      </c>
      <c r="F1329" s="81">
        <v>0</v>
      </c>
      <c r="G1329" s="1035"/>
      <c r="H1329" s="1035"/>
      <c r="I1329" s="1035"/>
      <c r="J1329" s="1035"/>
      <c r="K1329" s="1035"/>
      <c r="L1329" s="1035"/>
      <c r="M1329" s="1035"/>
      <c r="N1329" s="1035"/>
      <c r="O1329" s="1035"/>
    </row>
    <row r="1330" spans="1:15" s="1036" customFormat="1" ht="12.75">
      <c r="A1330" s="1044" t="s">
        <v>1230</v>
      </c>
      <c r="B1330" s="81">
        <v>2260</v>
      </c>
      <c r="C1330" s="81">
        <v>2260</v>
      </c>
      <c r="D1330" s="81">
        <v>18</v>
      </c>
      <c r="E1330" s="443">
        <v>0.7964601769911505</v>
      </c>
      <c r="F1330" s="81">
        <v>0</v>
      </c>
      <c r="G1330" s="1035"/>
      <c r="H1330" s="1035"/>
      <c r="I1330" s="1035"/>
      <c r="J1330" s="1035"/>
      <c r="K1330" s="1035"/>
      <c r="L1330" s="1035"/>
      <c r="M1330" s="1035"/>
      <c r="N1330" s="1035"/>
      <c r="O1330" s="1035"/>
    </row>
    <row r="1331" spans="1:15" s="1036" customFormat="1" ht="12.75">
      <c r="A1331" s="1033" t="s">
        <v>1239</v>
      </c>
      <c r="B1331" s="81">
        <v>2260</v>
      </c>
      <c r="C1331" s="81">
        <v>2260</v>
      </c>
      <c r="D1331" s="81">
        <v>18</v>
      </c>
      <c r="E1331" s="443">
        <v>0.7964601769911505</v>
      </c>
      <c r="F1331" s="81">
        <v>0</v>
      </c>
      <c r="G1331" s="1035"/>
      <c r="H1331" s="1035"/>
      <c r="I1331" s="1035"/>
      <c r="J1331" s="1035"/>
      <c r="K1331" s="1035"/>
      <c r="L1331" s="1035"/>
      <c r="M1331" s="1035"/>
      <c r="N1331" s="1035"/>
      <c r="O1331" s="1035"/>
    </row>
    <row r="1332" spans="1:20" s="348" customFormat="1" ht="12" customHeight="1">
      <c r="A1332" s="380" t="s">
        <v>906</v>
      </c>
      <c r="B1332" s="81"/>
      <c r="C1332" s="81"/>
      <c r="D1332" s="81"/>
      <c r="E1332" s="443"/>
      <c r="F1332" s="81"/>
      <c r="G1332" s="227"/>
      <c r="H1332" s="227"/>
      <c r="I1332" s="227"/>
      <c r="J1332" s="227"/>
      <c r="K1332" s="227"/>
      <c r="L1332" s="227"/>
      <c r="M1332" s="227"/>
      <c r="N1332" s="227"/>
      <c r="O1332" s="227"/>
      <c r="P1332" s="227"/>
      <c r="Q1332" s="227"/>
      <c r="R1332" s="227"/>
      <c r="S1332" s="227"/>
      <c r="T1332" s="227"/>
    </row>
    <row r="1333" spans="1:20" s="348" customFormat="1" ht="12" customHeight="1">
      <c r="A1333" s="1042" t="s">
        <v>878</v>
      </c>
      <c r="B1333" s="81">
        <v>3686299</v>
      </c>
      <c r="C1333" s="81">
        <v>1463946</v>
      </c>
      <c r="D1333" s="81">
        <v>1463946</v>
      </c>
      <c r="E1333" s="443">
        <v>39.71316488434606</v>
      </c>
      <c r="F1333" s="81">
        <v>254987</v>
      </c>
      <c r="G1333" s="227"/>
      <c r="H1333" s="227"/>
      <c r="I1333" s="227"/>
      <c r="J1333" s="227"/>
      <c r="K1333" s="227"/>
      <c r="L1333" s="227"/>
      <c r="M1333" s="227"/>
      <c r="N1333" s="227"/>
      <c r="O1333" s="227"/>
      <c r="P1333" s="227"/>
      <c r="Q1333" s="227"/>
      <c r="R1333" s="227"/>
      <c r="S1333" s="227"/>
      <c r="T1333" s="227"/>
    </row>
    <row r="1334" spans="1:20" s="348" customFormat="1" ht="12" customHeight="1">
      <c r="A1334" s="1031" t="s">
        <v>879</v>
      </c>
      <c r="B1334" s="81">
        <v>3686299</v>
      </c>
      <c r="C1334" s="81">
        <v>1463946</v>
      </c>
      <c r="D1334" s="81">
        <v>1463946</v>
      </c>
      <c r="E1334" s="443">
        <v>39.71316488434606</v>
      </c>
      <c r="F1334" s="81">
        <v>254987</v>
      </c>
      <c r="G1334" s="227"/>
      <c r="H1334" s="227"/>
      <c r="I1334" s="227"/>
      <c r="J1334" s="227"/>
      <c r="K1334" s="227"/>
      <c r="L1334" s="227"/>
      <c r="M1334" s="227"/>
      <c r="N1334" s="227"/>
      <c r="O1334" s="227"/>
      <c r="P1334" s="227"/>
      <c r="Q1334" s="227"/>
      <c r="R1334" s="227"/>
      <c r="S1334" s="227"/>
      <c r="T1334" s="227"/>
    </row>
    <row r="1335" spans="1:20" s="348" customFormat="1" ht="12" customHeight="1">
      <c r="A1335" s="1042" t="s">
        <v>153</v>
      </c>
      <c r="B1335" s="81">
        <v>3686299</v>
      </c>
      <c r="C1335" s="81">
        <v>1463946</v>
      </c>
      <c r="D1335" s="81">
        <v>270352</v>
      </c>
      <c r="E1335" s="443">
        <v>7.333968297199983</v>
      </c>
      <c r="F1335" s="81">
        <v>10043</v>
      </c>
      <c r="G1335" s="227"/>
      <c r="H1335" s="227"/>
      <c r="I1335" s="227"/>
      <c r="J1335" s="227"/>
      <c r="K1335" s="227"/>
      <c r="L1335" s="227"/>
      <c r="M1335" s="227"/>
      <c r="N1335" s="227"/>
      <c r="O1335" s="227"/>
      <c r="P1335" s="227"/>
      <c r="Q1335" s="227"/>
      <c r="R1335" s="227"/>
      <c r="S1335" s="227"/>
      <c r="T1335" s="227"/>
    </row>
    <row r="1336" spans="1:20" s="348" customFormat="1" ht="12" customHeight="1">
      <c r="A1336" s="1031" t="s">
        <v>179</v>
      </c>
      <c r="B1336" s="81">
        <v>3069745</v>
      </c>
      <c r="C1336" s="81">
        <v>1264836</v>
      </c>
      <c r="D1336" s="81">
        <v>269862</v>
      </c>
      <c r="E1336" s="443">
        <v>8.791023358617736</v>
      </c>
      <c r="F1336" s="81">
        <v>10043</v>
      </c>
      <c r="G1336" s="227"/>
      <c r="H1336" s="227"/>
      <c r="I1336" s="227"/>
      <c r="J1336" s="227"/>
      <c r="K1336" s="227"/>
      <c r="L1336" s="227"/>
      <c r="M1336" s="227"/>
      <c r="N1336" s="227"/>
      <c r="O1336" s="227"/>
      <c r="P1336" s="227"/>
      <c r="Q1336" s="227"/>
      <c r="R1336" s="227"/>
      <c r="S1336" s="227"/>
      <c r="T1336" s="227"/>
    </row>
    <row r="1337" spans="1:20" s="348" customFormat="1" ht="12" customHeight="1">
      <c r="A1337" s="1044" t="s">
        <v>257</v>
      </c>
      <c r="B1337" s="81">
        <v>364545</v>
      </c>
      <c r="C1337" s="81">
        <v>137436</v>
      </c>
      <c r="D1337" s="81">
        <v>67486</v>
      </c>
      <c r="E1337" s="443">
        <v>18.512392160089973</v>
      </c>
      <c r="F1337" s="81">
        <v>10043</v>
      </c>
      <c r="G1337" s="227"/>
      <c r="H1337" s="227"/>
      <c r="I1337" s="227"/>
      <c r="J1337" s="227"/>
      <c r="K1337" s="227"/>
      <c r="L1337" s="227"/>
      <c r="M1337" s="227"/>
      <c r="N1337" s="227"/>
      <c r="O1337" s="227"/>
      <c r="P1337" s="227"/>
      <c r="Q1337" s="227"/>
      <c r="R1337" s="227"/>
      <c r="S1337" s="227"/>
      <c r="T1337" s="227"/>
    </row>
    <row r="1338" spans="1:20" s="348" customFormat="1" ht="12" customHeight="1">
      <c r="A1338" s="1044" t="s">
        <v>1230</v>
      </c>
      <c r="B1338" s="81">
        <v>2705200</v>
      </c>
      <c r="C1338" s="81">
        <v>1127400</v>
      </c>
      <c r="D1338" s="81">
        <v>202376</v>
      </c>
      <c r="E1338" s="443">
        <v>7.480999556409877</v>
      </c>
      <c r="F1338" s="81">
        <v>0</v>
      </c>
      <c r="G1338" s="227"/>
      <c r="H1338" s="227"/>
      <c r="I1338" s="227"/>
      <c r="J1338" s="227"/>
      <c r="K1338" s="227"/>
      <c r="L1338" s="227"/>
      <c r="M1338" s="227"/>
      <c r="N1338" s="227"/>
      <c r="O1338" s="227"/>
      <c r="P1338" s="227"/>
      <c r="Q1338" s="227"/>
      <c r="R1338" s="227"/>
      <c r="S1338" s="227"/>
      <c r="T1338" s="227"/>
    </row>
    <row r="1339" spans="1:20" s="348" customFormat="1" ht="12" customHeight="1">
      <c r="A1339" s="1048" t="s">
        <v>912</v>
      </c>
      <c r="B1339" s="81">
        <v>2705200</v>
      </c>
      <c r="C1339" s="81">
        <v>1127400</v>
      </c>
      <c r="D1339" s="81">
        <v>202376</v>
      </c>
      <c r="E1339" s="443">
        <v>7.480999556409877</v>
      </c>
      <c r="F1339" s="81">
        <v>0</v>
      </c>
      <c r="G1339" s="227"/>
      <c r="H1339" s="227"/>
      <c r="I1339" s="227"/>
      <c r="J1339" s="227"/>
      <c r="K1339" s="227"/>
      <c r="L1339" s="227"/>
      <c r="M1339" s="227"/>
      <c r="N1339" s="227"/>
      <c r="O1339" s="227"/>
      <c r="P1339" s="227"/>
      <c r="Q1339" s="227"/>
      <c r="R1339" s="227"/>
      <c r="S1339" s="227"/>
      <c r="T1339" s="227"/>
    </row>
    <row r="1340" spans="1:20" s="348" customFormat="1" ht="12" customHeight="1">
      <c r="A1340" s="1031" t="s">
        <v>164</v>
      </c>
      <c r="B1340" s="81">
        <v>616554</v>
      </c>
      <c r="C1340" s="81">
        <v>199110</v>
      </c>
      <c r="D1340" s="81">
        <v>490</v>
      </c>
      <c r="E1340" s="443">
        <v>0.0794739795703215</v>
      </c>
      <c r="F1340" s="81">
        <v>0</v>
      </c>
      <c r="G1340" s="227"/>
      <c r="H1340" s="227"/>
      <c r="I1340" s="227"/>
      <c r="J1340" s="227"/>
      <c r="K1340" s="227"/>
      <c r="L1340" s="227"/>
      <c r="M1340" s="227"/>
      <c r="N1340" s="227"/>
      <c r="O1340" s="227"/>
      <c r="P1340" s="227"/>
      <c r="Q1340" s="227"/>
      <c r="R1340" s="227"/>
      <c r="S1340" s="227"/>
      <c r="T1340" s="227"/>
    </row>
    <row r="1341" spans="1:20" s="348" customFormat="1" ht="12" customHeight="1">
      <c r="A1341" s="1048" t="s">
        <v>1108</v>
      </c>
      <c r="B1341" s="81">
        <v>616554</v>
      </c>
      <c r="C1341" s="81">
        <v>199110</v>
      </c>
      <c r="D1341" s="81">
        <v>490</v>
      </c>
      <c r="E1341" s="443">
        <v>0.0794739795703215</v>
      </c>
      <c r="F1341" s="81">
        <v>0</v>
      </c>
      <c r="G1341" s="227"/>
      <c r="H1341" s="227"/>
      <c r="I1341" s="227"/>
      <c r="J1341" s="227"/>
      <c r="K1341" s="227"/>
      <c r="L1341" s="227"/>
      <c r="M1341" s="227"/>
      <c r="N1341" s="227"/>
      <c r="O1341" s="227"/>
      <c r="P1341" s="227"/>
      <c r="Q1341" s="227"/>
      <c r="R1341" s="227"/>
      <c r="S1341" s="227"/>
      <c r="T1341" s="227"/>
    </row>
    <row r="1342" spans="1:20" s="348" customFormat="1" ht="12" customHeight="1">
      <c r="A1342" s="313" t="s">
        <v>909</v>
      </c>
      <c r="B1342" s="81"/>
      <c r="C1342" s="81"/>
      <c r="D1342" s="81"/>
      <c r="E1342" s="443"/>
      <c r="F1342" s="81"/>
      <c r="G1342" s="227"/>
      <c r="H1342" s="227"/>
      <c r="I1342" s="227"/>
      <c r="J1342" s="227"/>
      <c r="K1342" s="227"/>
      <c r="L1342" s="227"/>
      <c r="M1342" s="227"/>
      <c r="N1342" s="227"/>
      <c r="O1342" s="227"/>
      <c r="P1342" s="227"/>
      <c r="Q1342" s="227"/>
      <c r="R1342" s="227"/>
      <c r="S1342" s="227"/>
      <c r="T1342" s="227"/>
    </row>
    <row r="1343" spans="1:20" s="348" customFormat="1" ht="12" customHeight="1">
      <c r="A1343" s="1042" t="s">
        <v>878</v>
      </c>
      <c r="B1343" s="81">
        <v>169650</v>
      </c>
      <c r="C1343" s="81">
        <v>89281</v>
      </c>
      <c r="D1343" s="81">
        <v>89281</v>
      </c>
      <c r="E1343" s="443">
        <v>52.626584143825525</v>
      </c>
      <c r="F1343" s="81">
        <v>16193</v>
      </c>
      <c r="G1343" s="227"/>
      <c r="H1343" s="227"/>
      <c r="I1343" s="227"/>
      <c r="J1343" s="227"/>
      <c r="K1343" s="227"/>
      <c r="L1343" s="227"/>
      <c r="M1343" s="227"/>
      <c r="N1343" s="227"/>
      <c r="O1343" s="227"/>
      <c r="P1343" s="227"/>
      <c r="Q1343" s="227"/>
      <c r="R1343" s="227"/>
      <c r="S1343" s="227"/>
      <c r="T1343" s="227"/>
    </row>
    <row r="1344" spans="1:20" s="348" customFormat="1" ht="12" customHeight="1">
      <c r="A1344" s="1031" t="s">
        <v>879</v>
      </c>
      <c r="B1344" s="81">
        <v>169650</v>
      </c>
      <c r="C1344" s="81">
        <v>89281</v>
      </c>
      <c r="D1344" s="81">
        <v>89281</v>
      </c>
      <c r="E1344" s="443">
        <v>52.626584143825525</v>
      </c>
      <c r="F1344" s="81">
        <v>16193</v>
      </c>
      <c r="G1344" s="227"/>
      <c r="H1344" s="227"/>
      <c r="I1344" s="227"/>
      <c r="J1344" s="227"/>
      <c r="K1344" s="227"/>
      <c r="L1344" s="227"/>
      <c r="M1344" s="227"/>
      <c r="N1344" s="227"/>
      <c r="O1344" s="227"/>
      <c r="P1344" s="227"/>
      <c r="Q1344" s="227"/>
      <c r="R1344" s="227"/>
      <c r="S1344" s="227"/>
      <c r="T1344" s="227"/>
    </row>
    <row r="1345" spans="1:20" s="348" customFormat="1" ht="12" customHeight="1">
      <c r="A1345" s="1042" t="s">
        <v>153</v>
      </c>
      <c r="B1345" s="81">
        <v>169650</v>
      </c>
      <c r="C1345" s="81">
        <v>89281</v>
      </c>
      <c r="D1345" s="81">
        <v>16716</v>
      </c>
      <c r="E1345" s="443">
        <v>9.853227232537577</v>
      </c>
      <c r="F1345" s="81">
        <v>15346</v>
      </c>
      <c r="G1345" s="227"/>
      <c r="H1345" s="227"/>
      <c r="I1345" s="227"/>
      <c r="J1345" s="227"/>
      <c r="K1345" s="227"/>
      <c r="L1345" s="227"/>
      <c r="M1345" s="227"/>
      <c r="N1345" s="227"/>
      <c r="O1345" s="227"/>
      <c r="P1345" s="227"/>
      <c r="Q1345" s="227"/>
      <c r="R1345" s="227"/>
      <c r="S1345" s="227"/>
      <c r="T1345" s="227"/>
    </row>
    <row r="1346" spans="1:20" s="348" customFormat="1" ht="12" customHeight="1">
      <c r="A1346" s="1031" t="s">
        <v>179</v>
      </c>
      <c r="B1346" s="81">
        <v>169650</v>
      </c>
      <c r="C1346" s="81">
        <v>89281</v>
      </c>
      <c r="D1346" s="81">
        <v>16716</v>
      </c>
      <c r="E1346" s="443">
        <v>9.853227232537577</v>
      </c>
      <c r="F1346" s="81">
        <v>15346</v>
      </c>
      <c r="G1346" s="227"/>
      <c r="H1346" s="227"/>
      <c r="I1346" s="227"/>
      <c r="J1346" s="227"/>
      <c r="K1346" s="227"/>
      <c r="L1346" s="227"/>
      <c r="M1346" s="227"/>
      <c r="N1346" s="227"/>
      <c r="O1346" s="227"/>
      <c r="P1346" s="227"/>
      <c r="Q1346" s="227"/>
      <c r="R1346" s="227"/>
      <c r="S1346" s="227"/>
      <c r="T1346" s="227"/>
    </row>
    <row r="1347" spans="1:20" s="348" customFormat="1" ht="12" customHeight="1">
      <c r="A1347" s="1044" t="s">
        <v>1230</v>
      </c>
      <c r="B1347" s="81">
        <v>169650</v>
      </c>
      <c r="C1347" s="81">
        <v>89281</v>
      </c>
      <c r="D1347" s="81">
        <v>16716</v>
      </c>
      <c r="E1347" s="443">
        <v>9.853227232537577</v>
      </c>
      <c r="F1347" s="81">
        <v>15346</v>
      </c>
      <c r="G1347" s="227"/>
      <c r="H1347" s="227"/>
      <c r="I1347" s="227"/>
      <c r="J1347" s="227"/>
      <c r="K1347" s="227"/>
      <c r="L1347" s="227"/>
      <c r="M1347" s="227"/>
      <c r="N1347" s="227"/>
      <c r="O1347" s="227"/>
      <c r="P1347" s="227"/>
      <c r="Q1347" s="227"/>
      <c r="R1347" s="227"/>
      <c r="S1347" s="227"/>
      <c r="T1347" s="227"/>
    </row>
    <row r="1348" spans="1:20" s="348" customFormat="1" ht="12" customHeight="1">
      <c r="A1348" s="1048" t="s">
        <v>1239</v>
      </c>
      <c r="B1348" s="81">
        <v>169650</v>
      </c>
      <c r="C1348" s="81">
        <v>89281</v>
      </c>
      <c r="D1348" s="81">
        <v>16716</v>
      </c>
      <c r="E1348" s="443">
        <v>9.853227232537577</v>
      </c>
      <c r="F1348" s="81">
        <v>15346</v>
      </c>
      <c r="G1348" s="227"/>
      <c r="H1348" s="227"/>
      <c r="I1348" s="227"/>
      <c r="J1348" s="227"/>
      <c r="K1348" s="227"/>
      <c r="L1348" s="227"/>
      <c r="M1348" s="227"/>
      <c r="N1348" s="227"/>
      <c r="O1348" s="227"/>
      <c r="P1348" s="227"/>
      <c r="Q1348" s="227"/>
      <c r="R1348" s="227"/>
      <c r="S1348" s="227"/>
      <c r="T1348" s="227"/>
    </row>
    <row r="1349" spans="1:20" s="348" customFormat="1" ht="12" customHeight="1">
      <c r="A1349" s="313" t="s">
        <v>916</v>
      </c>
      <c r="B1349" s="81"/>
      <c r="C1349" s="81"/>
      <c r="D1349" s="81"/>
      <c r="E1349" s="443"/>
      <c r="F1349" s="81"/>
      <c r="G1349" s="227"/>
      <c r="H1349" s="227"/>
      <c r="I1349" s="227"/>
      <c r="J1349" s="227"/>
      <c r="K1349" s="227"/>
      <c r="L1349" s="227"/>
      <c r="M1349" s="227"/>
      <c r="N1349" s="227"/>
      <c r="O1349" s="227"/>
      <c r="P1349" s="227"/>
      <c r="Q1349" s="227"/>
      <c r="R1349" s="227"/>
      <c r="S1349" s="227"/>
      <c r="T1349" s="227"/>
    </row>
    <row r="1350" spans="1:20" s="348" customFormat="1" ht="12" customHeight="1">
      <c r="A1350" s="1029" t="s">
        <v>878</v>
      </c>
      <c r="B1350" s="81">
        <v>1358485</v>
      </c>
      <c r="C1350" s="81">
        <v>527138</v>
      </c>
      <c r="D1350" s="81">
        <v>434917</v>
      </c>
      <c r="E1350" s="443">
        <v>32.014854783085575</v>
      </c>
      <c r="F1350" s="81">
        <v>216098</v>
      </c>
      <c r="G1350" s="227"/>
      <c r="H1350" s="227"/>
      <c r="I1350" s="227"/>
      <c r="J1350" s="227"/>
      <c r="K1350" s="227"/>
      <c r="L1350" s="227"/>
      <c r="M1350" s="227"/>
      <c r="N1350" s="227"/>
      <c r="O1350" s="227"/>
      <c r="P1350" s="227"/>
      <c r="Q1350" s="227"/>
      <c r="R1350" s="227"/>
      <c r="S1350" s="227"/>
      <c r="T1350" s="227"/>
    </row>
    <row r="1351" spans="1:20" s="348" customFormat="1" ht="12" customHeight="1">
      <c r="A1351" s="1031" t="s">
        <v>879</v>
      </c>
      <c r="B1351" s="81">
        <v>1174083</v>
      </c>
      <c r="C1351" s="81">
        <v>434917</v>
      </c>
      <c r="D1351" s="81">
        <v>434917</v>
      </c>
      <c r="E1351" s="443">
        <v>37.04312216427629</v>
      </c>
      <c r="F1351" s="81">
        <v>216098</v>
      </c>
      <c r="G1351" s="227"/>
      <c r="H1351" s="227"/>
      <c r="I1351" s="227"/>
      <c r="J1351" s="227"/>
      <c r="K1351" s="227"/>
      <c r="L1351" s="227"/>
      <c r="M1351" s="227"/>
      <c r="N1351" s="227"/>
      <c r="O1351" s="227"/>
      <c r="P1351" s="227"/>
      <c r="Q1351" s="227"/>
      <c r="R1351" s="227"/>
      <c r="S1351" s="227"/>
      <c r="T1351" s="227"/>
    </row>
    <row r="1352" spans="1:20" s="348" customFormat="1" ht="12" customHeight="1">
      <c r="A1352" s="1031" t="s">
        <v>1405</v>
      </c>
      <c r="B1352" s="81">
        <v>184402</v>
      </c>
      <c r="C1352" s="81">
        <v>92221</v>
      </c>
      <c r="D1352" s="81">
        <v>0</v>
      </c>
      <c r="E1352" s="443">
        <v>0</v>
      </c>
      <c r="F1352" s="81">
        <v>0</v>
      </c>
      <c r="G1352" s="227"/>
      <c r="H1352" s="227"/>
      <c r="I1352" s="227"/>
      <c r="J1352" s="227"/>
      <c r="K1352" s="227"/>
      <c r="L1352" s="227"/>
      <c r="M1352" s="227"/>
      <c r="N1352" s="227"/>
      <c r="O1352" s="227"/>
      <c r="P1352" s="227"/>
      <c r="Q1352" s="227"/>
      <c r="R1352" s="227"/>
      <c r="S1352" s="227"/>
      <c r="T1352" s="227"/>
    </row>
    <row r="1353" spans="1:20" s="348" customFormat="1" ht="12" customHeight="1">
      <c r="A1353" s="1029" t="s">
        <v>153</v>
      </c>
      <c r="B1353" s="81">
        <v>1358485</v>
      </c>
      <c r="C1353" s="81">
        <v>527138</v>
      </c>
      <c r="D1353" s="81">
        <v>109452</v>
      </c>
      <c r="E1353" s="443">
        <v>8.056916344310022</v>
      </c>
      <c r="F1353" s="81">
        <v>11876</v>
      </c>
      <c r="G1353" s="227"/>
      <c r="H1353" s="227"/>
      <c r="I1353" s="227"/>
      <c r="J1353" s="227"/>
      <c r="K1353" s="227"/>
      <c r="L1353" s="227"/>
      <c r="M1353" s="227"/>
      <c r="N1353" s="227"/>
      <c r="O1353" s="227"/>
      <c r="P1353" s="227"/>
      <c r="Q1353" s="227"/>
      <c r="R1353" s="227"/>
      <c r="S1353" s="227"/>
      <c r="T1353" s="227"/>
    </row>
    <row r="1354" spans="1:20" s="348" customFormat="1" ht="12" customHeight="1">
      <c r="A1354" s="1031" t="s">
        <v>179</v>
      </c>
      <c r="B1354" s="81">
        <v>1290040</v>
      </c>
      <c r="C1354" s="81">
        <v>489493</v>
      </c>
      <c r="D1354" s="81">
        <v>109102</v>
      </c>
      <c r="E1354" s="443">
        <v>8.457257139313509</v>
      </c>
      <c r="F1354" s="81">
        <v>11526</v>
      </c>
      <c r="G1354" s="227"/>
      <c r="H1354" s="227"/>
      <c r="I1354" s="227"/>
      <c r="J1354" s="227"/>
      <c r="K1354" s="227"/>
      <c r="L1354" s="227"/>
      <c r="M1354" s="227"/>
      <c r="N1354" s="227"/>
      <c r="O1354" s="227"/>
      <c r="P1354" s="227"/>
      <c r="Q1354" s="227"/>
      <c r="R1354" s="227"/>
      <c r="S1354" s="227"/>
      <c r="T1354" s="227"/>
    </row>
    <row r="1355" spans="1:20" s="348" customFormat="1" ht="12" customHeight="1">
      <c r="A1355" s="1044" t="s">
        <v>257</v>
      </c>
      <c r="B1355" s="81">
        <v>255249</v>
      </c>
      <c r="C1355" s="81">
        <v>79259</v>
      </c>
      <c r="D1355" s="81">
        <v>20844</v>
      </c>
      <c r="E1355" s="443">
        <v>8.16614364796728</v>
      </c>
      <c r="F1355" s="81">
        <v>7040</v>
      </c>
      <c r="G1355" s="227"/>
      <c r="H1355" s="227"/>
      <c r="I1355" s="227"/>
      <c r="J1355" s="227"/>
      <c r="K1355" s="227"/>
      <c r="L1355" s="227"/>
      <c r="M1355" s="227"/>
      <c r="N1355" s="227"/>
      <c r="O1355" s="227"/>
      <c r="P1355" s="227"/>
      <c r="Q1355" s="227"/>
      <c r="R1355" s="227"/>
      <c r="S1355" s="227"/>
      <c r="T1355" s="227"/>
    </row>
    <row r="1356" spans="1:20" s="348" customFormat="1" ht="12" customHeight="1">
      <c r="A1356" s="1044" t="s">
        <v>1230</v>
      </c>
      <c r="B1356" s="81">
        <v>1034791</v>
      </c>
      <c r="C1356" s="81">
        <v>410234</v>
      </c>
      <c r="D1356" s="81">
        <v>88258</v>
      </c>
      <c r="E1356" s="1051">
        <v>8.529065289512568</v>
      </c>
      <c r="F1356" s="81">
        <v>4486</v>
      </c>
      <c r="G1356" s="227"/>
      <c r="H1356" s="227"/>
      <c r="I1356" s="227"/>
      <c r="J1356" s="227"/>
      <c r="K1356" s="227"/>
      <c r="L1356" s="227"/>
      <c r="M1356" s="227"/>
      <c r="N1356" s="227"/>
      <c r="O1356" s="227"/>
      <c r="P1356" s="227"/>
      <c r="Q1356" s="227"/>
      <c r="R1356" s="227"/>
      <c r="S1356" s="227"/>
      <c r="T1356" s="227"/>
    </row>
    <row r="1357" spans="1:20" s="348" customFormat="1" ht="11.25" customHeight="1">
      <c r="A1357" s="1048" t="s">
        <v>912</v>
      </c>
      <c r="B1357" s="81">
        <v>721857</v>
      </c>
      <c r="C1357" s="81">
        <v>189481</v>
      </c>
      <c r="D1357" s="81">
        <v>67174</v>
      </c>
      <c r="E1357" s="1051">
        <v>9.305721216251971</v>
      </c>
      <c r="F1357" s="81">
        <v>-16598</v>
      </c>
      <c r="G1357" s="227"/>
      <c r="H1357" s="227"/>
      <c r="I1357" s="227"/>
      <c r="J1357" s="227"/>
      <c r="K1357" s="227"/>
      <c r="L1357" s="227"/>
      <c r="M1357" s="227"/>
      <c r="N1357" s="227"/>
      <c r="O1357" s="227"/>
      <c r="P1357" s="227"/>
      <c r="Q1357" s="227"/>
      <c r="R1357" s="227"/>
      <c r="S1357" s="227"/>
      <c r="T1357" s="227"/>
    </row>
    <row r="1358" spans="1:20" s="348" customFormat="1" ht="12" customHeight="1">
      <c r="A1358" s="1048" t="s">
        <v>917</v>
      </c>
      <c r="B1358" s="81">
        <v>128532</v>
      </c>
      <c r="C1358" s="81">
        <v>128532</v>
      </c>
      <c r="D1358" s="81">
        <v>21084</v>
      </c>
      <c r="E1358" s="1051">
        <v>16.403697133787695</v>
      </c>
      <c r="F1358" s="81">
        <v>21084</v>
      </c>
      <c r="G1358" s="227"/>
      <c r="H1358" s="227"/>
      <c r="I1358" s="227"/>
      <c r="J1358" s="227"/>
      <c r="K1358" s="227"/>
      <c r="L1358" s="227"/>
      <c r="M1358" s="227"/>
      <c r="N1358" s="227"/>
      <c r="O1358" s="227"/>
      <c r="P1358" s="227"/>
      <c r="Q1358" s="227"/>
      <c r="R1358" s="227"/>
      <c r="S1358" s="227"/>
      <c r="T1358" s="227"/>
    </row>
    <row r="1359" spans="1:20" s="348" customFormat="1" ht="12" customHeight="1">
      <c r="A1359" s="1048" t="s">
        <v>1251</v>
      </c>
      <c r="B1359" s="81">
        <v>184402</v>
      </c>
      <c r="C1359" s="81">
        <v>92221</v>
      </c>
      <c r="D1359" s="81">
        <v>0</v>
      </c>
      <c r="E1359" s="1051">
        <v>0</v>
      </c>
      <c r="F1359" s="81">
        <v>0</v>
      </c>
      <c r="G1359" s="227"/>
      <c r="H1359" s="227"/>
      <c r="I1359" s="227"/>
      <c r="J1359" s="227"/>
      <c r="K1359" s="227"/>
      <c r="L1359" s="227"/>
      <c r="M1359" s="227"/>
      <c r="N1359" s="227"/>
      <c r="O1359" s="227"/>
      <c r="P1359" s="227"/>
      <c r="Q1359" s="227"/>
      <c r="R1359" s="227"/>
      <c r="S1359" s="227"/>
      <c r="T1359" s="227"/>
    </row>
    <row r="1360" spans="1:20" s="348" customFormat="1" ht="12" customHeight="1">
      <c r="A1360" s="1031" t="s">
        <v>164</v>
      </c>
      <c r="B1360" s="81">
        <v>68445</v>
      </c>
      <c r="C1360" s="81">
        <v>37645</v>
      </c>
      <c r="D1360" s="81">
        <v>350</v>
      </c>
      <c r="E1360" s="1051">
        <v>0.5113594857184601</v>
      </c>
      <c r="F1360" s="81">
        <v>0</v>
      </c>
      <c r="G1360" s="227"/>
      <c r="H1360" s="227"/>
      <c r="I1360" s="227"/>
      <c r="J1360" s="227"/>
      <c r="K1360" s="227"/>
      <c r="L1360" s="227"/>
      <c r="M1360" s="227"/>
      <c r="N1360" s="227"/>
      <c r="O1360" s="227"/>
      <c r="P1360" s="227"/>
      <c r="Q1360" s="227"/>
      <c r="R1360" s="227"/>
      <c r="S1360" s="227"/>
      <c r="T1360" s="227"/>
    </row>
    <row r="1361" spans="1:20" s="348" customFormat="1" ht="12" customHeight="1">
      <c r="A1361" s="1048" t="s">
        <v>1108</v>
      </c>
      <c r="B1361" s="81">
        <v>68445</v>
      </c>
      <c r="C1361" s="81">
        <v>37645</v>
      </c>
      <c r="D1361" s="81">
        <v>350</v>
      </c>
      <c r="E1361" s="1051">
        <v>0.5113594857184601</v>
      </c>
      <c r="F1361" s="81">
        <v>0</v>
      </c>
      <c r="G1361" s="227"/>
      <c r="H1361" s="227"/>
      <c r="I1361" s="227"/>
      <c r="J1361" s="227"/>
      <c r="K1361" s="227"/>
      <c r="L1361" s="227"/>
      <c r="M1361" s="227"/>
      <c r="N1361" s="227"/>
      <c r="O1361" s="227"/>
      <c r="P1361" s="227"/>
      <c r="Q1361" s="227"/>
      <c r="R1361" s="227"/>
      <c r="S1361" s="227"/>
      <c r="T1361" s="227"/>
    </row>
    <row r="1362" spans="1:20" s="348" customFormat="1" ht="12" customHeight="1">
      <c r="A1362" s="313" t="s">
        <v>924</v>
      </c>
      <c r="B1362" s="81"/>
      <c r="C1362" s="81"/>
      <c r="D1362" s="81"/>
      <c r="E1362" s="1051"/>
      <c r="F1362" s="81"/>
      <c r="G1362" s="227"/>
      <c r="H1362" s="227"/>
      <c r="I1362" s="227"/>
      <c r="J1362" s="227"/>
      <c r="K1362" s="227"/>
      <c r="L1362" s="227"/>
      <c r="M1362" s="227"/>
      <c r="N1362" s="227"/>
      <c r="O1362" s="227"/>
      <c r="P1362" s="227"/>
      <c r="Q1362" s="227"/>
      <c r="R1362" s="227"/>
      <c r="S1362" s="227"/>
      <c r="T1362" s="227"/>
    </row>
    <row r="1363" spans="1:20" s="348" customFormat="1" ht="12" customHeight="1">
      <c r="A1363" s="1029" t="s">
        <v>878</v>
      </c>
      <c r="B1363" s="81">
        <v>597007</v>
      </c>
      <c r="C1363" s="81">
        <v>282000</v>
      </c>
      <c r="D1363" s="81">
        <v>282000</v>
      </c>
      <c r="E1363" s="1051">
        <v>47.235627052949134</v>
      </c>
      <c r="F1363" s="81">
        <v>40000</v>
      </c>
      <c r="G1363" s="227"/>
      <c r="H1363" s="227"/>
      <c r="I1363" s="227"/>
      <c r="J1363" s="227"/>
      <c r="K1363" s="227"/>
      <c r="L1363" s="227"/>
      <c r="M1363" s="227"/>
      <c r="N1363" s="227"/>
      <c r="O1363" s="227"/>
      <c r="P1363" s="227"/>
      <c r="Q1363" s="227"/>
      <c r="R1363" s="227"/>
      <c r="S1363" s="227"/>
      <c r="T1363" s="227"/>
    </row>
    <row r="1364" spans="1:20" s="348" customFormat="1" ht="12" customHeight="1">
      <c r="A1364" s="1030" t="s">
        <v>879</v>
      </c>
      <c r="B1364" s="81">
        <v>597007</v>
      </c>
      <c r="C1364" s="81">
        <v>282000</v>
      </c>
      <c r="D1364" s="81">
        <v>282000</v>
      </c>
      <c r="E1364" s="1051">
        <v>47.235627052949134</v>
      </c>
      <c r="F1364" s="81">
        <v>40000</v>
      </c>
      <c r="G1364" s="227"/>
      <c r="H1364" s="227"/>
      <c r="I1364" s="227"/>
      <c r="J1364" s="227"/>
      <c r="K1364" s="227"/>
      <c r="L1364" s="227"/>
      <c r="M1364" s="227"/>
      <c r="N1364" s="227"/>
      <c r="O1364" s="227"/>
      <c r="P1364" s="227"/>
      <c r="Q1364" s="227"/>
      <c r="R1364" s="227"/>
      <c r="S1364" s="227"/>
      <c r="T1364" s="227"/>
    </row>
    <row r="1365" spans="1:20" s="348" customFormat="1" ht="12" customHeight="1" hidden="1">
      <c r="A1365" s="1039" t="s">
        <v>1404</v>
      </c>
      <c r="B1365" s="460">
        <v>0</v>
      </c>
      <c r="C1365" s="460">
        <v>0</v>
      </c>
      <c r="D1365" s="460">
        <v>0</v>
      </c>
      <c r="E1365" s="1040">
        <v>0</v>
      </c>
      <c r="F1365" s="81">
        <v>0</v>
      </c>
      <c r="G1365" s="227"/>
      <c r="H1365" s="227"/>
      <c r="I1365" s="227"/>
      <c r="J1365" s="227"/>
      <c r="K1365" s="227"/>
      <c r="L1365" s="227"/>
      <c r="M1365" s="227"/>
      <c r="N1365" s="227"/>
      <c r="O1365" s="227"/>
      <c r="P1365" s="227"/>
      <c r="Q1365" s="227"/>
      <c r="R1365" s="227"/>
      <c r="S1365" s="227"/>
      <c r="T1365" s="227"/>
    </row>
    <row r="1366" spans="1:20" s="348" customFormat="1" ht="12" customHeight="1">
      <c r="A1366" s="1029" t="s">
        <v>153</v>
      </c>
      <c r="B1366" s="81">
        <v>597007</v>
      </c>
      <c r="C1366" s="81">
        <v>282000</v>
      </c>
      <c r="D1366" s="81">
        <v>253181</v>
      </c>
      <c r="E1366" s="1051">
        <v>42.40838047125076</v>
      </c>
      <c r="F1366" s="81">
        <v>46956</v>
      </c>
      <c r="G1366" s="227"/>
      <c r="H1366" s="227"/>
      <c r="I1366" s="227"/>
      <c r="J1366" s="227"/>
      <c r="K1366" s="227"/>
      <c r="L1366" s="227"/>
      <c r="M1366" s="227"/>
      <c r="N1366" s="227"/>
      <c r="O1366" s="227"/>
      <c r="P1366" s="227"/>
      <c r="Q1366" s="227"/>
      <c r="R1366" s="227"/>
      <c r="S1366" s="227"/>
      <c r="T1366" s="227"/>
    </row>
    <row r="1367" spans="1:20" s="348" customFormat="1" ht="12" customHeight="1">
      <c r="A1367" s="1031" t="s">
        <v>179</v>
      </c>
      <c r="B1367" s="81">
        <v>597007</v>
      </c>
      <c r="C1367" s="81">
        <v>282000</v>
      </c>
      <c r="D1367" s="81">
        <v>253181</v>
      </c>
      <c r="E1367" s="1051">
        <v>42.40838047125076</v>
      </c>
      <c r="F1367" s="81">
        <v>46956</v>
      </c>
      <c r="G1367" s="227"/>
      <c r="H1367" s="227"/>
      <c r="I1367" s="227"/>
      <c r="J1367" s="227"/>
      <c r="K1367" s="227"/>
      <c r="L1367" s="227"/>
      <c r="M1367" s="227"/>
      <c r="N1367" s="227"/>
      <c r="O1367" s="227"/>
      <c r="P1367" s="227"/>
      <c r="Q1367" s="227"/>
      <c r="R1367" s="227"/>
      <c r="S1367" s="227"/>
      <c r="T1367" s="227"/>
    </row>
    <row r="1368" spans="1:20" s="348" customFormat="1" ht="12" customHeight="1">
      <c r="A1368" s="1032" t="s">
        <v>1230</v>
      </c>
      <c r="B1368" s="81">
        <v>597007</v>
      </c>
      <c r="C1368" s="81">
        <v>282000</v>
      </c>
      <c r="D1368" s="81">
        <v>253181</v>
      </c>
      <c r="E1368" s="1051">
        <v>42.40838047125076</v>
      </c>
      <c r="F1368" s="81">
        <v>46956</v>
      </c>
      <c r="G1368" s="227"/>
      <c r="H1368" s="227"/>
      <c r="I1368" s="227"/>
      <c r="J1368" s="227"/>
      <c r="K1368" s="227"/>
      <c r="L1368" s="227"/>
      <c r="M1368" s="227"/>
      <c r="N1368" s="227"/>
      <c r="O1368" s="227"/>
      <c r="P1368" s="227"/>
      <c r="Q1368" s="227"/>
      <c r="R1368" s="227"/>
      <c r="S1368" s="227"/>
      <c r="T1368" s="227"/>
    </row>
    <row r="1369" spans="1:20" s="348" customFormat="1" ht="12" customHeight="1">
      <c r="A1369" s="1033" t="s">
        <v>912</v>
      </c>
      <c r="B1369" s="81">
        <v>590000</v>
      </c>
      <c r="C1369" s="81">
        <v>282000</v>
      </c>
      <c r="D1369" s="81">
        <v>253181</v>
      </c>
      <c r="E1369" s="1051">
        <v>42.91203389830508</v>
      </c>
      <c r="F1369" s="81">
        <v>46956</v>
      </c>
      <c r="G1369" s="227"/>
      <c r="H1369" s="227"/>
      <c r="I1369" s="227"/>
      <c r="J1369" s="227"/>
      <c r="K1369" s="227"/>
      <c r="L1369" s="227"/>
      <c r="M1369" s="227"/>
      <c r="N1369" s="227"/>
      <c r="O1369" s="227"/>
      <c r="P1369" s="227"/>
      <c r="Q1369" s="227"/>
      <c r="R1369" s="227"/>
      <c r="S1369" s="227"/>
      <c r="T1369" s="227"/>
    </row>
    <row r="1370" spans="1:20" s="348" customFormat="1" ht="12" customHeight="1">
      <c r="A1370" s="1033" t="s">
        <v>917</v>
      </c>
      <c r="B1370" s="81">
        <v>7007</v>
      </c>
      <c r="C1370" s="81">
        <v>0</v>
      </c>
      <c r="D1370" s="81">
        <v>0</v>
      </c>
      <c r="E1370" s="1051">
        <v>0</v>
      </c>
      <c r="F1370" s="81">
        <v>0</v>
      </c>
      <c r="G1370" s="227"/>
      <c r="H1370" s="227"/>
      <c r="I1370" s="227"/>
      <c r="J1370" s="227"/>
      <c r="K1370" s="227"/>
      <c r="L1370" s="227"/>
      <c r="M1370" s="227"/>
      <c r="N1370" s="227"/>
      <c r="O1370" s="227"/>
      <c r="P1370" s="227"/>
      <c r="Q1370" s="227"/>
      <c r="R1370" s="227"/>
      <c r="S1370" s="227"/>
      <c r="T1370" s="227"/>
    </row>
    <row r="1371" spans="1:20" s="348" customFormat="1" ht="12" customHeight="1">
      <c r="A1371" s="313" t="s">
        <v>926</v>
      </c>
      <c r="B1371" s="81"/>
      <c r="C1371" s="81"/>
      <c r="D1371" s="81"/>
      <c r="E1371" s="1051"/>
      <c r="F1371" s="81"/>
      <c r="G1371" s="227"/>
      <c r="H1371" s="227"/>
      <c r="I1371" s="227"/>
      <c r="J1371" s="227"/>
      <c r="K1371" s="227"/>
      <c r="L1371" s="227"/>
      <c r="M1371" s="227"/>
      <c r="N1371" s="227"/>
      <c r="O1371" s="227"/>
      <c r="P1371" s="227"/>
      <c r="Q1371" s="227"/>
      <c r="R1371" s="227"/>
      <c r="S1371" s="227"/>
      <c r="T1371" s="227"/>
    </row>
    <row r="1372" spans="1:20" s="236" customFormat="1" ht="12" customHeight="1">
      <c r="A1372" s="1029" t="s">
        <v>878</v>
      </c>
      <c r="B1372" s="250">
        <v>525000</v>
      </c>
      <c r="C1372" s="250">
        <v>0</v>
      </c>
      <c r="D1372" s="250">
        <v>0</v>
      </c>
      <c r="E1372" s="1051">
        <v>0</v>
      </c>
      <c r="F1372" s="250">
        <v>0</v>
      </c>
      <c r="G1372" s="262"/>
      <c r="H1372" s="262"/>
      <c r="I1372" s="262"/>
      <c r="J1372" s="262"/>
      <c r="K1372" s="262"/>
      <c r="L1372" s="262"/>
      <c r="M1372" s="262"/>
      <c r="N1372" s="262"/>
      <c r="O1372" s="262"/>
      <c r="P1372" s="262"/>
      <c r="Q1372" s="262"/>
      <c r="R1372" s="262"/>
      <c r="S1372" s="262"/>
      <c r="T1372" s="262"/>
    </row>
    <row r="1373" spans="1:20" s="236" customFormat="1" ht="12" customHeight="1">
      <c r="A1373" s="448" t="s">
        <v>1405</v>
      </c>
      <c r="B1373" s="250">
        <v>525000</v>
      </c>
      <c r="C1373" s="250">
        <v>0</v>
      </c>
      <c r="D1373" s="250">
        <v>0</v>
      </c>
      <c r="E1373" s="1051">
        <v>0</v>
      </c>
      <c r="F1373" s="250">
        <v>0</v>
      </c>
      <c r="G1373" s="262"/>
      <c r="H1373" s="262"/>
      <c r="I1373" s="262"/>
      <c r="J1373" s="262"/>
      <c r="K1373" s="262"/>
      <c r="L1373" s="262"/>
      <c r="M1373" s="262"/>
      <c r="N1373" s="262"/>
      <c r="O1373" s="262"/>
      <c r="P1373" s="262"/>
      <c r="Q1373" s="262"/>
      <c r="R1373" s="262"/>
      <c r="S1373" s="262"/>
      <c r="T1373" s="262"/>
    </row>
    <row r="1374" spans="1:20" s="236" customFormat="1" ht="12" customHeight="1">
      <c r="A1374" s="1029" t="s">
        <v>153</v>
      </c>
      <c r="B1374" s="250">
        <v>525000</v>
      </c>
      <c r="C1374" s="250">
        <v>0</v>
      </c>
      <c r="D1374" s="250">
        <v>0</v>
      </c>
      <c r="E1374" s="1051">
        <v>0</v>
      </c>
      <c r="F1374" s="250">
        <v>0</v>
      </c>
      <c r="G1374" s="262"/>
      <c r="H1374" s="262"/>
      <c r="I1374" s="262"/>
      <c r="J1374" s="262"/>
      <c r="K1374" s="262"/>
      <c r="L1374" s="262"/>
      <c r="M1374" s="262"/>
      <c r="N1374" s="262"/>
      <c r="O1374" s="262"/>
      <c r="P1374" s="262"/>
      <c r="Q1374" s="262"/>
      <c r="R1374" s="262"/>
      <c r="S1374" s="262"/>
      <c r="T1374" s="262"/>
    </row>
    <row r="1375" spans="1:20" s="236" customFormat="1" ht="12" customHeight="1">
      <c r="A1375" s="1030" t="s">
        <v>179</v>
      </c>
      <c r="B1375" s="250">
        <v>525000</v>
      </c>
      <c r="C1375" s="250">
        <v>0</v>
      </c>
      <c r="D1375" s="250">
        <v>0</v>
      </c>
      <c r="E1375" s="1051">
        <v>0</v>
      </c>
      <c r="F1375" s="250">
        <v>0</v>
      </c>
      <c r="G1375" s="262"/>
      <c r="H1375" s="262"/>
      <c r="I1375" s="262"/>
      <c r="J1375" s="262"/>
      <c r="K1375" s="262"/>
      <c r="L1375" s="262"/>
      <c r="M1375" s="262"/>
      <c r="N1375" s="262"/>
      <c r="O1375" s="262"/>
      <c r="P1375" s="262"/>
      <c r="Q1375" s="262"/>
      <c r="R1375" s="262"/>
      <c r="S1375" s="262"/>
      <c r="T1375" s="262"/>
    </row>
    <row r="1376" spans="1:20" s="236" customFormat="1" ht="12" customHeight="1">
      <c r="A1376" s="1032" t="s">
        <v>1230</v>
      </c>
      <c r="B1376" s="250">
        <v>525000</v>
      </c>
      <c r="C1376" s="250">
        <v>0</v>
      </c>
      <c r="D1376" s="250">
        <v>0</v>
      </c>
      <c r="E1376" s="1051">
        <v>0</v>
      </c>
      <c r="F1376" s="250">
        <v>0</v>
      </c>
      <c r="G1376" s="262"/>
      <c r="H1376" s="262"/>
      <c r="I1376" s="262"/>
      <c r="J1376" s="262"/>
      <c r="K1376" s="262"/>
      <c r="L1376" s="262"/>
      <c r="M1376" s="262"/>
      <c r="N1376" s="262"/>
      <c r="O1376" s="262"/>
      <c r="P1376" s="262"/>
      <c r="Q1376" s="262"/>
      <c r="R1376" s="262"/>
      <c r="S1376" s="262"/>
      <c r="T1376" s="262"/>
    </row>
    <row r="1377" spans="1:20" s="236" customFormat="1" ht="12" customHeight="1">
      <c r="A1377" s="1033" t="s">
        <v>1251</v>
      </c>
      <c r="B1377" s="250">
        <v>525000</v>
      </c>
      <c r="C1377" s="250">
        <v>0</v>
      </c>
      <c r="D1377" s="250">
        <v>0</v>
      </c>
      <c r="E1377" s="1051">
        <v>0</v>
      </c>
      <c r="F1377" s="250">
        <v>0</v>
      </c>
      <c r="G1377" s="262"/>
      <c r="H1377" s="262"/>
      <c r="I1377" s="262"/>
      <c r="J1377" s="262"/>
      <c r="K1377" s="262"/>
      <c r="L1377" s="262"/>
      <c r="M1377" s="262"/>
      <c r="N1377" s="262"/>
      <c r="O1377" s="262"/>
      <c r="P1377" s="262"/>
      <c r="Q1377" s="262"/>
      <c r="R1377" s="262"/>
      <c r="S1377" s="262"/>
      <c r="T1377" s="262"/>
    </row>
    <row r="1378" spans="1:6" ht="12.75">
      <c r="A1378" s="315" t="s">
        <v>957</v>
      </c>
      <c r="B1378" s="41"/>
      <c r="C1378" s="41"/>
      <c r="D1378" s="41"/>
      <c r="E1378" s="1051"/>
      <c r="F1378" s="81"/>
    </row>
    <row r="1379" spans="1:15" s="1036" customFormat="1" ht="25.5">
      <c r="A1379" s="378" t="s">
        <v>931</v>
      </c>
      <c r="B1379" s="41"/>
      <c r="C1379" s="41"/>
      <c r="D1379" s="41"/>
      <c r="E1379" s="1051"/>
      <c r="F1379" s="81"/>
      <c r="G1379" s="1035"/>
      <c r="H1379" s="1035"/>
      <c r="I1379" s="1035"/>
      <c r="J1379" s="1035"/>
      <c r="K1379" s="1035"/>
      <c r="L1379" s="1035"/>
      <c r="M1379" s="1035"/>
      <c r="N1379" s="1035"/>
      <c r="O1379" s="1035"/>
    </row>
    <row r="1380" spans="1:15" s="1037" customFormat="1" ht="12.75">
      <c r="A1380" s="1029" t="s">
        <v>878</v>
      </c>
      <c r="B1380" s="81">
        <v>8173074</v>
      </c>
      <c r="C1380" s="81">
        <v>7900609</v>
      </c>
      <c r="D1380" s="81">
        <v>7900609</v>
      </c>
      <c r="E1380" s="1051">
        <v>96.66630939595066</v>
      </c>
      <c r="F1380" s="81">
        <v>2835297</v>
      </c>
      <c r="G1380" s="389"/>
      <c r="H1380" s="389"/>
      <c r="I1380" s="389"/>
      <c r="J1380" s="389"/>
      <c r="K1380" s="389"/>
      <c r="L1380" s="389"/>
      <c r="M1380" s="389"/>
      <c r="N1380" s="389"/>
      <c r="O1380" s="389"/>
    </row>
    <row r="1381" spans="1:15" s="1037" customFormat="1" ht="12.75">
      <c r="A1381" s="1030" t="s">
        <v>879</v>
      </c>
      <c r="B1381" s="81">
        <v>8173074</v>
      </c>
      <c r="C1381" s="81">
        <v>7900609</v>
      </c>
      <c r="D1381" s="81">
        <v>7900609</v>
      </c>
      <c r="E1381" s="1051">
        <v>96.66630939595066</v>
      </c>
      <c r="F1381" s="81">
        <v>2835297</v>
      </c>
      <c r="G1381" s="389"/>
      <c r="H1381" s="389"/>
      <c r="I1381" s="389"/>
      <c r="J1381" s="389"/>
      <c r="K1381" s="389"/>
      <c r="L1381" s="389"/>
      <c r="M1381" s="389"/>
      <c r="N1381" s="389"/>
      <c r="O1381" s="389"/>
    </row>
    <row r="1382" spans="1:15" s="1037" customFormat="1" ht="12.75">
      <c r="A1382" s="1029" t="s">
        <v>153</v>
      </c>
      <c r="B1382" s="81">
        <v>8173074</v>
      </c>
      <c r="C1382" s="81">
        <v>7900609</v>
      </c>
      <c r="D1382" s="81">
        <v>7768923</v>
      </c>
      <c r="E1382" s="1051">
        <v>95.05509187852698</v>
      </c>
      <c r="F1382" s="81">
        <v>2718749</v>
      </c>
      <c r="G1382" s="389"/>
      <c r="H1382" s="389"/>
      <c r="I1382" s="389"/>
      <c r="J1382" s="389"/>
      <c r="K1382" s="389"/>
      <c r="L1382" s="389"/>
      <c r="M1382" s="389"/>
      <c r="N1382" s="389"/>
      <c r="O1382" s="389"/>
    </row>
    <row r="1383" spans="1:15" s="1034" customFormat="1" ht="12.75">
      <c r="A1383" s="1030" t="s">
        <v>164</v>
      </c>
      <c r="B1383" s="81">
        <v>8173074</v>
      </c>
      <c r="C1383" s="81">
        <v>7900609</v>
      </c>
      <c r="D1383" s="81">
        <v>7768923</v>
      </c>
      <c r="E1383" s="1051">
        <v>95.05509187852698</v>
      </c>
      <c r="F1383" s="81">
        <v>2718749</v>
      </c>
      <c r="G1383" s="389"/>
      <c r="H1383" s="389"/>
      <c r="I1383" s="389"/>
      <c r="J1383" s="389"/>
      <c r="K1383" s="389"/>
      <c r="L1383" s="389"/>
      <c r="M1383" s="389"/>
      <c r="N1383" s="389"/>
      <c r="O1383" s="389"/>
    </row>
    <row r="1384" spans="1:15" s="1034" customFormat="1" ht="12.75">
      <c r="A1384" s="1032" t="s">
        <v>1112</v>
      </c>
      <c r="B1384" s="81">
        <v>8173074</v>
      </c>
      <c r="C1384" s="81">
        <v>7900609</v>
      </c>
      <c r="D1384" s="81">
        <v>7768923</v>
      </c>
      <c r="E1384" s="1051">
        <v>95.05509187852698</v>
      </c>
      <c r="F1384" s="81">
        <v>2718749</v>
      </c>
      <c r="G1384" s="389"/>
      <c r="H1384" s="389"/>
      <c r="I1384" s="389"/>
      <c r="J1384" s="389"/>
      <c r="K1384" s="389"/>
      <c r="L1384" s="389"/>
      <c r="M1384" s="389"/>
      <c r="N1384" s="389"/>
      <c r="O1384" s="389"/>
    </row>
    <row r="1385" spans="1:15" s="1034" customFormat="1" ht="10.5" customHeight="1">
      <c r="A1385" s="296"/>
      <c r="B1385" s="81"/>
      <c r="C1385" s="81"/>
      <c r="D1385" s="81"/>
      <c r="E1385" s="1051"/>
      <c r="F1385" s="81"/>
      <c r="G1385" s="389"/>
      <c r="H1385" s="389"/>
      <c r="I1385" s="389"/>
      <c r="J1385" s="389"/>
      <c r="K1385" s="389"/>
      <c r="L1385" s="389"/>
      <c r="M1385" s="389"/>
      <c r="N1385" s="389"/>
      <c r="O1385" s="389"/>
    </row>
    <row r="1386" spans="1:15" s="1034" customFormat="1" ht="12.75">
      <c r="A1386" s="313" t="s">
        <v>958</v>
      </c>
      <c r="B1386" s="81"/>
      <c r="C1386" s="81"/>
      <c r="D1386" s="81"/>
      <c r="E1386" s="1051"/>
      <c r="F1386" s="81"/>
      <c r="G1386" s="389"/>
      <c r="H1386" s="389"/>
      <c r="I1386" s="389"/>
      <c r="J1386" s="389"/>
      <c r="K1386" s="389"/>
      <c r="L1386" s="389"/>
      <c r="M1386" s="389"/>
      <c r="N1386" s="389"/>
      <c r="O1386" s="389"/>
    </row>
    <row r="1387" spans="1:15" s="1034" customFormat="1" ht="12.75">
      <c r="A1387" s="313" t="s">
        <v>959</v>
      </c>
      <c r="B1387" s="282">
        <v>20600571</v>
      </c>
      <c r="C1387" s="282">
        <v>3405820</v>
      </c>
      <c r="D1387" s="282">
        <v>3281612</v>
      </c>
      <c r="E1387" s="441">
        <v>15.929713792884673</v>
      </c>
      <c r="F1387" s="282">
        <v>1050322</v>
      </c>
      <c r="G1387" s="389"/>
      <c r="H1387" s="389"/>
      <c r="I1387" s="389"/>
      <c r="J1387" s="389"/>
      <c r="K1387" s="389"/>
      <c r="L1387" s="389"/>
      <c r="M1387" s="389"/>
      <c r="N1387" s="389"/>
      <c r="O1387" s="389"/>
    </row>
    <row r="1388" spans="1:15" s="1034" customFormat="1" ht="12.75" hidden="1">
      <c r="A1388" s="964" t="s">
        <v>960</v>
      </c>
      <c r="B1388" s="992">
        <v>0</v>
      </c>
      <c r="C1388" s="992">
        <v>0</v>
      </c>
      <c r="D1388" s="992">
        <v>0</v>
      </c>
      <c r="E1388" s="966">
        <v>0</v>
      </c>
      <c r="F1388" s="282">
        <v>0</v>
      </c>
      <c r="G1388" s="389"/>
      <c r="H1388" s="389"/>
      <c r="I1388" s="389"/>
      <c r="J1388" s="389"/>
      <c r="K1388" s="389"/>
      <c r="L1388" s="389"/>
      <c r="M1388" s="389"/>
      <c r="N1388" s="389"/>
      <c r="O1388" s="389"/>
    </row>
    <row r="1389" spans="1:15" s="1034" customFormat="1" ht="12.75">
      <c r="A1389" s="313" t="s">
        <v>961</v>
      </c>
      <c r="B1389" s="282">
        <v>20600571</v>
      </c>
      <c r="C1389" s="282">
        <v>3405820</v>
      </c>
      <c r="D1389" s="282">
        <v>3281612</v>
      </c>
      <c r="E1389" s="441">
        <v>15.929713792884673</v>
      </c>
      <c r="F1389" s="282">
        <v>1050322</v>
      </c>
      <c r="G1389" s="389"/>
      <c r="H1389" s="389"/>
      <c r="I1389" s="389"/>
      <c r="J1389" s="389"/>
      <c r="K1389" s="389"/>
      <c r="L1389" s="389"/>
      <c r="M1389" s="389"/>
      <c r="N1389" s="389"/>
      <c r="O1389" s="389"/>
    </row>
    <row r="1390" spans="1:15" s="1034" customFormat="1" ht="12.75">
      <c r="A1390" s="970" t="s">
        <v>153</v>
      </c>
      <c r="B1390" s="282">
        <v>20600571</v>
      </c>
      <c r="C1390" s="282">
        <v>3405820</v>
      </c>
      <c r="D1390" s="282">
        <v>3213958</v>
      </c>
      <c r="E1390" s="441">
        <v>15.601305420126463</v>
      </c>
      <c r="F1390" s="282">
        <v>1016807</v>
      </c>
      <c r="G1390" s="389"/>
      <c r="H1390" s="389"/>
      <c r="I1390" s="389"/>
      <c r="J1390" s="389"/>
      <c r="K1390" s="389"/>
      <c r="L1390" s="389"/>
      <c r="M1390" s="389"/>
      <c r="N1390" s="389"/>
      <c r="O1390" s="389"/>
    </row>
    <row r="1391" spans="1:15" s="1034" customFormat="1" ht="12.75">
      <c r="A1391" s="967" t="s">
        <v>179</v>
      </c>
      <c r="B1391" s="282">
        <v>17772072</v>
      </c>
      <c r="C1391" s="282">
        <v>2031612</v>
      </c>
      <c r="D1391" s="282">
        <v>1980936</v>
      </c>
      <c r="E1391" s="441">
        <v>11.146342418599248</v>
      </c>
      <c r="F1391" s="282">
        <v>434348</v>
      </c>
      <c r="G1391" s="389"/>
      <c r="H1391" s="389"/>
      <c r="I1391" s="389"/>
      <c r="J1391" s="389"/>
      <c r="K1391" s="389"/>
      <c r="L1391" s="389"/>
      <c r="M1391" s="389"/>
      <c r="N1391" s="389"/>
      <c r="O1391" s="389"/>
    </row>
    <row r="1392" spans="1:15" s="1034" customFormat="1" ht="12.75">
      <c r="A1392" s="968" t="s">
        <v>257</v>
      </c>
      <c r="B1392" s="282">
        <v>14251035</v>
      </c>
      <c r="C1392" s="282">
        <v>0</v>
      </c>
      <c r="D1392" s="282">
        <v>2052</v>
      </c>
      <c r="E1392" s="441">
        <v>0.014398954181222626</v>
      </c>
      <c r="F1392" s="282">
        <v>2052</v>
      </c>
      <c r="G1392" s="389"/>
      <c r="H1392" s="389"/>
      <c r="I1392" s="389"/>
      <c r="J1392" s="389"/>
      <c r="K1392" s="389"/>
      <c r="L1392" s="389"/>
      <c r="M1392" s="389"/>
      <c r="N1392" s="389"/>
      <c r="O1392" s="389"/>
    </row>
    <row r="1393" spans="1:15" s="1034" customFormat="1" ht="12.75">
      <c r="A1393" s="968" t="s">
        <v>157</v>
      </c>
      <c r="B1393" s="282">
        <v>1057171</v>
      </c>
      <c r="C1393" s="282">
        <v>0</v>
      </c>
      <c r="D1393" s="282">
        <v>0</v>
      </c>
      <c r="E1393" s="441">
        <v>0</v>
      </c>
      <c r="F1393" s="282">
        <v>0</v>
      </c>
      <c r="G1393" s="389"/>
      <c r="H1393" s="389"/>
      <c r="I1393" s="389"/>
      <c r="J1393" s="389"/>
      <c r="K1393" s="389"/>
      <c r="L1393" s="389"/>
      <c r="M1393" s="389"/>
      <c r="N1393" s="389"/>
      <c r="O1393" s="389"/>
    </row>
    <row r="1394" spans="1:15" s="1034" customFormat="1" ht="12.75">
      <c r="A1394" s="968" t="s">
        <v>1230</v>
      </c>
      <c r="B1394" s="282">
        <v>2463866</v>
      </c>
      <c r="C1394" s="282">
        <v>2031612</v>
      </c>
      <c r="D1394" s="282">
        <v>1978884</v>
      </c>
      <c r="E1394" s="441">
        <v>80.31621849564871</v>
      </c>
      <c r="F1394" s="282">
        <v>432296</v>
      </c>
      <c r="G1394" s="389"/>
      <c r="H1394" s="389"/>
      <c r="I1394" s="389"/>
      <c r="J1394" s="389"/>
      <c r="K1394" s="389"/>
      <c r="L1394" s="389"/>
      <c r="M1394" s="389"/>
      <c r="N1394" s="389"/>
      <c r="O1394" s="389"/>
    </row>
    <row r="1395" spans="1:15" s="1034" customFormat="1" ht="12.75">
      <c r="A1395" s="969" t="s">
        <v>1239</v>
      </c>
      <c r="B1395" s="282">
        <v>2463866</v>
      </c>
      <c r="C1395" s="282">
        <v>2031612</v>
      </c>
      <c r="D1395" s="282">
        <v>1978884</v>
      </c>
      <c r="E1395" s="441">
        <v>80.31621849564871</v>
      </c>
      <c r="F1395" s="282">
        <v>432293</v>
      </c>
      <c r="G1395" s="389"/>
      <c r="H1395" s="389"/>
      <c r="I1395" s="389"/>
      <c r="J1395" s="389"/>
      <c r="K1395" s="389"/>
      <c r="L1395" s="389"/>
      <c r="M1395" s="389"/>
      <c r="N1395" s="389"/>
      <c r="O1395" s="389"/>
    </row>
    <row r="1396" spans="1:15" s="1034" customFormat="1" ht="12.75" hidden="1">
      <c r="A1396" s="971" t="s">
        <v>1241</v>
      </c>
      <c r="B1396" s="992">
        <v>0</v>
      </c>
      <c r="C1396" s="992">
        <v>0</v>
      </c>
      <c r="D1396" s="992">
        <v>0</v>
      </c>
      <c r="E1396" s="966">
        <v>0</v>
      </c>
      <c r="F1396" s="282">
        <v>3</v>
      </c>
      <c r="G1396" s="389"/>
      <c r="H1396" s="389"/>
      <c r="I1396" s="389"/>
      <c r="J1396" s="389"/>
      <c r="K1396" s="389"/>
      <c r="L1396" s="389"/>
      <c r="M1396" s="389"/>
      <c r="N1396" s="389"/>
      <c r="O1396" s="389"/>
    </row>
    <row r="1397" spans="1:15" s="1034" customFormat="1" ht="12.75">
      <c r="A1397" s="963" t="s">
        <v>164</v>
      </c>
      <c r="B1397" s="282">
        <v>2828499</v>
      </c>
      <c r="C1397" s="282">
        <v>1374208</v>
      </c>
      <c r="D1397" s="282">
        <v>1233022</v>
      </c>
      <c r="E1397" s="441">
        <v>43.592803108645256</v>
      </c>
      <c r="F1397" s="282">
        <v>582459</v>
      </c>
      <c r="G1397" s="389"/>
      <c r="H1397" s="389"/>
      <c r="I1397" s="389"/>
      <c r="J1397" s="389"/>
      <c r="K1397" s="389"/>
      <c r="L1397" s="389"/>
      <c r="M1397" s="389"/>
      <c r="N1397" s="389"/>
      <c r="O1397" s="389"/>
    </row>
    <row r="1398" spans="1:15" s="1034" customFormat="1" ht="12.75">
      <c r="A1398" s="968" t="s">
        <v>1112</v>
      </c>
      <c r="B1398" s="282">
        <v>2828499</v>
      </c>
      <c r="C1398" s="282">
        <v>1374208</v>
      </c>
      <c r="D1398" s="282">
        <v>1233022</v>
      </c>
      <c r="E1398" s="441">
        <v>43.592803108645256</v>
      </c>
      <c r="F1398" s="282">
        <v>582459</v>
      </c>
      <c r="G1398" s="389"/>
      <c r="H1398" s="389"/>
      <c r="I1398" s="389"/>
      <c r="J1398" s="389"/>
      <c r="K1398" s="389"/>
      <c r="L1398" s="389"/>
      <c r="M1398" s="389"/>
      <c r="N1398" s="389"/>
      <c r="O1398" s="389"/>
    </row>
    <row r="1399" spans="1:25" s="1036" customFormat="1" ht="12.75">
      <c r="A1399" s="380" t="s">
        <v>909</v>
      </c>
      <c r="B1399" s="81"/>
      <c r="C1399" s="81"/>
      <c r="D1399" s="81"/>
      <c r="E1399" s="441"/>
      <c r="F1399" s="282"/>
      <c r="G1399" s="1035"/>
      <c r="H1399" s="1035"/>
      <c r="I1399" s="1035"/>
      <c r="J1399" s="1035"/>
      <c r="K1399" s="1035"/>
      <c r="L1399" s="1035"/>
      <c r="M1399" s="1035"/>
      <c r="N1399" s="1035"/>
      <c r="O1399" s="1035"/>
      <c r="P1399" s="1035"/>
      <c r="Q1399" s="1035"/>
      <c r="R1399" s="1035"/>
      <c r="S1399" s="1035"/>
      <c r="T1399" s="1035"/>
      <c r="U1399" s="1035"/>
      <c r="V1399" s="1035"/>
      <c r="W1399" s="1035"/>
      <c r="X1399" s="1035"/>
      <c r="Y1399" s="1035"/>
    </row>
    <row r="1400" spans="1:25" s="1041" customFormat="1" ht="12.75">
      <c r="A1400" s="313" t="s">
        <v>959</v>
      </c>
      <c r="B1400" s="41">
        <v>2463866</v>
      </c>
      <c r="C1400" s="41">
        <v>2031612</v>
      </c>
      <c r="D1400" s="282">
        <v>2031612</v>
      </c>
      <c r="E1400" s="441">
        <v>82.45626994325178</v>
      </c>
      <c r="F1400" s="282">
        <v>450322</v>
      </c>
      <c r="G1400" s="1035"/>
      <c r="H1400" s="1035"/>
      <c r="I1400" s="1035"/>
      <c r="J1400" s="1035"/>
      <c r="K1400" s="1035"/>
      <c r="L1400" s="1035"/>
      <c r="M1400" s="1035"/>
      <c r="N1400" s="1035"/>
      <c r="O1400" s="1035"/>
      <c r="P1400" s="1035"/>
      <c r="Q1400" s="1035"/>
      <c r="R1400" s="1035"/>
      <c r="S1400" s="1035"/>
      <c r="T1400" s="1035"/>
      <c r="U1400" s="1035"/>
      <c r="V1400" s="1035"/>
      <c r="W1400" s="1035"/>
      <c r="X1400" s="1035"/>
      <c r="Y1400" s="1035"/>
    </row>
    <row r="1401" spans="1:25" s="1041" customFormat="1" ht="12.75" hidden="1">
      <c r="A1401" s="964" t="s">
        <v>960</v>
      </c>
      <c r="B1401" s="992">
        <v>0</v>
      </c>
      <c r="C1401" s="992">
        <v>0</v>
      </c>
      <c r="D1401" s="992">
        <v>0</v>
      </c>
      <c r="E1401" s="966">
        <v>0</v>
      </c>
      <c r="F1401" s="282">
        <v>0</v>
      </c>
      <c r="G1401" s="1035"/>
      <c r="H1401" s="1035"/>
      <c r="I1401" s="1035"/>
      <c r="J1401" s="1035"/>
      <c r="K1401" s="1035"/>
      <c r="L1401" s="1035"/>
      <c r="M1401" s="1035"/>
      <c r="N1401" s="1035"/>
      <c r="O1401" s="1035"/>
      <c r="P1401" s="1035"/>
      <c r="Q1401" s="1035"/>
      <c r="R1401" s="1035"/>
      <c r="S1401" s="1035"/>
      <c r="T1401" s="1035"/>
      <c r="U1401" s="1035"/>
      <c r="V1401" s="1035"/>
      <c r="W1401" s="1035"/>
      <c r="X1401" s="1035"/>
      <c r="Y1401" s="1035"/>
    </row>
    <row r="1402" spans="1:25" s="1041" customFormat="1" ht="12.75">
      <c r="A1402" s="313" t="s">
        <v>961</v>
      </c>
      <c r="B1402" s="41">
        <v>2463866</v>
      </c>
      <c r="C1402" s="41">
        <v>2031612</v>
      </c>
      <c r="D1402" s="282">
        <v>2031612</v>
      </c>
      <c r="E1402" s="441">
        <v>82.45626994325178</v>
      </c>
      <c r="F1402" s="282">
        <v>450322</v>
      </c>
      <c r="G1402" s="1035"/>
      <c r="H1402" s="1035"/>
      <c r="I1402" s="1035"/>
      <c r="J1402" s="1035"/>
      <c r="K1402" s="1035"/>
      <c r="L1402" s="1035"/>
      <c r="M1402" s="1035"/>
      <c r="N1402" s="1035"/>
      <c r="O1402" s="1035"/>
      <c r="P1402" s="1035"/>
      <c r="Q1402" s="1035"/>
      <c r="R1402" s="1035"/>
      <c r="S1402" s="1035"/>
      <c r="T1402" s="1035"/>
      <c r="U1402" s="1035"/>
      <c r="V1402" s="1035"/>
      <c r="W1402" s="1035"/>
      <c r="X1402" s="1035"/>
      <c r="Y1402" s="1035"/>
    </row>
    <row r="1403" spans="1:25" s="1041" customFormat="1" ht="12.75">
      <c r="A1403" s="970" t="s">
        <v>153</v>
      </c>
      <c r="B1403" s="41">
        <v>2463866</v>
      </c>
      <c r="C1403" s="41">
        <v>2031612</v>
      </c>
      <c r="D1403" s="282">
        <v>1980936</v>
      </c>
      <c r="E1403" s="441">
        <v>80.39950224565784</v>
      </c>
      <c r="F1403" s="282">
        <v>434348</v>
      </c>
      <c r="G1403" s="1035"/>
      <c r="H1403" s="1035"/>
      <c r="I1403" s="1035"/>
      <c r="J1403" s="1035"/>
      <c r="K1403" s="1035"/>
      <c r="L1403" s="1035"/>
      <c r="M1403" s="1035"/>
      <c r="N1403" s="1035"/>
      <c r="O1403" s="1035"/>
      <c r="P1403" s="1035"/>
      <c r="Q1403" s="1035"/>
      <c r="R1403" s="1035"/>
      <c r="S1403" s="1035"/>
      <c r="T1403" s="1035"/>
      <c r="U1403" s="1035"/>
      <c r="V1403" s="1035"/>
      <c r="W1403" s="1035"/>
      <c r="X1403" s="1035"/>
      <c r="Y1403" s="1035"/>
    </row>
    <row r="1404" spans="1:25" s="1043" customFormat="1" ht="12.75">
      <c r="A1404" s="967" t="s">
        <v>179</v>
      </c>
      <c r="B1404" s="41">
        <v>2463866</v>
      </c>
      <c r="C1404" s="41">
        <v>2031612</v>
      </c>
      <c r="D1404" s="282">
        <v>1980936</v>
      </c>
      <c r="E1404" s="441">
        <v>80.39950224565784</v>
      </c>
      <c r="F1404" s="282">
        <v>434348</v>
      </c>
      <c r="G1404" s="1035"/>
      <c r="H1404" s="1035"/>
      <c r="I1404" s="1035"/>
      <c r="J1404" s="1035"/>
      <c r="K1404" s="1035"/>
      <c r="L1404" s="1035"/>
      <c r="M1404" s="1035"/>
      <c r="N1404" s="1035"/>
      <c r="O1404" s="1035"/>
      <c r="P1404" s="1035"/>
      <c r="Q1404" s="1035"/>
      <c r="R1404" s="1035"/>
      <c r="S1404" s="1035"/>
      <c r="T1404" s="1035"/>
      <c r="U1404" s="1035"/>
      <c r="V1404" s="1035"/>
      <c r="W1404" s="1035"/>
      <c r="X1404" s="1035"/>
      <c r="Y1404" s="1035"/>
    </row>
    <row r="1405" spans="1:25" s="1036" customFormat="1" ht="12.75" hidden="1">
      <c r="A1405" s="964" t="s">
        <v>257</v>
      </c>
      <c r="B1405" s="992">
        <v>0</v>
      </c>
      <c r="C1405" s="992">
        <v>0</v>
      </c>
      <c r="D1405" s="992">
        <v>2052</v>
      </c>
      <c r="E1405" s="966">
        <v>0</v>
      </c>
      <c r="F1405" s="282">
        <v>2052</v>
      </c>
      <c r="G1405" s="1035"/>
      <c r="H1405" s="1035"/>
      <c r="I1405" s="1035"/>
      <c r="J1405" s="1035"/>
      <c r="K1405" s="1035"/>
      <c r="L1405" s="1035"/>
      <c r="M1405" s="1035"/>
      <c r="N1405" s="1035"/>
      <c r="O1405" s="1035"/>
      <c r="P1405" s="1035"/>
      <c r="Q1405" s="1035"/>
      <c r="R1405" s="1035"/>
      <c r="S1405" s="1035"/>
      <c r="T1405" s="1035"/>
      <c r="U1405" s="1035"/>
      <c r="V1405" s="1035"/>
      <c r="W1405" s="1035"/>
      <c r="X1405" s="1035"/>
      <c r="Y1405" s="1035"/>
    </row>
    <row r="1406" spans="1:25" s="1036" customFormat="1" ht="12.75">
      <c r="A1406" s="968" t="s">
        <v>1230</v>
      </c>
      <c r="B1406" s="41">
        <v>2463866</v>
      </c>
      <c r="C1406" s="41">
        <v>2031612</v>
      </c>
      <c r="D1406" s="41">
        <v>1978884</v>
      </c>
      <c r="E1406" s="441">
        <v>80.31621849564871</v>
      </c>
      <c r="F1406" s="282">
        <v>432296</v>
      </c>
      <c r="G1406" s="1035"/>
      <c r="H1406" s="1035"/>
      <c r="I1406" s="1035"/>
      <c r="J1406" s="1035"/>
      <c r="K1406" s="1035"/>
      <c r="L1406" s="1035"/>
      <c r="M1406" s="1035"/>
      <c r="N1406" s="1035"/>
      <c r="O1406" s="1035"/>
      <c r="P1406" s="1035"/>
      <c r="Q1406" s="1035"/>
      <c r="R1406" s="1035"/>
      <c r="S1406" s="1035"/>
      <c r="T1406" s="1035"/>
      <c r="U1406" s="1035"/>
      <c r="V1406" s="1035"/>
      <c r="W1406" s="1035"/>
      <c r="X1406" s="1035"/>
      <c r="Y1406" s="1035"/>
    </row>
    <row r="1407" spans="1:25" s="1036" customFormat="1" ht="12.75">
      <c r="A1407" s="969" t="s">
        <v>1239</v>
      </c>
      <c r="B1407" s="41">
        <v>2463866</v>
      </c>
      <c r="C1407" s="41">
        <v>2031612</v>
      </c>
      <c r="D1407" s="41">
        <v>1978884</v>
      </c>
      <c r="E1407" s="441">
        <v>80.31621849564871</v>
      </c>
      <c r="F1407" s="282">
        <v>432293</v>
      </c>
      <c r="G1407" s="1035"/>
      <c r="H1407" s="1035"/>
      <c r="I1407" s="1035"/>
      <c r="J1407" s="1035"/>
      <c r="K1407" s="1035"/>
      <c r="L1407" s="1035"/>
      <c r="M1407" s="1035"/>
      <c r="N1407" s="1035"/>
      <c r="O1407" s="1035"/>
      <c r="P1407" s="1035"/>
      <c r="Q1407" s="1035"/>
      <c r="R1407" s="1035"/>
      <c r="S1407" s="1035"/>
      <c r="T1407" s="1035"/>
      <c r="U1407" s="1035"/>
      <c r="V1407" s="1035"/>
      <c r="W1407" s="1035"/>
      <c r="X1407" s="1035"/>
      <c r="Y1407" s="1035"/>
    </row>
    <row r="1408" spans="1:25" s="1036" customFormat="1" ht="12.75" hidden="1">
      <c r="A1408" s="971" t="s">
        <v>1241</v>
      </c>
      <c r="B1408" s="992">
        <v>0</v>
      </c>
      <c r="C1408" s="992">
        <v>0</v>
      </c>
      <c r="D1408" s="992">
        <v>0</v>
      </c>
      <c r="E1408" s="966">
        <v>0</v>
      </c>
      <c r="F1408" s="282">
        <v>3</v>
      </c>
      <c r="G1408" s="1035"/>
      <c r="H1408" s="1035"/>
      <c r="I1408" s="1035"/>
      <c r="J1408" s="1035"/>
      <c r="K1408" s="1035"/>
      <c r="L1408" s="1035"/>
      <c r="M1408" s="1035"/>
      <c r="N1408" s="1035"/>
      <c r="O1408" s="1035"/>
      <c r="P1408" s="1035"/>
      <c r="Q1408" s="1035"/>
      <c r="R1408" s="1035"/>
      <c r="S1408" s="1035"/>
      <c r="T1408" s="1035"/>
      <c r="U1408" s="1035"/>
      <c r="V1408" s="1035"/>
      <c r="W1408" s="1035"/>
      <c r="X1408" s="1035"/>
      <c r="Y1408" s="1035"/>
    </row>
    <row r="1409" spans="1:20" s="348" customFormat="1" ht="25.5">
      <c r="A1409" s="378" t="s">
        <v>931</v>
      </c>
      <c r="B1409" s="81"/>
      <c r="C1409" s="81"/>
      <c r="D1409" s="81"/>
      <c r="E1409" s="441"/>
      <c r="F1409" s="282"/>
      <c r="G1409" s="227"/>
      <c r="H1409" s="227"/>
      <c r="I1409" s="227"/>
      <c r="J1409" s="227"/>
      <c r="K1409" s="227"/>
      <c r="L1409" s="227"/>
      <c r="M1409" s="227"/>
      <c r="N1409" s="227"/>
      <c r="O1409" s="227"/>
      <c r="P1409" s="227"/>
      <c r="Q1409" s="227"/>
      <c r="R1409" s="227"/>
      <c r="S1409" s="227"/>
      <c r="T1409" s="227"/>
    </row>
    <row r="1410" spans="1:20" s="348" customFormat="1" ht="12" customHeight="1">
      <c r="A1410" s="380" t="s">
        <v>959</v>
      </c>
      <c r="B1410" s="282">
        <v>2828499</v>
      </c>
      <c r="C1410" s="282">
        <v>1374208</v>
      </c>
      <c r="D1410" s="282">
        <v>1250000</v>
      </c>
      <c r="E1410" s="441">
        <v>44.193050801856394</v>
      </c>
      <c r="F1410" s="282">
        <v>600000</v>
      </c>
      <c r="G1410" s="227"/>
      <c r="H1410" s="227"/>
      <c r="I1410" s="227"/>
      <c r="J1410" s="227"/>
      <c r="K1410" s="227"/>
      <c r="L1410" s="227"/>
      <c r="M1410" s="227"/>
      <c r="N1410" s="227"/>
      <c r="O1410" s="227"/>
      <c r="P1410" s="227"/>
      <c r="Q1410" s="227"/>
      <c r="R1410" s="227"/>
      <c r="S1410" s="227"/>
      <c r="T1410" s="227"/>
    </row>
    <row r="1411" spans="1:20" s="348" customFormat="1" ht="12" customHeight="1">
      <c r="A1411" s="380" t="s">
        <v>961</v>
      </c>
      <c r="B1411" s="282">
        <v>2828499</v>
      </c>
      <c r="C1411" s="282">
        <v>1374208</v>
      </c>
      <c r="D1411" s="282">
        <v>1250000</v>
      </c>
      <c r="E1411" s="441">
        <v>44.193050801856394</v>
      </c>
      <c r="F1411" s="282">
        <v>600000</v>
      </c>
      <c r="G1411" s="227"/>
      <c r="H1411" s="227"/>
      <c r="I1411" s="227"/>
      <c r="J1411" s="227"/>
      <c r="K1411" s="227"/>
      <c r="L1411" s="227"/>
      <c r="M1411" s="227"/>
      <c r="N1411" s="227"/>
      <c r="O1411" s="227"/>
      <c r="P1411" s="227"/>
      <c r="Q1411" s="227"/>
      <c r="R1411" s="227"/>
      <c r="S1411" s="227"/>
      <c r="T1411" s="227"/>
    </row>
    <row r="1412" spans="1:20" s="348" customFormat="1" ht="12" customHeight="1">
      <c r="A1412" s="999" t="s">
        <v>153</v>
      </c>
      <c r="B1412" s="282">
        <v>2828499</v>
      </c>
      <c r="C1412" s="282">
        <v>1374208</v>
      </c>
      <c r="D1412" s="282">
        <v>1233022</v>
      </c>
      <c r="E1412" s="441">
        <v>43.592803108645256</v>
      </c>
      <c r="F1412" s="282">
        <v>582459</v>
      </c>
      <c r="G1412" s="227"/>
      <c r="H1412" s="227"/>
      <c r="I1412" s="227"/>
      <c r="J1412" s="227"/>
      <c r="K1412" s="227"/>
      <c r="L1412" s="227"/>
      <c r="M1412" s="227"/>
      <c r="N1412" s="227"/>
      <c r="O1412" s="227"/>
      <c r="P1412" s="227"/>
      <c r="Q1412" s="227"/>
      <c r="R1412" s="227"/>
      <c r="S1412" s="227"/>
      <c r="T1412" s="227"/>
    </row>
    <row r="1413" spans="1:20" s="348" customFormat="1" ht="12" customHeight="1">
      <c r="A1413" s="967" t="s">
        <v>164</v>
      </c>
      <c r="B1413" s="282">
        <v>2828499</v>
      </c>
      <c r="C1413" s="282">
        <v>1374208</v>
      </c>
      <c r="D1413" s="282">
        <v>1233022</v>
      </c>
      <c r="E1413" s="441">
        <v>43.592803108645256</v>
      </c>
      <c r="F1413" s="282">
        <v>582459</v>
      </c>
      <c r="G1413" s="227"/>
      <c r="H1413" s="227"/>
      <c r="I1413" s="227"/>
      <c r="J1413" s="227"/>
      <c r="K1413" s="227"/>
      <c r="L1413" s="227"/>
      <c r="M1413" s="227"/>
      <c r="N1413" s="227"/>
      <c r="O1413" s="227"/>
      <c r="P1413" s="227"/>
      <c r="Q1413" s="227"/>
      <c r="R1413" s="227"/>
      <c r="S1413" s="227"/>
      <c r="T1413" s="227"/>
    </row>
    <row r="1414" spans="1:20" s="348" customFormat="1" ht="12" customHeight="1">
      <c r="A1414" s="1000" t="s">
        <v>1112</v>
      </c>
      <c r="B1414" s="282">
        <v>2828499</v>
      </c>
      <c r="C1414" s="282">
        <v>1374208</v>
      </c>
      <c r="D1414" s="282">
        <v>1233022</v>
      </c>
      <c r="E1414" s="441">
        <v>43.592803108645256</v>
      </c>
      <c r="F1414" s="282">
        <v>582459</v>
      </c>
      <c r="G1414" s="227"/>
      <c r="H1414" s="227"/>
      <c r="I1414" s="227"/>
      <c r="J1414" s="227"/>
      <c r="K1414" s="227"/>
      <c r="L1414" s="227"/>
      <c r="M1414" s="227"/>
      <c r="N1414" s="227"/>
      <c r="O1414" s="227"/>
      <c r="P1414" s="227"/>
      <c r="Q1414" s="227"/>
      <c r="R1414" s="227"/>
      <c r="S1414" s="227"/>
      <c r="T1414" s="227"/>
    </row>
    <row r="1415" spans="1:25" s="1036" customFormat="1" ht="12.75">
      <c r="A1415" s="378" t="s">
        <v>924</v>
      </c>
      <c r="B1415" s="41"/>
      <c r="C1415" s="41"/>
      <c r="D1415" s="41"/>
      <c r="E1415" s="441"/>
      <c r="F1415" s="282"/>
      <c r="G1415" s="1035"/>
      <c r="H1415" s="1035"/>
      <c r="I1415" s="1035"/>
      <c r="J1415" s="1035"/>
      <c r="K1415" s="1035"/>
      <c r="L1415" s="1035"/>
      <c r="M1415" s="1035"/>
      <c r="N1415" s="1035"/>
      <c r="O1415" s="1035"/>
      <c r="P1415" s="1035"/>
      <c r="Q1415" s="1035"/>
      <c r="R1415" s="1035"/>
      <c r="S1415" s="1035"/>
      <c r="T1415" s="1035"/>
      <c r="U1415" s="1035"/>
      <c r="V1415" s="1035"/>
      <c r="W1415" s="1035"/>
      <c r="X1415" s="1035"/>
      <c r="Y1415" s="1035"/>
    </row>
    <row r="1416" spans="1:25" s="1041" customFormat="1" ht="12" customHeight="1">
      <c r="A1416" s="313" t="s">
        <v>959</v>
      </c>
      <c r="B1416" s="41">
        <v>15308206</v>
      </c>
      <c r="C1416" s="41">
        <v>0</v>
      </c>
      <c r="D1416" s="41">
        <v>0</v>
      </c>
      <c r="E1416" s="441">
        <v>0</v>
      </c>
      <c r="F1416" s="282">
        <v>0</v>
      </c>
      <c r="G1416" s="1035"/>
      <c r="H1416" s="1035"/>
      <c r="I1416" s="1035"/>
      <c r="J1416" s="1035"/>
      <c r="K1416" s="1035"/>
      <c r="L1416" s="1035"/>
      <c r="M1416" s="1035"/>
      <c r="N1416" s="1035"/>
      <c r="O1416" s="1035"/>
      <c r="P1416" s="1035"/>
      <c r="Q1416" s="1035"/>
      <c r="R1416" s="1035"/>
      <c r="S1416" s="1035"/>
      <c r="T1416" s="1035"/>
      <c r="U1416" s="1035"/>
      <c r="V1416" s="1035"/>
      <c r="W1416" s="1035"/>
      <c r="X1416" s="1035"/>
      <c r="Y1416" s="1035"/>
    </row>
    <row r="1417" spans="1:25" s="1041" customFormat="1" ht="12" customHeight="1">
      <c r="A1417" s="313" t="s">
        <v>961</v>
      </c>
      <c r="B1417" s="41">
        <v>15308206</v>
      </c>
      <c r="C1417" s="41">
        <v>0</v>
      </c>
      <c r="D1417" s="41">
        <v>0</v>
      </c>
      <c r="E1417" s="441">
        <v>0</v>
      </c>
      <c r="F1417" s="282">
        <v>0</v>
      </c>
      <c r="G1417" s="1035"/>
      <c r="H1417" s="1035"/>
      <c r="I1417" s="1035"/>
      <c r="J1417" s="1035"/>
      <c r="K1417" s="1035"/>
      <c r="L1417" s="1035"/>
      <c r="M1417" s="1035"/>
      <c r="N1417" s="1035"/>
      <c r="O1417" s="1035"/>
      <c r="P1417" s="1035"/>
      <c r="Q1417" s="1035"/>
      <c r="R1417" s="1035"/>
      <c r="S1417" s="1035"/>
      <c r="T1417" s="1035"/>
      <c r="U1417" s="1035"/>
      <c r="V1417" s="1035"/>
      <c r="W1417" s="1035"/>
      <c r="X1417" s="1035"/>
      <c r="Y1417" s="1035"/>
    </row>
    <row r="1418" spans="1:25" s="1041" customFormat="1" ht="12" customHeight="1">
      <c r="A1418" s="970" t="s">
        <v>153</v>
      </c>
      <c r="B1418" s="41">
        <v>15308206</v>
      </c>
      <c r="C1418" s="41">
        <v>0</v>
      </c>
      <c r="D1418" s="41">
        <v>0</v>
      </c>
      <c r="E1418" s="441">
        <v>0</v>
      </c>
      <c r="F1418" s="282">
        <v>0</v>
      </c>
      <c r="G1418" s="1035"/>
      <c r="H1418" s="1035"/>
      <c r="I1418" s="1035"/>
      <c r="J1418" s="1035"/>
      <c r="K1418" s="1035"/>
      <c r="L1418" s="1035"/>
      <c r="M1418" s="1035"/>
      <c r="N1418" s="1035"/>
      <c r="O1418" s="1035"/>
      <c r="P1418" s="1035"/>
      <c r="Q1418" s="1035"/>
      <c r="R1418" s="1035"/>
      <c r="S1418" s="1035"/>
      <c r="T1418" s="1035"/>
      <c r="U1418" s="1035"/>
      <c r="V1418" s="1035"/>
      <c r="W1418" s="1035"/>
      <c r="X1418" s="1035"/>
      <c r="Y1418" s="1035"/>
    </row>
    <row r="1419" spans="1:25" s="1036" customFormat="1" ht="12.75">
      <c r="A1419" s="967" t="s">
        <v>179</v>
      </c>
      <c r="B1419" s="41">
        <v>15308206</v>
      </c>
      <c r="C1419" s="41">
        <v>0</v>
      </c>
      <c r="D1419" s="41">
        <v>0</v>
      </c>
      <c r="E1419" s="441">
        <v>0</v>
      </c>
      <c r="F1419" s="282">
        <v>0</v>
      </c>
      <c r="G1419" s="1035"/>
      <c r="H1419" s="1035"/>
      <c r="I1419" s="1035"/>
      <c r="J1419" s="1035"/>
      <c r="K1419" s="1035"/>
      <c r="L1419" s="1035"/>
      <c r="M1419" s="1035"/>
      <c r="N1419" s="1035"/>
      <c r="O1419" s="1035"/>
      <c r="P1419" s="1035"/>
      <c r="Q1419" s="1035"/>
      <c r="R1419" s="1035"/>
      <c r="S1419" s="1035"/>
      <c r="T1419" s="1035"/>
      <c r="U1419" s="1035"/>
      <c r="V1419" s="1035"/>
      <c r="W1419" s="1035"/>
      <c r="X1419" s="1035"/>
      <c r="Y1419" s="1035"/>
    </row>
    <row r="1420" spans="1:25" s="1036" customFormat="1" ht="12.75">
      <c r="A1420" s="968" t="s">
        <v>257</v>
      </c>
      <c r="B1420" s="41">
        <v>14251035</v>
      </c>
      <c r="C1420" s="41">
        <v>0</v>
      </c>
      <c r="D1420" s="41">
        <v>0</v>
      </c>
      <c r="E1420" s="441">
        <v>0</v>
      </c>
      <c r="F1420" s="282">
        <v>0</v>
      </c>
      <c r="G1420" s="1035"/>
      <c r="H1420" s="1035"/>
      <c r="I1420" s="1035"/>
      <c r="J1420" s="1035"/>
      <c r="K1420" s="1035"/>
      <c r="L1420" s="1035"/>
      <c r="M1420" s="1035"/>
      <c r="N1420" s="1035"/>
      <c r="O1420" s="1035"/>
      <c r="P1420" s="1035"/>
      <c r="Q1420" s="1035"/>
      <c r="R1420" s="1035"/>
      <c r="S1420" s="1035"/>
      <c r="T1420" s="1035"/>
      <c r="U1420" s="1035"/>
      <c r="V1420" s="1035"/>
      <c r="W1420" s="1035"/>
      <c r="X1420" s="1035"/>
      <c r="Y1420" s="1035"/>
    </row>
    <row r="1421" spans="1:25" s="1036" customFormat="1" ht="12.75">
      <c r="A1421" s="968" t="s">
        <v>157</v>
      </c>
      <c r="B1421" s="41">
        <v>1057171</v>
      </c>
      <c r="C1421" s="41">
        <v>0</v>
      </c>
      <c r="D1421" s="41">
        <v>0</v>
      </c>
      <c r="E1421" s="441">
        <v>0</v>
      </c>
      <c r="F1421" s="282">
        <v>0</v>
      </c>
      <c r="G1421" s="1035"/>
      <c r="H1421" s="1035"/>
      <c r="I1421" s="1035"/>
      <c r="J1421" s="1035"/>
      <c r="K1421" s="1035"/>
      <c r="L1421" s="1035"/>
      <c r="M1421" s="1035"/>
      <c r="N1421" s="1035"/>
      <c r="O1421" s="1035"/>
      <c r="P1421" s="1035"/>
      <c r="Q1421" s="1035"/>
      <c r="R1421" s="1035"/>
      <c r="S1421" s="1035"/>
      <c r="T1421" s="1035"/>
      <c r="U1421" s="1035"/>
      <c r="V1421" s="1035"/>
      <c r="W1421" s="1035"/>
      <c r="X1421" s="1035"/>
      <c r="Y1421" s="1035"/>
    </row>
    <row r="1422" spans="1:25" s="1036" customFormat="1" ht="12.75">
      <c r="A1422" s="457"/>
      <c r="B1422" s="41"/>
      <c r="C1422" s="41"/>
      <c r="D1422" s="41"/>
      <c r="E1422" s="994"/>
      <c r="F1422" s="81"/>
      <c r="G1422" s="1035"/>
      <c r="H1422" s="1035"/>
      <c r="I1422" s="1035"/>
      <c r="J1422" s="1035"/>
      <c r="K1422" s="1035"/>
      <c r="L1422" s="1035"/>
      <c r="M1422" s="1035"/>
      <c r="N1422" s="1035"/>
      <c r="O1422" s="1035"/>
      <c r="P1422" s="1035"/>
      <c r="Q1422" s="1035"/>
      <c r="R1422" s="1035"/>
      <c r="S1422" s="1035"/>
      <c r="T1422" s="1035"/>
      <c r="U1422" s="1035"/>
      <c r="V1422" s="1035"/>
      <c r="W1422" s="1035"/>
      <c r="X1422" s="1035"/>
      <c r="Y1422" s="1035"/>
    </row>
    <row r="1423" spans="1:25" s="1037" customFormat="1" ht="12.75">
      <c r="A1423" s="380" t="s">
        <v>942</v>
      </c>
      <c r="B1423" s="81"/>
      <c r="C1423" s="81"/>
      <c r="D1423" s="81"/>
      <c r="E1423" s="1051"/>
      <c r="F1423" s="81"/>
      <c r="G1423" s="389"/>
      <c r="H1423" s="389"/>
      <c r="I1423" s="389"/>
      <c r="J1423" s="389"/>
      <c r="K1423" s="389"/>
      <c r="L1423" s="389"/>
      <c r="M1423" s="389"/>
      <c r="N1423" s="389"/>
      <c r="O1423" s="389"/>
      <c r="P1423" s="389"/>
      <c r="Q1423" s="389"/>
      <c r="R1423" s="389"/>
      <c r="S1423" s="389"/>
      <c r="T1423" s="389"/>
      <c r="U1423" s="389"/>
      <c r="V1423" s="389"/>
      <c r="W1423" s="389"/>
      <c r="X1423" s="389"/>
      <c r="Y1423" s="389"/>
    </row>
    <row r="1424" spans="1:25" s="1036" customFormat="1" ht="12.75">
      <c r="A1424" s="380" t="s">
        <v>909</v>
      </c>
      <c r="B1424" s="81"/>
      <c r="C1424" s="81"/>
      <c r="D1424" s="81"/>
      <c r="E1424" s="1051"/>
      <c r="F1424" s="81"/>
      <c r="G1424" s="1035"/>
      <c r="H1424" s="1035"/>
      <c r="I1424" s="1035"/>
      <c r="J1424" s="1035"/>
      <c r="K1424" s="1035"/>
      <c r="L1424" s="1035"/>
      <c r="M1424" s="1035"/>
      <c r="N1424" s="1035"/>
      <c r="O1424" s="1035"/>
      <c r="P1424" s="1035"/>
      <c r="Q1424" s="1035"/>
      <c r="R1424" s="1035"/>
      <c r="S1424" s="1035"/>
      <c r="T1424" s="1035"/>
      <c r="U1424" s="1035"/>
      <c r="V1424" s="1035"/>
      <c r="W1424" s="1035"/>
      <c r="X1424" s="1035"/>
      <c r="Y1424" s="1035"/>
    </row>
    <row r="1425" spans="1:25" s="1037" customFormat="1" ht="12" customHeight="1">
      <c r="A1425" s="296" t="s">
        <v>959</v>
      </c>
      <c r="B1425" s="81">
        <v>2463866</v>
      </c>
      <c r="C1425" s="81">
        <v>2031612</v>
      </c>
      <c r="D1425" s="81">
        <v>2031612</v>
      </c>
      <c r="E1425" s="1051">
        <v>82.45626994325178</v>
      </c>
      <c r="F1425" s="81">
        <v>450322</v>
      </c>
      <c r="G1425" s="389"/>
      <c r="H1425" s="389"/>
      <c r="I1425" s="389"/>
      <c r="J1425" s="389"/>
      <c r="K1425" s="389"/>
      <c r="L1425" s="389"/>
      <c r="M1425" s="389"/>
      <c r="N1425" s="389"/>
      <c r="O1425" s="389"/>
      <c r="P1425" s="389"/>
      <c r="Q1425" s="389"/>
      <c r="R1425" s="389"/>
      <c r="S1425" s="389"/>
      <c r="T1425" s="389"/>
      <c r="U1425" s="389"/>
      <c r="V1425" s="389"/>
      <c r="W1425" s="389"/>
      <c r="X1425" s="389"/>
      <c r="Y1425" s="389"/>
    </row>
    <row r="1426" spans="1:25" s="1037" customFormat="1" ht="12" customHeight="1" hidden="1">
      <c r="A1426" s="1039" t="s">
        <v>1404</v>
      </c>
      <c r="B1426" s="460">
        <v>0</v>
      </c>
      <c r="C1426" s="460">
        <v>0</v>
      </c>
      <c r="D1426" s="460">
        <v>0</v>
      </c>
      <c r="E1426" s="1040">
        <v>0</v>
      </c>
      <c r="F1426" s="81">
        <v>0</v>
      </c>
      <c r="G1426" s="389"/>
      <c r="H1426" s="389"/>
      <c r="I1426" s="389"/>
      <c r="J1426" s="389"/>
      <c r="K1426" s="389"/>
      <c r="L1426" s="389"/>
      <c r="M1426" s="389"/>
      <c r="N1426" s="389"/>
      <c r="O1426" s="389"/>
      <c r="P1426" s="389"/>
      <c r="Q1426" s="389"/>
      <c r="R1426" s="389"/>
      <c r="S1426" s="389"/>
      <c r="T1426" s="389"/>
      <c r="U1426" s="389"/>
      <c r="V1426" s="389"/>
      <c r="W1426" s="389"/>
      <c r="X1426" s="389"/>
      <c r="Y1426" s="389"/>
    </row>
    <row r="1427" spans="1:25" s="1041" customFormat="1" ht="12.75">
      <c r="A1427" s="296" t="s">
        <v>961</v>
      </c>
      <c r="B1427" s="81">
        <v>2463866</v>
      </c>
      <c r="C1427" s="81">
        <v>2031612</v>
      </c>
      <c r="D1427" s="250">
        <v>2031612</v>
      </c>
      <c r="E1427" s="1051">
        <v>82.45626994325178</v>
      </c>
      <c r="F1427" s="81">
        <v>450322</v>
      </c>
      <c r="G1427" s="1035"/>
      <c r="H1427" s="1035"/>
      <c r="I1427" s="1035"/>
      <c r="J1427" s="1035"/>
      <c r="K1427" s="1035"/>
      <c r="L1427" s="1035"/>
      <c r="M1427" s="1035"/>
      <c r="N1427" s="1035"/>
      <c r="O1427" s="1035"/>
      <c r="P1427" s="1035"/>
      <c r="Q1427" s="1035"/>
      <c r="R1427" s="1035"/>
      <c r="S1427" s="1035"/>
      <c r="T1427" s="1035"/>
      <c r="U1427" s="1035"/>
      <c r="V1427" s="1035"/>
      <c r="W1427" s="1035"/>
      <c r="X1427" s="1035"/>
      <c r="Y1427" s="1035"/>
    </row>
    <row r="1428" spans="1:25" s="1041" customFormat="1" ht="12.75">
      <c r="A1428" s="1042" t="s">
        <v>153</v>
      </c>
      <c r="B1428" s="81">
        <v>2463866</v>
      </c>
      <c r="C1428" s="81">
        <v>2031612</v>
      </c>
      <c r="D1428" s="250">
        <v>1980936</v>
      </c>
      <c r="E1428" s="1051">
        <v>0</v>
      </c>
      <c r="F1428" s="81">
        <v>434348</v>
      </c>
      <c r="G1428" s="1035"/>
      <c r="H1428" s="1035"/>
      <c r="I1428" s="1035"/>
      <c r="J1428" s="1035"/>
      <c r="K1428" s="1035"/>
      <c r="L1428" s="1035"/>
      <c r="M1428" s="1035"/>
      <c r="N1428" s="1035"/>
      <c r="O1428" s="1035"/>
      <c r="P1428" s="1035"/>
      <c r="Q1428" s="1035"/>
      <c r="R1428" s="1035"/>
      <c r="S1428" s="1035"/>
      <c r="T1428" s="1035"/>
      <c r="U1428" s="1035"/>
      <c r="V1428" s="1035"/>
      <c r="W1428" s="1035"/>
      <c r="X1428" s="1035"/>
      <c r="Y1428" s="1035"/>
    </row>
    <row r="1429" spans="1:25" s="1043" customFormat="1" ht="12.75">
      <c r="A1429" s="1031" t="s">
        <v>179</v>
      </c>
      <c r="B1429" s="81">
        <v>2463866</v>
      </c>
      <c r="C1429" s="81">
        <v>2031612</v>
      </c>
      <c r="D1429" s="81">
        <v>1980936</v>
      </c>
      <c r="E1429" s="1051">
        <v>0</v>
      </c>
      <c r="F1429" s="81">
        <v>434348</v>
      </c>
      <c r="G1429" s="1035"/>
      <c r="H1429" s="1035"/>
      <c r="I1429" s="1035"/>
      <c r="J1429" s="1035"/>
      <c r="K1429" s="1035"/>
      <c r="L1429" s="1035"/>
      <c r="M1429" s="1035"/>
      <c r="N1429" s="1035"/>
      <c r="O1429" s="1035"/>
      <c r="P1429" s="1035"/>
      <c r="Q1429" s="1035"/>
      <c r="R1429" s="1035"/>
      <c r="S1429" s="1035"/>
      <c r="T1429" s="1035"/>
      <c r="U1429" s="1035"/>
      <c r="V1429" s="1035"/>
      <c r="W1429" s="1035"/>
      <c r="X1429" s="1035"/>
      <c r="Y1429" s="1035"/>
    </row>
    <row r="1430" spans="1:25" s="1036" customFormat="1" ht="12.75" hidden="1">
      <c r="A1430" s="1066" t="s">
        <v>257</v>
      </c>
      <c r="B1430" s="460">
        <v>0</v>
      </c>
      <c r="C1430" s="460">
        <v>0</v>
      </c>
      <c r="D1430" s="460">
        <v>2052</v>
      </c>
      <c r="E1430" s="1040">
        <v>0</v>
      </c>
      <c r="F1430" s="81">
        <v>2052</v>
      </c>
      <c r="G1430" s="1035"/>
      <c r="H1430" s="1035"/>
      <c r="I1430" s="1035"/>
      <c r="J1430" s="1035"/>
      <c r="K1430" s="1035"/>
      <c r="L1430" s="1035"/>
      <c r="M1430" s="1035"/>
      <c r="N1430" s="1035"/>
      <c r="O1430" s="1035"/>
      <c r="P1430" s="1035"/>
      <c r="Q1430" s="1035"/>
      <c r="R1430" s="1035"/>
      <c r="S1430" s="1035"/>
      <c r="T1430" s="1035"/>
      <c r="U1430" s="1035"/>
      <c r="V1430" s="1035"/>
      <c r="W1430" s="1035"/>
      <c r="X1430" s="1035"/>
      <c r="Y1430" s="1035"/>
    </row>
    <row r="1431" spans="1:25" s="1036" customFormat="1" ht="12.75" customHeight="1">
      <c r="A1431" s="1044" t="s">
        <v>1230</v>
      </c>
      <c r="B1431" s="81">
        <v>2463866</v>
      </c>
      <c r="C1431" s="81">
        <v>2031612</v>
      </c>
      <c r="D1431" s="81">
        <v>1978884</v>
      </c>
      <c r="E1431" s="1051">
        <v>0</v>
      </c>
      <c r="F1431" s="81">
        <v>432296</v>
      </c>
      <c r="G1431" s="1035"/>
      <c r="H1431" s="1035"/>
      <c r="I1431" s="1035"/>
      <c r="J1431" s="1035"/>
      <c r="K1431" s="1035"/>
      <c r="L1431" s="1035"/>
      <c r="M1431" s="1035"/>
      <c r="N1431" s="1035"/>
      <c r="O1431" s="1035"/>
      <c r="P1431" s="1035"/>
      <c r="Q1431" s="1035"/>
      <c r="R1431" s="1035"/>
      <c r="S1431" s="1035"/>
      <c r="T1431" s="1035"/>
      <c r="U1431" s="1035"/>
      <c r="V1431" s="1035"/>
      <c r="W1431" s="1035"/>
      <c r="X1431" s="1035"/>
      <c r="Y1431" s="1035"/>
    </row>
    <row r="1432" spans="1:25" s="1036" customFormat="1" ht="12.75" customHeight="1">
      <c r="A1432" s="1033" t="s">
        <v>1239</v>
      </c>
      <c r="B1432" s="81">
        <v>2463866</v>
      </c>
      <c r="C1432" s="81">
        <v>2031612</v>
      </c>
      <c r="D1432" s="250">
        <v>1978884</v>
      </c>
      <c r="E1432" s="1051">
        <v>0</v>
      </c>
      <c r="F1432" s="81">
        <v>432293</v>
      </c>
      <c r="G1432" s="1035"/>
      <c r="H1432" s="1035"/>
      <c r="I1432" s="1035"/>
      <c r="J1432" s="1035"/>
      <c r="K1432" s="1035"/>
      <c r="L1432" s="1035"/>
      <c r="M1432" s="1035"/>
      <c r="N1432" s="1035"/>
      <c r="O1432" s="1035"/>
      <c r="P1432" s="1035"/>
      <c r="Q1432" s="1035"/>
      <c r="R1432" s="1035"/>
      <c r="S1432" s="1035"/>
      <c r="T1432" s="1035"/>
      <c r="U1432" s="1035"/>
      <c r="V1432" s="1035"/>
      <c r="W1432" s="1035"/>
      <c r="X1432" s="1035"/>
      <c r="Y1432" s="1035"/>
    </row>
    <row r="1433" spans="1:25" s="1036" customFormat="1" ht="12.75" customHeight="1" hidden="1">
      <c r="A1433" s="1062" t="s">
        <v>1241</v>
      </c>
      <c r="B1433" s="460">
        <v>0</v>
      </c>
      <c r="C1433" s="460">
        <v>0</v>
      </c>
      <c r="D1433" s="460">
        <v>0</v>
      </c>
      <c r="E1433" s="1040">
        <v>0</v>
      </c>
      <c r="F1433" s="81">
        <v>3</v>
      </c>
      <c r="G1433" s="1035"/>
      <c r="H1433" s="1035"/>
      <c r="I1433" s="1035"/>
      <c r="J1433" s="1035"/>
      <c r="K1433" s="1035"/>
      <c r="L1433" s="1035"/>
      <c r="M1433" s="1035"/>
      <c r="N1433" s="1035"/>
      <c r="O1433" s="1035"/>
      <c r="P1433" s="1035"/>
      <c r="Q1433" s="1035"/>
      <c r="R1433" s="1035"/>
      <c r="S1433" s="1035"/>
      <c r="T1433" s="1035"/>
      <c r="U1433" s="1035"/>
      <c r="V1433" s="1035"/>
      <c r="W1433" s="1035"/>
      <c r="X1433" s="1035"/>
      <c r="Y1433" s="1035"/>
    </row>
    <row r="1434" spans="1:20" s="348" customFormat="1" ht="25.5">
      <c r="A1434" s="457" t="s">
        <v>931</v>
      </c>
      <c r="B1434" s="81"/>
      <c r="C1434" s="81"/>
      <c r="D1434" s="81"/>
      <c r="E1434" s="1051"/>
      <c r="F1434" s="81"/>
      <c r="G1434" s="227"/>
      <c r="H1434" s="227"/>
      <c r="I1434" s="227"/>
      <c r="J1434" s="227"/>
      <c r="K1434" s="227"/>
      <c r="L1434" s="227"/>
      <c r="M1434" s="227"/>
      <c r="N1434" s="227"/>
      <c r="O1434" s="227"/>
      <c r="P1434" s="227"/>
      <c r="Q1434" s="227"/>
      <c r="R1434" s="227"/>
      <c r="S1434" s="227"/>
      <c r="T1434" s="227"/>
    </row>
    <row r="1435" spans="1:20" s="348" customFormat="1" ht="12" customHeight="1">
      <c r="A1435" s="296" t="s">
        <v>959</v>
      </c>
      <c r="B1435" s="81">
        <v>2828499</v>
      </c>
      <c r="C1435" s="81">
        <v>1374208</v>
      </c>
      <c r="D1435" s="81">
        <v>1250000</v>
      </c>
      <c r="E1435" s="1051">
        <v>44.193050801856394</v>
      </c>
      <c r="F1435" s="81">
        <v>600000</v>
      </c>
      <c r="G1435" s="227"/>
      <c r="H1435" s="227"/>
      <c r="I1435" s="227"/>
      <c r="J1435" s="227"/>
      <c r="K1435" s="227"/>
      <c r="L1435" s="227"/>
      <c r="M1435" s="227"/>
      <c r="N1435" s="227"/>
      <c r="O1435" s="227"/>
      <c r="P1435" s="227"/>
      <c r="Q1435" s="227"/>
      <c r="R1435" s="227"/>
      <c r="S1435" s="227"/>
      <c r="T1435" s="227"/>
    </row>
    <row r="1436" spans="1:20" s="348" customFormat="1" ht="12" customHeight="1">
      <c r="A1436" s="296" t="s">
        <v>961</v>
      </c>
      <c r="B1436" s="81">
        <v>2828499</v>
      </c>
      <c r="C1436" s="81">
        <v>1374208</v>
      </c>
      <c r="D1436" s="81">
        <v>1250000</v>
      </c>
      <c r="E1436" s="1051">
        <v>44.193050801856394</v>
      </c>
      <c r="F1436" s="81">
        <v>600000</v>
      </c>
      <c r="G1436" s="227"/>
      <c r="H1436" s="227"/>
      <c r="I1436" s="227"/>
      <c r="J1436" s="227"/>
      <c r="K1436" s="227"/>
      <c r="L1436" s="227"/>
      <c r="M1436" s="227"/>
      <c r="N1436" s="227"/>
      <c r="O1436" s="227"/>
      <c r="P1436" s="227"/>
      <c r="Q1436" s="227"/>
      <c r="R1436" s="227"/>
      <c r="S1436" s="227"/>
      <c r="T1436" s="227"/>
    </row>
    <row r="1437" spans="1:20" s="348" customFormat="1" ht="12" customHeight="1">
      <c r="A1437" s="1029" t="s">
        <v>153</v>
      </c>
      <c r="B1437" s="81">
        <v>2828499</v>
      </c>
      <c r="C1437" s="81">
        <v>1374208</v>
      </c>
      <c r="D1437" s="81">
        <v>1233022</v>
      </c>
      <c r="E1437" s="1051">
        <v>43.592803108645256</v>
      </c>
      <c r="F1437" s="81">
        <v>582459</v>
      </c>
      <c r="G1437" s="227"/>
      <c r="H1437" s="227"/>
      <c r="I1437" s="227"/>
      <c r="J1437" s="227"/>
      <c r="K1437" s="227"/>
      <c r="L1437" s="227"/>
      <c r="M1437" s="227"/>
      <c r="N1437" s="227"/>
      <c r="O1437" s="227"/>
      <c r="P1437" s="227"/>
      <c r="Q1437" s="227"/>
      <c r="R1437" s="227"/>
      <c r="S1437" s="227"/>
      <c r="T1437" s="227"/>
    </row>
    <row r="1438" spans="1:20" s="348" customFormat="1" ht="12" customHeight="1">
      <c r="A1438" s="1030" t="s">
        <v>164</v>
      </c>
      <c r="B1438" s="81">
        <v>2828499</v>
      </c>
      <c r="C1438" s="81">
        <v>1374208</v>
      </c>
      <c r="D1438" s="81">
        <v>1233022</v>
      </c>
      <c r="E1438" s="1051">
        <v>43.592803108645256</v>
      </c>
      <c r="F1438" s="81">
        <v>582459</v>
      </c>
      <c r="G1438" s="227"/>
      <c r="H1438" s="227"/>
      <c r="I1438" s="227"/>
      <c r="J1438" s="227"/>
      <c r="K1438" s="227"/>
      <c r="L1438" s="227"/>
      <c r="M1438" s="227"/>
      <c r="N1438" s="227"/>
      <c r="O1438" s="227"/>
      <c r="P1438" s="227"/>
      <c r="Q1438" s="227"/>
      <c r="R1438" s="227"/>
      <c r="S1438" s="227"/>
      <c r="T1438" s="227"/>
    </row>
    <row r="1439" spans="1:20" s="348" customFormat="1" ht="12" customHeight="1">
      <c r="A1439" s="1032" t="s">
        <v>1112</v>
      </c>
      <c r="B1439" s="81">
        <v>2828499</v>
      </c>
      <c r="C1439" s="81">
        <v>1374208</v>
      </c>
      <c r="D1439" s="81">
        <v>1233022</v>
      </c>
      <c r="E1439" s="1051">
        <v>43.592803108645256</v>
      </c>
      <c r="F1439" s="81">
        <v>582459</v>
      </c>
      <c r="G1439" s="227"/>
      <c r="H1439" s="227"/>
      <c r="I1439" s="227"/>
      <c r="J1439" s="227"/>
      <c r="K1439" s="227"/>
      <c r="L1439" s="227"/>
      <c r="M1439" s="227"/>
      <c r="N1439" s="227"/>
      <c r="O1439" s="227"/>
      <c r="P1439" s="227"/>
      <c r="Q1439" s="227"/>
      <c r="R1439" s="227"/>
      <c r="S1439" s="227"/>
      <c r="T1439" s="227"/>
    </row>
    <row r="1440" spans="1:25" s="1036" customFormat="1" ht="12.75">
      <c r="A1440" s="378" t="s">
        <v>924</v>
      </c>
      <c r="B1440" s="41"/>
      <c r="C1440" s="41"/>
      <c r="D1440" s="41"/>
      <c r="E1440" s="994"/>
      <c r="F1440" s="81"/>
      <c r="G1440" s="1035"/>
      <c r="H1440" s="1035"/>
      <c r="I1440" s="1035"/>
      <c r="J1440" s="1035"/>
      <c r="K1440" s="1035"/>
      <c r="L1440" s="1035"/>
      <c r="M1440" s="1035"/>
      <c r="N1440" s="1035"/>
      <c r="O1440" s="1035"/>
      <c r="P1440" s="1035"/>
      <c r="Q1440" s="1035"/>
      <c r="R1440" s="1035"/>
      <c r="S1440" s="1035"/>
      <c r="T1440" s="1035"/>
      <c r="U1440" s="1035"/>
      <c r="V1440" s="1035"/>
      <c r="W1440" s="1035"/>
      <c r="X1440" s="1035"/>
      <c r="Y1440" s="1035"/>
    </row>
    <row r="1441" spans="1:25" s="1037" customFormat="1" ht="12.75">
      <c r="A1441" s="296" t="s">
        <v>959</v>
      </c>
      <c r="B1441" s="81">
        <v>15308206</v>
      </c>
      <c r="C1441" s="81">
        <v>0</v>
      </c>
      <c r="D1441" s="81">
        <v>0</v>
      </c>
      <c r="E1441" s="1051">
        <v>0</v>
      </c>
      <c r="F1441" s="81">
        <v>0</v>
      </c>
      <c r="G1441" s="389"/>
      <c r="H1441" s="389"/>
      <c r="I1441" s="389"/>
      <c r="J1441" s="389"/>
      <c r="K1441" s="389"/>
      <c r="L1441" s="389"/>
      <c r="M1441" s="389"/>
      <c r="N1441" s="389"/>
      <c r="O1441" s="389"/>
      <c r="P1441" s="389"/>
      <c r="Q1441" s="389"/>
      <c r="R1441" s="389"/>
      <c r="S1441" s="389"/>
      <c r="T1441" s="389"/>
      <c r="U1441" s="389"/>
      <c r="V1441" s="389"/>
      <c r="W1441" s="389"/>
      <c r="X1441" s="389"/>
      <c r="Y1441" s="389"/>
    </row>
    <row r="1442" spans="1:25" s="1037" customFormat="1" ht="12.75">
      <c r="A1442" s="296" t="s">
        <v>961</v>
      </c>
      <c r="B1442" s="81">
        <v>15308206</v>
      </c>
      <c r="C1442" s="81">
        <v>0</v>
      </c>
      <c r="D1442" s="81">
        <v>0</v>
      </c>
      <c r="E1442" s="1051">
        <v>0</v>
      </c>
      <c r="F1442" s="81">
        <v>0</v>
      </c>
      <c r="G1442" s="389"/>
      <c r="H1442" s="389"/>
      <c r="I1442" s="389"/>
      <c r="J1442" s="389"/>
      <c r="K1442" s="389"/>
      <c r="L1442" s="389"/>
      <c r="M1442" s="389"/>
      <c r="N1442" s="389"/>
      <c r="O1442" s="389"/>
      <c r="P1442" s="389"/>
      <c r="Q1442" s="389"/>
      <c r="R1442" s="389"/>
      <c r="S1442" s="389"/>
      <c r="T1442" s="389"/>
      <c r="U1442" s="389"/>
      <c r="V1442" s="389"/>
      <c r="W1442" s="389"/>
      <c r="X1442" s="389"/>
      <c r="Y1442" s="389"/>
    </row>
    <row r="1443" spans="1:25" s="1041" customFormat="1" ht="12.75">
      <c r="A1443" s="1042" t="s">
        <v>153</v>
      </c>
      <c r="B1443" s="81">
        <v>15308206</v>
      </c>
      <c r="C1443" s="81">
        <v>0</v>
      </c>
      <c r="D1443" s="81">
        <v>0</v>
      </c>
      <c r="E1443" s="1051">
        <v>0</v>
      </c>
      <c r="F1443" s="81">
        <v>0</v>
      </c>
      <c r="G1443" s="1035"/>
      <c r="H1443" s="1035"/>
      <c r="I1443" s="1035"/>
      <c r="J1443" s="1035"/>
      <c r="K1443" s="1035"/>
      <c r="L1443" s="1035"/>
      <c r="M1443" s="1035"/>
      <c r="N1443" s="1035"/>
      <c r="O1443" s="1035"/>
      <c r="P1443" s="1035"/>
      <c r="Q1443" s="1035"/>
      <c r="R1443" s="1035"/>
      <c r="S1443" s="1035"/>
      <c r="T1443" s="1035"/>
      <c r="U1443" s="1035"/>
      <c r="V1443" s="1035"/>
      <c r="W1443" s="1035"/>
      <c r="X1443" s="1035"/>
      <c r="Y1443" s="1035"/>
    </row>
    <row r="1444" spans="1:25" s="1036" customFormat="1" ht="12.75">
      <c r="A1444" s="1031" t="s">
        <v>179</v>
      </c>
      <c r="B1444" s="81">
        <v>15308206</v>
      </c>
      <c r="C1444" s="81">
        <v>0</v>
      </c>
      <c r="D1444" s="81">
        <v>0</v>
      </c>
      <c r="E1444" s="1051">
        <v>0</v>
      </c>
      <c r="F1444" s="81">
        <v>0</v>
      </c>
      <c r="G1444" s="1035"/>
      <c r="H1444" s="1035"/>
      <c r="I1444" s="1035"/>
      <c r="J1444" s="1035"/>
      <c r="K1444" s="1035"/>
      <c r="L1444" s="1035"/>
      <c r="M1444" s="1035"/>
      <c r="N1444" s="1035"/>
      <c r="O1444" s="1035"/>
      <c r="P1444" s="1035"/>
      <c r="Q1444" s="1035"/>
      <c r="R1444" s="1035"/>
      <c r="S1444" s="1035"/>
      <c r="T1444" s="1035"/>
      <c r="U1444" s="1035"/>
      <c r="V1444" s="1035"/>
      <c r="W1444" s="1035"/>
      <c r="X1444" s="1035"/>
      <c r="Y1444" s="1035"/>
    </row>
    <row r="1445" spans="1:25" s="1036" customFormat="1" ht="12.75">
      <c r="A1445" s="1044" t="s">
        <v>257</v>
      </c>
      <c r="B1445" s="81">
        <v>14251035</v>
      </c>
      <c r="C1445" s="81">
        <v>0</v>
      </c>
      <c r="D1445" s="81">
        <v>0</v>
      </c>
      <c r="E1445" s="1051">
        <v>0</v>
      </c>
      <c r="F1445" s="81">
        <v>0</v>
      </c>
      <c r="G1445" s="1035"/>
      <c r="H1445" s="1035"/>
      <c r="I1445" s="1035"/>
      <c r="J1445" s="1035"/>
      <c r="K1445" s="1035"/>
      <c r="L1445" s="1035"/>
      <c r="M1445" s="1035"/>
      <c r="N1445" s="1035"/>
      <c r="O1445" s="1035"/>
      <c r="P1445" s="1035"/>
      <c r="Q1445" s="1035"/>
      <c r="R1445" s="1035"/>
      <c r="S1445" s="1035"/>
      <c r="T1445" s="1035"/>
      <c r="U1445" s="1035"/>
      <c r="V1445" s="1035"/>
      <c r="W1445" s="1035"/>
      <c r="X1445" s="1035"/>
      <c r="Y1445" s="1035"/>
    </row>
    <row r="1446" spans="1:25" s="1036" customFormat="1" ht="12.75">
      <c r="A1446" s="1044" t="s">
        <v>157</v>
      </c>
      <c r="B1446" s="81">
        <v>1057171</v>
      </c>
      <c r="C1446" s="81">
        <v>0</v>
      </c>
      <c r="D1446" s="81">
        <v>0</v>
      </c>
      <c r="E1446" s="1051">
        <v>0</v>
      </c>
      <c r="F1446" s="81">
        <v>0</v>
      </c>
      <c r="G1446" s="1035"/>
      <c r="H1446" s="1035"/>
      <c r="I1446" s="1035"/>
      <c r="J1446" s="1035"/>
      <c r="K1446" s="1035"/>
      <c r="L1446" s="1035"/>
      <c r="M1446" s="1035"/>
      <c r="N1446" s="1035"/>
      <c r="O1446" s="1035"/>
      <c r="P1446" s="1035"/>
      <c r="Q1446" s="1035"/>
      <c r="R1446" s="1035"/>
      <c r="S1446" s="1035"/>
      <c r="T1446" s="1035"/>
      <c r="U1446" s="1035"/>
      <c r="V1446" s="1035"/>
      <c r="W1446" s="1035"/>
      <c r="X1446" s="1035"/>
      <c r="Y1446" s="1035"/>
    </row>
    <row r="1447" spans="1:6" s="236" customFormat="1" ht="17.25" customHeight="1">
      <c r="A1447" s="860" t="s">
        <v>962</v>
      </c>
      <c r="B1447" s="860"/>
      <c r="C1447" s="860"/>
      <c r="D1447" s="860"/>
      <c r="E1447" s="860"/>
      <c r="F1447" s="860"/>
    </row>
    <row r="1448" spans="1:6" s="236" customFormat="1" ht="12.75">
      <c r="A1448" s="1081"/>
      <c r="B1448" s="1081"/>
      <c r="C1448" s="1081"/>
      <c r="D1448" s="1081"/>
      <c r="E1448" s="1081"/>
      <c r="F1448" s="1081"/>
    </row>
    <row r="1449" spans="1:6" s="236" customFormat="1" ht="17.25" customHeight="1">
      <c r="A1449" s="1125"/>
      <c r="B1449" s="1125"/>
      <c r="C1449" s="1125"/>
      <c r="D1449" s="1125"/>
      <c r="E1449" s="1125"/>
      <c r="F1449" s="1125"/>
    </row>
    <row r="1450" spans="1:6" s="348" customFormat="1" ht="12.75" customHeight="1">
      <c r="A1450" s="392" t="s">
        <v>963</v>
      </c>
      <c r="B1450" s="1067"/>
      <c r="C1450" s="1067"/>
      <c r="D1450" s="1067"/>
      <c r="E1450" s="1068" t="s">
        <v>732</v>
      </c>
      <c r="F1450" s="1067"/>
    </row>
    <row r="1451" spans="2:6" s="348" customFormat="1" ht="12.75" customHeight="1">
      <c r="B1451" s="1067"/>
      <c r="C1451" s="1067"/>
      <c r="D1451" s="1067"/>
      <c r="E1451" s="1068"/>
      <c r="F1451" s="1067"/>
    </row>
    <row r="1452" spans="1:6" s="348" customFormat="1" ht="12.75" customHeight="1">
      <c r="A1452" s="256"/>
      <c r="B1452" s="1067"/>
      <c r="C1452" s="1067"/>
      <c r="D1452" s="1067"/>
      <c r="E1452" s="1068"/>
      <c r="F1452" s="1067"/>
    </row>
    <row r="1453" spans="1:15" ht="12.75">
      <c r="A1453" s="348"/>
      <c r="B1453" s="1069"/>
      <c r="C1453" s="1069"/>
      <c r="D1453" s="1069"/>
      <c r="E1453" s="621"/>
      <c r="F1453" s="1069"/>
      <c r="I1453" s="389"/>
      <c r="J1453" s="389"/>
      <c r="K1453" s="389"/>
      <c r="L1453" s="389"/>
      <c r="M1453" s="389"/>
      <c r="N1453" s="389"/>
      <c r="O1453" s="389"/>
    </row>
    <row r="1454" ht="17.25" customHeight="1">
      <c r="A1454" s="54" t="s">
        <v>964</v>
      </c>
    </row>
    <row r="1457" spans="1:3" ht="17.25" customHeight="1">
      <c r="A1457" s="389">
        <v>2421483</v>
      </c>
      <c r="C1457" s="950" t="s">
        <v>965</v>
      </c>
    </row>
    <row r="1458" spans="1:3" ht="17.25" customHeight="1">
      <c r="A1458" s="389">
        <v>6056</v>
      </c>
      <c r="C1458" s="950" t="s">
        <v>966</v>
      </c>
    </row>
  </sheetData>
  <mergeCells count="3">
    <mergeCell ref="A1448:F1448"/>
    <mergeCell ref="A1447:F1447"/>
    <mergeCell ref="A1449:F1449"/>
  </mergeCells>
  <printOptions horizontalCentered="1"/>
  <pageMargins left="0.8267716535433072" right="0.6692913385826772" top="0.7086614173228347" bottom="0.3937007874015748" header="0.5118110236220472" footer="0.11811023622047245"/>
  <pageSetup firstPageNumber="65" useFirstPageNumber="1" fitToHeight="20" horizontalDpi="600" verticalDpi="600" orientation="portrait" paperSize="9" scale="83" r:id="rId1"/>
  <headerFooter alignWithMargins="0">
    <oddFooter>&amp;C&amp;P&amp;R
</oddFooter>
  </headerFooter>
  <rowBreaks count="9" manualBreakCount="9">
    <brk id="320" max="5" man="1"/>
    <brk id="383" max="5" man="1"/>
    <brk id="449" max="5" man="1"/>
    <brk id="513" max="5" man="1"/>
    <brk id="647" max="5" man="1"/>
    <brk id="717" max="5" man="1"/>
    <brk id="786" max="5" man="1"/>
    <brk id="1320" max="5" man="1"/>
    <brk id="1392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C40"/>
  <sheetViews>
    <sheetView zoomScaleSheetLayoutView="120" workbookViewId="0" topLeftCell="A1">
      <selection activeCell="A37" sqref="A36:A37"/>
    </sheetView>
  </sheetViews>
  <sheetFormatPr defaultColWidth="9.140625" defaultRowHeight="12.75"/>
  <cols>
    <col min="1" max="1" width="41.7109375" style="236" customWidth="1"/>
    <col min="2" max="2" width="13.28125" style="236" customWidth="1"/>
    <col min="3" max="3" width="9.8515625" style="236" bestFit="1" customWidth="1"/>
    <col min="4" max="4" width="9.140625" style="236" customWidth="1"/>
    <col min="5" max="5" width="10.57421875" style="236" customWidth="1"/>
    <col min="6" max="16384" width="9.140625" style="343" customWidth="1"/>
  </cols>
  <sheetData>
    <row r="1" spans="1:55" ht="12.75">
      <c r="A1" s="1111" t="s">
        <v>677</v>
      </c>
      <c r="B1" s="1111"/>
      <c r="C1" s="1111"/>
      <c r="D1" s="1111"/>
      <c r="E1" s="1111"/>
      <c r="F1" s="259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</row>
    <row r="2" spans="1:55" ht="15" customHeight="1">
      <c r="A2" s="1073" t="s">
        <v>678</v>
      </c>
      <c r="B2" s="1073"/>
      <c r="C2" s="1073"/>
      <c r="D2" s="1073"/>
      <c r="E2" s="107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</row>
    <row r="3" spans="1:55" ht="3.75" customHeight="1">
      <c r="A3" s="264"/>
      <c r="B3" s="8"/>
      <c r="C3" s="8"/>
      <c r="D3" s="8"/>
      <c r="E3" s="264"/>
      <c r="F3" s="262"/>
      <c r="G3" s="6"/>
      <c r="H3" s="6"/>
      <c r="I3" s="6"/>
      <c r="J3" s="6"/>
      <c r="K3" s="6"/>
      <c r="L3" s="6"/>
      <c r="M3" s="6"/>
      <c r="N3" s="6"/>
      <c r="O3" s="6"/>
      <c r="P3" s="6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</row>
    <row r="4" spans="1:17" s="342" customFormat="1" ht="12.75">
      <c r="A4" s="1114" t="s">
        <v>679</v>
      </c>
      <c r="B4" s="1114"/>
      <c r="C4" s="1114"/>
      <c r="D4" s="1114"/>
      <c r="E4" s="1114"/>
      <c r="F4" s="934"/>
      <c r="G4" s="934"/>
      <c r="H4" s="934"/>
      <c r="I4" s="934"/>
      <c r="J4" s="934"/>
      <c r="K4" s="934"/>
      <c r="L4" s="934"/>
      <c r="M4" s="934"/>
      <c r="N4" s="934"/>
      <c r="O4" s="934"/>
      <c r="P4" s="934"/>
      <c r="Q4" s="934"/>
    </row>
    <row r="5" spans="1:16" s="342" customFormat="1" ht="12.75">
      <c r="A5" s="262"/>
      <c r="B5" s="232"/>
      <c r="C5" s="232"/>
      <c r="D5" s="232"/>
      <c r="E5" s="232"/>
      <c r="G5" s="232"/>
      <c r="H5" s="232"/>
      <c r="I5" s="232"/>
      <c r="J5" s="232"/>
      <c r="K5" s="232"/>
      <c r="L5" s="232"/>
      <c r="M5" s="232"/>
      <c r="N5" s="232"/>
      <c r="O5" s="232"/>
      <c r="P5" s="232"/>
    </row>
    <row r="6" spans="1:17" s="266" customFormat="1" ht="17.25" customHeight="1">
      <c r="A6" s="1115" t="s">
        <v>680</v>
      </c>
      <c r="B6" s="1115"/>
      <c r="C6" s="1115"/>
      <c r="D6" s="1115"/>
      <c r="E6" s="1115"/>
      <c r="F6" s="226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</row>
    <row r="7" spans="1:17" s="266" customFormat="1" ht="17.25" customHeight="1">
      <c r="A7" s="1108" t="s">
        <v>857</v>
      </c>
      <c r="B7" s="1108"/>
      <c r="C7" s="1108"/>
      <c r="D7" s="1108"/>
      <c r="E7" s="1108"/>
      <c r="F7" s="273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</row>
    <row r="8" spans="1:17" s="266" customFormat="1" ht="17.25" customHeight="1">
      <c r="A8" s="1126" t="s">
        <v>33</v>
      </c>
      <c r="B8" s="1126"/>
      <c r="C8" s="1126"/>
      <c r="D8" s="1126"/>
      <c r="E8" s="1126"/>
      <c r="F8" s="277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</row>
    <row r="9" spans="1:15" s="345" customFormat="1" ht="12.75">
      <c r="A9" s="1106" t="s">
        <v>683</v>
      </c>
      <c r="B9" s="1106"/>
      <c r="C9" s="1106"/>
      <c r="D9" s="1106"/>
      <c r="E9" s="1106"/>
      <c r="F9" s="235"/>
      <c r="G9" s="235"/>
      <c r="H9" s="235"/>
      <c r="I9" s="235"/>
      <c r="J9" s="235"/>
      <c r="K9" s="235"/>
      <c r="L9" s="235"/>
      <c r="M9" s="235"/>
      <c r="N9" s="6"/>
      <c r="O9" s="935"/>
    </row>
    <row r="10" spans="1:8" s="225" customFormat="1" ht="12.75">
      <c r="A10" s="274" t="s">
        <v>684</v>
      </c>
      <c r="B10" s="233"/>
      <c r="C10" s="233"/>
      <c r="D10" s="54"/>
      <c r="E10" s="276" t="s">
        <v>685</v>
      </c>
      <c r="F10" s="235"/>
      <c r="G10" s="345"/>
      <c r="H10" s="234"/>
    </row>
    <row r="11" ht="12.75">
      <c r="E11" s="936" t="s">
        <v>858</v>
      </c>
    </row>
    <row r="12" spans="1:5" ht="10.5" customHeight="1">
      <c r="A12" s="534"/>
      <c r="B12" s="534"/>
      <c r="C12" s="534"/>
      <c r="D12" s="534"/>
      <c r="E12" s="937" t="s">
        <v>736</v>
      </c>
    </row>
    <row r="13" spans="1:5" s="225" customFormat="1" ht="51">
      <c r="A13" s="195" t="s">
        <v>687</v>
      </c>
      <c r="B13" s="280" t="s">
        <v>738</v>
      </c>
      <c r="C13" s="280" t="s">
        <v>739</v>
      </c>
      <c r="D13" s="280" t="s">
        <v>859</v>
      </c>
      <c r="E13" s="280" t="s">
        <v>741</v>
      </c>
    </row>
    <row r="14" spans="1:5" s="225" customFormat="1" ht="12.75">
      <c r="A14" s="938">
        <v>1</v>
      </c>
      <c r="B14" s="280">
        <v>2</v>
      </c>
      <c r="C14" s="280">
        <v>3</v>
      </c>
      <c r="D14" s="280">
        <v>4</v>
      </c>
      <c r="E14" s="203">
        <v>5</v>
      </c>
    </row>
    <row r="15" spans="1:5" s="225" customFormat="1" ht="17.25" customHeight="1">
      <c r="A15" s="317" t="s">
        <v>860</v>
      </c>
      <c r="B15" s="282">
        <v>48489665</v>
      </c>
      <c r="C15" s="244">
        <v>41914467</v>
      </c>
      <c r="D15" s="939">
        <v>86.4400011837574</v>
      </c>
      <c r="E15" s="244">
        <v>10105127</v>
      </c>
    </row>
    <row r="16" spans="1:5" s="225" customFormat="1" ht="17.25" customHeight="1">
      <c r="A16" s="317" t="s">
        <v>861</v>
      </c>
      <c r="B16" s="282">
        <v>419161</v>
      </c>
      <c r="C16" s="244">
        <v>174651</v>
      </c>
      <c r="D16" s="939">
        <v>41.66680583355799</v>
      </c>
      <c r="E16" s="244">
        <v>37625</v>
      </c>
    </row>
    <row r="17" spans="1:5" s="225" customFormat="1" ht="17.25" customHeight="1">
      <c r="A17" s="940" t="s">
        <v>862</v>
      </c>
      <c r="B17" s="250">
        <v>419161</v>
      </c>
      <c r="C17" s="249">
        <v>174651</v>
      </c>
      <c r="D17" s="941">
        <v>41.66680583355799</v>
      </c>
      <c r="E17" s="249">
        <v>37625</v>
      </c>
    </row>
    <row r="18" spans="1:6" s="225" customFormat="1" ht="17.25" customHeight="1">
      <c r="A18" s="317" t="s">
        <v>863</v>
      </c>
      <c r="B18" s="282">
        <v>339000</v>
      </c>
      <c r="C18" s="244">
        <v>131536</v>
      </c>
      <c r="D18" s="939">
        <v>38.80117994100295</v>
      </c>
      <c r="E18" s="244">
        <v>23216</v>
      </c>
      <c r="F18" s="942"/>
    </row>
    <row r="19" spans="1:5" s="225" customFormat="1" ht="17.25" customHeight="1">
      <c r="A19" s="940" t="s">
        <v>864</v>
      </c>
      <c r="B19" s="250">
        <v>339000</v>
      </c>
      <c r="C19" s="249">
        <v>131536</v>
      </c>
      <c r="D19" s="941">
        <v>38.80117994100295</v>
      </c>
      <c r="E19" s="249">
        <v>23216</v>
      </c>
    </row>
    <row r="20" spans="1:5" s="225" customFormat="1" ht="17.25" customHeight="1">
      <c r="A20" s="317" t="s">
        <v>865</v>
      </c>
      <c r="B20" s="282">
        <v>20188293</v>
      </c>
      <c r="C20" s="244">
        <v>8457864</v>
      </c>
      <c r="D20" s="939">
        <v>41.89489423399987</v>
      </c>
      <c r="E20" s="244">
        <v>1667222</v>
      </c>
    </row>
    <row r="21" spans="1:5" s="225" customFormat="1" ht="25.5">
      <c r="A21" s="940" t="s">
        <v>866</v>
      </c>
      <c r="B21" s="250">
        <v>81470</v>
      </c>
      <c r="C21" s="249">
        <v>4889</v>
      </c>
      <c r="D21" s="941">
        <v>6.000981956548423</v>
      </c>
      <c r="E21" s="249">
        <v>1700</v>
      </c>
    </row>
    <row r="22" spans="1:5" s="225" customFormat="1" ht="17.25" customHeight="1">
      <c r="A22" s="940" t="s">
        <v>867</v>
      </c>
      <c r="B22" s="250">
        <v>20106823</v>
      </c>
      <c r="C22" s="249">
        <v>8452975</v>
      </c>
      <c r="D22" s="941">
        <v>42.04033128455947</v>
      </c>
      <c r="E22" s="249">
        <v>1665522</v>
      </c>
    </row>
    <row r="23" spans="1:5" s="225" customFormat="1" ht="17.25" customHeight="1">
      <c r="A23" s="317" t="s">
        <v>868</v>
      </c>
      <c r="B23" s="282">
        <v>3540555</v>
      </c>
      <c r="C23" s="244">
        <v>1420000</v>
      </c>
      <c r="D23" s="939">
        <v>40.10670643444319</v>
      </c>
      <c r="E23" s="244">
        <v>300000</v>
      </c>
    </row>
    <row r="24" spans="1:5" s="225" customFormat="1" ht="17.25" customHeight="1">
      <c r="A24" s="317" t="s">
        <v>869</v>
      </c>
      <c r="B24" s="482">
        <v>2732248</v>
      </c>
      <c r="C24" s="244">
        <v>967958</v>
      </c>
      <c r="D24" s="939">
        <v>35.42716473760801</v>
      </c>
      <c r="E24" s="244">
        <v>184435</v>
      </c>
    </row>
    <row r="25" spans="1:5" s="225" customFormat="1" ht="17.25" customHeight="1">
      <c r="A25" s="317" t="s">
        <v>870</v>
      </c>
      <c r="B25" s="482">
        <v>1575930</v>
      </c>
      <c r="C25" s="244">
        <v>632778</v>
      </c>
      <c r="D25" s="939">
        <v>40.15267175572519</v>
      </c>
      <c r="E25" s="244">
        <v>147396</v>
      </c>
    </row>
    <row r="26" spans="1:5" s="225" customFormat="1" ht="17.25" customHeight="1">
      <c r="A26" s="317" t="s">
        <v>871</v>
      </c>
      <c r="B26" s="282">
        <v>77284852</v>
      </c>
      <c r="C26" s="244">
        <v>53699254</v>
      </c>
      <c r="D26" s="939">
        <v>69.48224989807834</v>
      </c>
      <c r="E26" s="244">
        <v>12465021</v>
      </c>
    </row>
    <row r="27" spans="1:5" s="225" customFormat="1" ht="17.25" customHeight="1">
      <c r="A27" s="943"/>
      <c r="B27" s="944"/>
      <c r="C27" s="262"/>
      <c r="D27" s="262"/>
      <c r="E27" s="262"/>
    </row>
    <row r="28" spans="1:5" s="225" customFormat="1" ht="17.25" customHeight="1">
      <c r="A28" s="943"/>
      <c r="B28" s="944"/>
      <c r="C28" s="262"/>
      <c r="D28" s="262"/>
      <c r="E28" s="262"/>
    </row>
    <row r="29" spans="1:5" s="225" customFormat="1" ht="17.25" customHeight="1">
      <c r="A29" s="943"/>
      <c r="B29" s="944"/>
      <c r="C29" s="262"/>
      <c r="D29" s="262"/>
      <c r="E29" s="262"/>
    </row>
    <row r="30" spans="1:9" s="225" customFormat="1" ht="12.75">
      <c r="A30" s="256" t="s">
        <v>872</v>
      </c>
      <c r="B30" s="236"/>
      <c r="C30" s="234"/>
      <c r="D30" s="234"/>
      <c r="E30" s="257" t="s">
        <v>732</v>
      </c>
      <c r="F30" s="234"/>
      <c r="G30" s="234"/>
      <c r="I30" s="258"/>
    </row>
    <row r="31" spans="1:8" s="225" customFormat="1" ht="12.75">
      <c r="A31" s="256"/>
      <c r="B31" s="259"/>
      <c r="C31" s="234"/>
      <c r="E31" s="260"/>
      <c r="F31" s="234"/>
      <c r="G31" s="234"/>
      <c r="H31" s="260"/>
    </row>
    <row r="32" spans="1:4" s="236" customFormat="1" ht="12.75">
      <c r="A32" s="259"/>
      <c r="B32" s="340"/>
      <c r="C32" s="340"/>
      <c r="D32" s="945"/>
    </row>
    <row r="33" spans="1:4" s="236" customFormat="1" ht="12.75">
      <c r="A33" s="259"/>
      <c r="B33" s="340"/>
      <c r="C33" s="340"/>
      <c r="D33" s="945"/>
    </row>
    <row r="34" spans="1:5" s="225" customFormat="1" ht="12.75">
      <c r="A34" s="338"/>
      <c r="B34" s="236"/>
      <c r="C34" s="236"/>
      <c r="D34" s="236"/>
      <c r="E34" s="236"/>
    </row>
    <row r="35" spans="1:5" s="225" customFormat="1" ht="12.75">
      <c r="A35" s="338"/>
      <c r="B35" s="236"/>
      <c r="C35" s="236"/>
      <c r="D35" s="236"/>
      <c r="E35" s="236"/>
    </row>
    <row r="36" s="236" customFormat="1" ht="12.75"/>
    <row r="37" s="236" customFormat="1" ht="12.75">
      <c r="A37" s="336" t="s">
        <v>136</v>
      </c>
    </row>
    <row r="38" spans="1:5" s="225" customFormat="1" ht="12.75">
      <c r="A38" s="236"/>
      <c r="B38" s="236"/>
      <c r="C38" s="236"/>
      <c r="D38" s="236"/>
      <c r="E38" s="236"/>
    </row>
    <row r="39" spans="1:5" s="225" customFormat="1" ht="12.75">
      <c r="A39" s="236"/>
      <c r="B39" s="236"/>
      <c r="C39" s="236"/>
      <c r="D39" s="236"/>
      <c r="E39" s="236"/>
    </row>
    <row r="40" spans="1:5" s="225" customFormat="1" ht="12.75">
      <c r="A40" s="236"/>
      <c r="B40" s="236"/>
      <c r="C40" s="236"/>
      <c r="D40" s="236"/>
      <c r="E40" s="236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87" useFirstPageNumber="1" horizontalDpi="300" verticalDpi="300" orientation="portrait" paperSize="9" r:id="rId1"/>
  <headerFooter alignWithMargins="0">
    <oddFooter>&amp;L
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1">
      <selection activeCell="K18" sqref="K18"/>
    </sheetView>
  </sheetViews>
  <sheetFormatPr defaultColWidth="9.140625" defaultRowHeight="12.75"/>
  <cols>
    <col min="1" max="1" width="14.00390625" style="0" customWidth="1"/>
    <col min="2" max="2" width="39.28125" style="0" customWidth="1"/>
    <col min="3" max="3" width="13.57421875" style="0" customWidth="1"/>
    <col min="4" max="4" width="12.140625" style="0" customWidth="1"/>
    <col min="5" max="5" width="10.8515625" style="0" customWidth="1"/>
    <col min="6" max="6" width="11.7109375" style="0" customWidth="1"/>
  </cols>
  <sheetData>
    <row r="1" spans="1:6" ht="12.75">
      <c r="A1" s="1100" t="s">
        <v>677</v>
      </c>
      <c r="B1" s="1100"/>
      <c r="C1" s="1100"/>
      <c r="D1" s="1100"/>
      <c r="E1" s="1100"/>
      <c r="F1" s="1100"/>
    </row>
    <row r="2" spans="1:6" ht="12.75">
      <c r="A2" s="1101" t="s">
        <v>678</v>
      </c>
      <c r="B2" s="1101"/>
      <c r="C2" s="1101"/>
      <c r="D2" s="1101"/>
      <c r="E2" s="1101"/>
      <c r="F2" s="1101"/>
    </row>
    <row r="3" spans="1:6" ht="3.75" customHeight="1">
      <c r="A3" s="7"/>
      <c r="B3" s="8"/>
      <c r="C3" s="9"/>
      <c r="D3" s="9"/>
      <c r="E3" s="7"/>
      <c r="F3" s="7"/>
    </row>
    <row r="4" spans="1:6" ht="12.75">
      <c r="A4" s="1102" t="s">
        <v>679</v>
      </c>
      <c r="B4" s="1102"/>
      <c r="C4" s="1102"/>
      <c r="D4" s="1102"/>
      <c r="E4" s="1102"/>
      <c r="F4" s="1102"/>
    </row>
    <row r="5" spans="1:6" ht="12.75">
      <c r="A5" s="12"/>
      <c r="B5" s="11"/>
      <c r="C5" s="11"/>
      <c r="D5" s="11"/>
      <c r="E5" s="11"/>
      <c r="F5" s="3"/>
    </row>
    <row r="6" spans="1:6" ht="12.75">
      <c r="A6" s="1103" t="s">
        <v>680</v>
      </c>
      <c r="B6" s="1103"/>
      <c r="C6" s="1103"/>
      <c r="D6" s="1103"/>
      <c r="E6" s="1103"/>
      <c r="F6" s="1103"/>
    </row>
    <row r="7" spans="1:6" ht="15.75">
      <c r="A7" s="1104" t="s">
        <v>1460</v>
      </c>
      <c r="B7" s="1104"/>
      <c r="C7" s="1104"/>
      <c r="D7" s="1104"/>
      <c r="E7" s="1104"/>
      <c r="F7" s="1104"/>
    </row>
    <row r="8" spans="1:6" ht="15.75">
      <c r="A8" s="1097" t="s">
        <v>1396</v>
      </c>
      <c r="B8" s="1097"/>
      <c r="C8" s="1097"/>
      <c r="D8" s="1097"/>
      <c r="E8" s="1097"/>
      <c r="F8" s="1097"/>
    </row>
    <row r="9" spans="1:6" ht="12.75">
      <c r="A9" s="1098" t="s">
        <v>683</v>
      </c>
      <c r="B9" s="1098"/>
      <c r="C9" s="1098"/>
      <c r="D9" s="1098"/>
      <c r="E9" s="1098"/>
      <c r="F9" s="1098"/>
    </row>
    <row r="10" spans="1:6" ht="12.75">
      <c r="A10" s="23" t="s">
        <v>684</v>
      </c>
      <c r="B10" s="24"/>
      <c r="C10" s="20"/>
      <c r="D10" s="18"/>
      <c r="E10" s="19"/>
      <c r="F10" s="21" t="s">
        <v>685</v>
      </c>
    </row>
    <row r="11" spans="1:6" ht="12.75">
      <c r="A11" s="23"/>
      <c r="B11" s="24"/>
      <c r="C11" s="20"/>
      <c r="D11" s="18"/>
      <c r="E11" s="19"/>
      <c r="F11" s="62" t="s">
        <v>1461</v>
      </c>
    </row>
    <row r="12" spans="1:6" ht="14.25" customHeight="1">
      <c r="A12" s="25"/>
      <c r="B12" s="27"/>
      <c r="C12" s="63"/>
      <c r="D12" s="63"/>
      <c r="E12" s="63"/>
      <c r="F12" s="65" t="s">
        <v>736</v>
      </c>
    </row>
    <row r="13" spans="1:6" ht="48">
      <c r="A13" s="68" t="s">
        <v>1462</v>
      </c>
      <c r="B13" s="68" t="s">
        <v>737</v>
      </c>
      <c r="C13" s="176" t="s">
        <v>738</v>
      </c>
      <c r="D13" s="176" t="s">
        <v>739</v>
      </c>
      <c r="E13" s="176" t="s">
        <v>740</v>
      </c>
      <c r="F13" s="176" t="s">
        <v>741</v>
      </c>
    </row>
    <row r="14" spans="1:6" ht="12.75">
      <c r="A14" s="177">
        <v>1</v>
      </c>
      <c r="B14" s="177">
        <v>2</v>
      </c>
      <c r="C14" s="178">
        <v>3</v>
      </c>
      <c r="D14" s="178">
        <v>4</v>
      </c>
      <c r="E14" s="178">
        <v>5</v>
      </c>
      <c r="F14" s="178">
        <v>6</v>
      </c>
    </row>
    <row r="15" spans="1:6" ht="12.75" customHeight="1">
      <c r="A15" s="71"/>
      <c r="B15" s="179" t="s">
        <v>1463</v>
      </c>
      <c r="C15" s="125">
        <v>2406672354</v>
      </c>
      <c r="D15" s="125">
        <v>954693670</v>
      </c>
      <c r="E15" s="180">
        <v>39.66861830665297</v>
      </c>
      <c r="F15" s="125">
        <v>229368117</v>
      </c>
    </row>
    <row r="16" spans="1:6" ht="12.75" customHeight="1">
      <c r="A16" s="76"/>
      <c r="B16" s="181" t="s">
        <v>1464</v>
      </c>
      <c r="C16" s="125">
        <v>1624394344</v>
      </c>
      <c r="D16" s="125">
        <v>687026392</v>
      </c>
      <c r="E16" s="180">
        <v>42.29431077112886</v>
      </c>
      <c r="F16" s="125">
        <v>168684470</v>
      </c>
    </row>
    <row r="17" spans="1:6" ht="12.75" customHeight="1">
      <c r="A17" s="76"/>
      <c r="B17" s="181" t="s">
        <v>1465</v>
      </c>
      <c r="C17" s="125">
        <v>376086000</v>
      </c>
      <c r="D17" s="125">
        <v>174139913</v>
      </c>
      <c r="E17" s="180">
        <v>46.30321601974017</v>
      </c>
      <c r="F17" s="125">
        <v>61071684</v>
      </c>
    </row>
    <row r="18" spans="1:6" ht="12.75" customHeight="1">
      <c r="A18" s="69" t="s">
        <v>1466</v>
      </c>
      <c r="B18" s="64" t="s">
        <v>1467</v>
      </c>
      <c r="C18" s="182">
        <v>137536000</v>
      </c>
      <c r="D18" s="182">
        <v>61531710</v>
      </c>
      <c r="E18" s="183">
        <v>44.73862116100512</v>
      </c>
      <c r="F18" s="129">
        <v>13085516</v>
      </c>
    </row>
    <row r="19" spans="1:6" ht="12.75" customHeight="1">
      <c r="A19" s="69" t="s">
        <v>1468</v>
      </c>
      <c r="B19" s="64" t="s">
        <v>1469</v>
      </c>
      <c r="C19" s="182">
        <v>238550000</v>
      </c>
      <c r="D19" s="129">
        <v>112608203</v>
      </c>
      <c r="E19" s="183">
        <v>47.20528316914693</v>
      </c>
      <c r="F19" s="129">
        <v>47986168</v>
      </c>
    </row>
    <row r="20" spans="1:6" ht="12.75" customHeight="1">
      <c r="A20" s="76"/>
      <c r="B20" s="181" t="s">
        <v>1470</v>
      </c>
      <c r="C20" s="125">
        <v>1230200444</v>
      </c>
      <c r="D20" s="125">
        <v>502549525</v>
      </c>
      <c r="E20" s="180">
        <v>40.851027769585166</v>
      </c>
      <c r="F20" s="125">
        <v>105847099</v>
      </c>
    </row>
    <row r="21" spans="1:6" ht="12.75" customHeight="1">
      <c r="A21" s="69" t="s">
        <v>1471</v>
      </c>
      <c r="B21" s="64" t="s">
        <v>1472</v>
      </c>
      <c r="C21" s="182">
        <v>830117444</v>
      </c>
      <c r="D21" s="129">
        <v>350429296</v>
      </c>
      <c r="E21" s="183">
        <v>42.21442381832419</v>
      </c>
      <c r="F21" s="129">
        <v>75423912</v>
      </c>
    </row>
    <row r="22" spans="1:6" ht="26.25" customHeight="1">
      <c r="A22" s="184" t="s">
        <v>1473</v>
      </c>
      <c r="B22" s="64" t="s">
        <v>1474</v>
      </c>
      <c r="C22" s="182">
        <v>370677000</v>
      </c>
      <c r="D22" s="129">
        <v>139235169</v>
      </c>
      <c r="E22" s="183">
        <v>37.562397720926846</v>
      </c>
      <c r="F22" s="129">
        <v>27240778</v>
      </c>
    </row>
    <row r="23" spans="1:6" ht="12.75" customHeight="1">
      <c r="A23" s="184" t="s">
        <v>1475</v>
      </c>
      <c r="B23" s="64" t="s">
        <v>1476</v>
      </c>
      <c r="C23" s="182">
        <v>10356000</v>
      </c>
      <c r="D23" s="129">
        <v>4778291</v>
      </c>
      <c r="E23" s="183">
        <v>46.14031479335651</v>
      </c>
      <c r="F23" s="129">
        <v>1290346</v>
      </c>
    </row>
    <row r="24" spans="1:6" ht="12.75" customHeight="1">
      <c r="A24" s="69" t="s">
        <v>1477</v>
      </c>
      <c r="B24" s="64" t="s">
        <v>1478</v>
      </c>
      <c r="C24" s="182">
        <v>19050000</v>
      </c>
      <c r="D24" s="129">
        <v>8106769</v>
      </c>
      <c r="E24" s="183">
        <v>42.55521784776903</v>
      </c>
      <c r="F24" s="129">
        <v>1892063</v>
      </c>
    </row>
    <row r="25" spans="1:6" ht="12.75" customHeight="1">
      <c r="A25" s="76"/>
      <c r="B25" s="181" t="s">
        <v>1479</v>
      </c>
      <c r="C25" s="125">
        <v>18107900</v>
      </c>
      <c r="D25" s="125">
        <v>10336954</v>
      </c>
      <c r="E25" s="180">
        <v>57.08532739853875</v>
      </c>
      <c r="F25" s="125">
        <v>1765687</v>
      </c>
    </row>
    <row r="26" spans="1:6" ht="12.75" customHeight="1">
      <c r="A26" s="69" t="s">
        <v>1480</v>
      </c>
      <c r="B26" s="64" t="s">
        <v>1481</v>
      </c>
      <c r="C26" s="182">
        <v>10413900</v>
      </c>
      <c r="D26" s="129">
        <v>5775793</v>
      </c>
      <c r="E26" s="183">
        <v>55.46234359845975</v>
      </c>
      <c r="F26" s="129">
        <v>1278395</v>
      </c>
    </row>
    <row r="27" spans="1:6" ht="12.75" customHeight="1">
      <c r="A27" s="69" t="s">
        <v>1482</v>
      </c>
      <c r="B27" s="64" t="s">
        <v>1483</v>
      </c>
      <c r="C27" s="182">
        <v>338000</v>
      </c>
      <c r="D27" s="129">
        <v>184308</v>
      </c>
      <c r="E27" s="183">
        <v>54.528994082840235</v>
      </c>
      <c r="F27" s="129">
        <v>39368</v>
      </c>
    </row>
    <row r="28" spans="1:6" ht="12.75" customHeight="1">
      <c r="A28" s="69" t="s">
        <v>1484</v>
      </c>
      <c r="B28" s="64" t="s">
        <v>1485</v>
      </c>
      <c r="C28" s="182">
        <v>7356000</v>
      </c>
      <c r="D28" s="129">
        <v>4376853</v>
      </c>
      <c r="E28" s="183">
        <v>59.50044861337683</v>
      </c>
      <c r="F28" s="129">
        <v>447924</v>
      </c>
    </row>
    <row r="29" spans="1:6" ht="12.75" customHeight="1">
      <c r="A29" s="185"/>
      <c r="B29" s="186" t="s">
        <v>1486</v>
      </c>
      <c r="C29" s="187" t="s">
        <v>694</v>
      </c>
      <c r="D29" s="187">
        <v>23629</v>
      </c>
      <c r="E29" s="180" t="s">
        <v>694</v>
      </c>
      <c r="F29" s="125">
        <v>1721</v>
      </c>
    </row>
    <row r="30" spans="1:6" ht="12.75" customHeight="1">
      <c r="A30" s="188" t="s">
        <v>1487</v>
      </c>
      <c r="B30" s="64" t="s">
        <v>1488</v>
      </c>
      <c r="C30" s="189" t="s">
        <v>694</v>
      </c>
      <c r="D30" s="129">
        <v>23629</v>
      </c>
      <c r="E30" s="190" t="s">
        <v>694</v>
      </c>
      <c r="F30" s="129">
        <v>1721</v>
      </c>
    </row>
    <row r="31" spans="1:6" ht="12.75" customHeight="1">
      <c r="A31" s="76"/>
      <c r="B31" s="181" t="s">
        <v>1489</v>
      </c>
      <c r="C31" s="125">
        <v>207371493</v>
      </c>
      <c r="D31" s="125">
        <v>84354034</v>
      </c>
      <c r="E31" s="180">
        <v>40.677738670666756</v>
      </c>
      <c r="F31" s="125">
        <v>37398200</v>
      </c>
    </row>
    <row r="32" spans="1:6" ht="12.75" customHeight="1">
      <c r="A32" s="69" t="s">
        <v>1490</v>
      </c>
      <c r="B32" s="64" t="s">
        <v>1491</v>
      </c>
      <c r="C32" s="182">
        <v>165000</v>
      </c>
      <c r="D32" s="129">
        <v>1458848</v>
      </c>
      <c r="E32" s="183">
        <v>884.1503030303031</v>
      </c>
      <c r="F32" s="129">
        <v>0</v>
      </c>
    </row>
    <row r="33" spans="1:6" ht="25.5">
      <c r="A33" s="184" t="s">
        <v>1492</v>
      </c>
      <c r="B33" s="191" t="s">
        <v>1493</v>
      </c>
      <c r="C33" s="182">
        <v>27906000</v>
      </c>
      <c r="D33" s="129">
        <v>29968567</v>
      </c>
      <c r="E33" s="183">
        <v>107.39112377266538</v>
      </c>
      <c r="F33" s="129">
        <v>26162582</v>
      </c>
    </row>
    <row r="34" spans="1:6" ht="12.75" customHeight="1">
      <c r="A34" s="184"/>
      <c r="B34" s="192" t="s">
        <v>1494</v>
      </c>
      <c r="C34" s="193">
        <v>11394758</v>
      </c>
      <c r="D34" s="193">
        <v>9922000</v>
      </c>
      <c r="E34" s="194">
        <v>87.07512700138082</v>
      </c>
      <c r="F34" s="132">
        <v>9922000</v>
      </c>
    </row>
    <row r="35" spans="1:6" ht="12.75">
      <c r="A35" s="195" t="s">
        <v>1495</v>
      </c>
      <c r="B35" s="196" t="s">
        <v>1496</v>
      </c>
      <c r="C35" s="182">
        <v>9310000</v>
      </c>
      <c r="D35" s="129">
        <v>4316944</v>
      </c>
      <c r="E35" s="183">
        <v>46.36889366272825</v>
      </c>
      <c r="F35" s="129">
        <v>276042</v>
      </c>
    </row>
    <row r="36" spans="1:6" ht="12.75" customHeight="1">
      <c r="A36" s="195" t="s">
        <v>1497</v>
      </c>
      <c r="B36" s="196" t="s">
        <v>1498</v>
      </c>
      <c r="C36" s="182">
        <v>2500000</v>
      </c>
      <c r="D36" s="129">
        <v>1725010</v>
      </c>
      <c r="E36" s="183">
        <v>69.0004</v>
      </c>
      <c r="F36" s="129">
        <v>390538</v>
      </c>
    </row>
    <row r="37" spans="1:6" ht="28.5" customHeight="1">
      <c r="A37" s="195" t="s">
        <v>1499</v>
      </c>
      <c r="B37" s="196" t="s">
        <v>1500</v>
      </c>
      <c r="C37" s="189" t="s">
        <v>694</v>
      </c>
      <c r="D37" s="129">
        <v>859347</v>
      </c>
      <c r="E37" s="183" t="s">
        <v>694</v>
      </c>
      <c r="F37" s="129">
        <v>0</v>
      </c>
    </row>
    <row r="38" spans="1:6" ht="38.25">
      <c r="A38" s="184" t="s">
        <v>1501</v>
      </c>
      <c r="B38" s="191" t="s">
        <v>1502</v>
      </c>
      <c r="C38" s="182">
        <v>41492753</v>
      </c>
      <c r="D38" s="129">
        <v>24587864</v>
      </c>
      <c r="E38" s="183">
        <v>59.258213114950465</v>
      </c>
      <c r="F38" s="129">
        <v>5526611</v>
      </c>
    </row>
    <row r="39" spans="1:6" ht="37.5" customHeight="1">
      <c r="A39" s="195" t="s">
        <v>1503</v>
      </c>
      <c r="B39" s="191" t="s">
        <v>967</v>
      </c>
      <c r="C39" s="182">
        <v>1767000</v>
      </c>
      <c r="D39" s="129">
        <v>494052</v>
      </c>
      <c r="E39" s="183">
        <v>27.95993208828523</v>
      </c>
      <c r="F39" s="129">
        <v>176032</v>
      </c>
    </row>
    <row r="40" spans="1:6" ht="12.75" customHeight="1">
      <c r="A40" s="195" t="s">
        <v>968</v>
      </c>
      <c r="B40" s="197" t="s">
        <v>969</v>
      </c>
      <c r="C40" s="193">
        <v>320000</v>
      </c>
      <c r="D40" s="132">
        <v>120763</v>
      </c>
      <c r="E40" s="194">
        <v>37.7384375</v>
      </c>
      <c r="F40" s="132">
        <v>36829</v>
      </c>
    </row>
    <row r="41" spans="1:6" ht="15" customHeight="1">
      <c r="A41" s="195" t="s">
        <v>970</v>
      </c>
      <c r="B41" s="198" t="s">
        <v>31</v>
      </c>
      <c r="C41" s="182">
        <v>26156532</v>
      </c>
      <c r="D41" s="182">
        <v>11761819</v>
      </c>
      <c r="E41" s="183">
        <v>44.967043031545614</v>
      </c>
      <c r="F41" s="182">
        <v>2835324</v>
      </c>
    </row>
    <row r="42" spans="1:6" ht="12.75" customHeight="1">
      <c r="A42" s="199" t="s">
        <v>971</v>
      </c>
      <c r="B42" s="200" t="s">
        <v>972</v>
      </c>
      <c r="C42" s="193">
        <v>21500000</v>
      </c>
      <c r="D42" s="132">
        <v>9420998</v>
      </c>
      <c r="E42" s="194">
        <v>43.818595348837206</v>
      </c>
      <c r="F42" s="132">
        <v>2135179</v>
      </c>
    </row>
    <row r="43" spans="1:6" ht="12.75" customHeight="1">
      <c r="A43" s="199" t="s">
        <v>973</v>
      </c>
      <c r="B43" s="200" t="s">
        <v>974</v>
      </c>
      <c r="C43" s="193">
        <v>1680000</v>
      </c>
      <c r="D43" s="132">
        <v>832550</v>
      </c>
      <c r="E43" s="194">
        <v>49.55654761904762</v>
      </c>
      <c r="F43" s="132">
        <v>146025</v>
      </c>
    </row>
    <row r="44" spans="1:6" ht="12.75" customHeight="1">
      <c r="A44" s="199" t="s">
        <v>975</v>
      </c>
      <c r="B44" s="200" t="s">
        <v>976</v>
      </c>
      <c r="C44" s="193">
        <v>2159422</v>
      </c>
      <c r="D44" s="132">
        <v>1041871</v>
      </c>
      <c r="E44" s="194">
        <v>48.24767924009295</v>
      </c>
      <c r="F44" s="132">
        <v>218018</v>
      </c>
    </row>
    <row r="45" spans="1:6" ht="12.75" customHeight="1">
      <c r="A45" s="199" t="s">
        <v>977</v>
      </c>
      <c r="B45" s="200" t="s">
        <v>0</v>
      </c>
      <c r="C45" s="140">
        <v>687110</v>
      </c>
      <c r="D45" s="132">
        <v>287691</v>
      </c>
      <c r="E45" s="194">
        <v>41.86971518388613</v>
      </c>
      <c r="F45" s="132">
        <v>287638</v>
      </c>
    </row>
    <row r="46" spans="1:6" ht="24.75" customHeight="1">
      <c r="A46" s="201" t="s">
        <v>1</v>
      </c>
      <c r="B46" s="202" t="s">
        <v>2</v>
      </c>
      <c r="C46" s="193">
        <v>130000</v>
      </c>
      <c r="D46" s="132">
        <v>178709</v>
      </c>
      <c r="E46" s="194">
        <v>137.46846153846153</v>
      </c>
      <c r="F46" s="132">
        <v>48464</v>
      </c>
    </row>
    <row r="47" spans="1:6" ht="12.75" customHeight="1">
      <c r="A47" s="184" t="s">
        <v>3</v>
      </c>
      <c r="B47" s="191" t="s">
        <v>4</v>
      </c>
      <c r="C47" s="182">
        <v>170000</v>
      </c>
      <c r="D47" s="129">
        <v>69104</v>
      </c>
      <c r="E47" s="183">
        <v>40.64941176470588</v>
      </c>
      <c r="F47" s="129">
        <v>1115</v>
      </c>
    </row>
    <row r="48" spans="1:6" ht="12.75" customHeight="1">
      <c r="A48" s="203" t="s">
        <v>5</v>
      </c>
      <c r="B48" s="204" t="s">
        <v>6</v>
      </c>
      <c r="C48" s="182">
        <v>740200</v>
      </c>
      <c r="D48" s="182">
        <v>492506</v>
      </c>
      <c r="E48" s="183">
        <v>66.53688192380439</v>
      </c>
      <c r="F48" s="182">
        <v>32710</v>
      </c>
    </row>
    <row r="49" spans="1:6" ht="12.75" customHeight="1">
      <c r="A49" s="199" t="s">
        <v>7</v>
      </c>
      <c r="B49" s="200" t="s">
        <v>8</v>
      </c>
      <c r="C49" s="205">
        <v>600000</v>
      </c>
      <c r="D49" s="132">
        <v>419415</v>
      </c>
      <c r="E49" s="194">
        <v>69.9025</v>
      </c>
      <c r="F49" s="132">
        <v>13785</v>
      </c>
    </row>
    <row r="50" spans="1:6" ht="12.75" customHeight="1">
      <c r="A50" s="199" t="s">
        <v>9</v>
      </c>
      <c r="B50" s="200" t="s">
        <v>10</v>
      </c>
      <c r="C50" s="206" t="s">
        <v>694</v>
      </c>
      <c r="D50" s="132">
        <v>2459</v>
      </c>
      <c r="E50" s="207" t="s">
        <v>694</v>
      </c>
      <c r="F50" s="132">
        <v>615</v>
      </c>
    </row>
    <row r="51" spans="1:6" ht="39" customHeight="1">
      <c r="A51" s="199" t="s">
        <v>11</v>
      </c>
      <c r="B51" s="200" t="s">
        <v>12</v>
      </c>
      <c r="C51" s="206" t="s">
        <v>694</v>
      </c>
      <c r="D51" s="132">
        <v>3970</v>
      </c>
      <c r="E51" s="207" t="s">
        <v>694</v>
      </c>
      <c r="F51" s="132">
        <v>705</v>
      </c>
    </row>
    <row r="52" spans="1:6" ht="12.75" customHeight="1">
      <c r="A52" s="199" t="s">
        <v>13</v>
      </c>
      <c r="B52" s="200" t="s">
        <v>14</v>
      </c>
      <c r="C52" s="206" t="s">
        <v>694</v>
      </c>
      <c r="D52" s="132">
        <v>66662</v>
      </c>
      <c r="E52" s="207" t="s">
        <v>694</v>
      </c>
      <c r="F52" s="132">
        <v>17605</v>
      </c>
    </row>
    <row r="53" spans="1:6" ht="12.75" customHeight="1">
      <c r="A53" s="69" t="s">
        <v>15</v>
      </c>
      <c r="B53" s="64" t="s">
        <v>16</v>
      </c>
      <c r="C53" s="182">
        <v>12252621</v>
      </c>
      <c r="D53" s="129">
        <v>5721396</v>
      </c>
      <c r="E53" s="183">
        <v>46.6952825848445</v>
      </c>
      <c r="F53" s="129">
        <v>1329036</v>
      </c>
    </row>
    <row r="54" spans="1:6" ht="27" customHeight="1">
      <c r="A54" s="184" t="s">
        <v>17</v>
      </c>
      <c r="B54" s="64" t="s">
        <v>18</v>
      </c>
      <c r="C54" s="182">
        <v>84911387</v>
      </c>
      <c r="D54" s="129">
        <v>2898577</v>
      </c>
      <c r="E54" s="183">
        <v>3.4136493377501886</v>
      </c>
      <c r="F54" s="129">
        <v>668210</v>
      </c>
    </row>
    <row r="55" spans="1:6" ht="25.5" customHeight="1">
      <c r="A55" s="199" t="s">
        <v>19</v>
      </c>
      <c r="B55" s="200" t="s">
        <v>20</v>
      </c>
      <c r="C55" s="140">
        <v>2600000</v>
      </c>
      <c r="D55" s="132">
        <v>1137889</v>
      </c>
      <c r="E55" s="194">
        <v>43.76496153846154</v>
      </c>
      <c r="F55" s="132">
        <v>227578</v>
      </c>
    </row>
    <row r="56" spans="1:6" ht="24" customHeight="1">
      <c r="A56" s="71"/>
      <c r="B56" s="179" t="s">
        <v>21</v>
      </c>
      <c r="C56" s="125">
        <v>103016595</v>
      </c>
      <c r="D56" s="125">
        <v>43797589</v>
      </c>
      <c r="E56" s="180">
        <v>42.51508118667677</v>
      </c>
      <c r="F56" s="125">
        <v>7641875</v>
      </c>
    </row>
    <row r="57" spans="1:6" ht="24" customHeight="1">
      <c r="A57" s="208" t="s">
        <v>22</v>
      </c>
      <c r="B57" s="209" t="s">
        <v>23</v>
      </c>
      <c r="C57" s="210">
        <v>103016595</v>
      </c>
      <c r="D57" s="129">
        <v>43797589</v>
      </c>
      <c r="E57" s="183">
        <v>42.51508118667677</v>
      </c>
      <c r="F57" s="129">
        <v>7641875</v>
      </c>
    </row>
    <row r="58" spans="1:6" ht="12.75" customHeight="1">
      <c r="A58" s="71"/>
      <c r="B58" s="179" t="s">
        <v>24</v>
      </c>
      <c r="C58" s="211">
        <v>471889922</v>
      </c>
      <c r="D58" s="211">
        <v>139492026</v>
      </c>
      <c r="E58" s="180">
        <v>29.560289274412604</v>
      </c>
      <c r="F58" s="211">
        <v>15641851</v>
      </c>
    </row>
    <row r="59" spans="1:6" ht="12.75" customHeight="1">
      <c r="A59" s="184" t="s">
        <v>25</v>
      </c>
      <c r="B59" s="191" t="s">
        <v>26</v>
      </c>
      <c r="C59" s="212" t="s">
        <v>694</v>
      </c>
      <c r="D59" s="129">
        <v>3972744</v>
      </c>
      <c r="E59" s="213" t="s">
        <v>694</v>
      </c>
      <c r="F59" s="129">
        <v>18523</v>
      </c>
    </row>
    <row r="60" spans="1:6" ht="12.75" customHeight="1">
      <c r="A60" s="203" t="s">
        <v>27</v>
      </c>
      <c r="B60" s="204" t="s">
        <v>28</v>
      </c>
      <c r="C60" s="189" t="s">
        <v>694</v>
      </c>
      <c r="D60" s="129">
        <v>135519282</v>
      </c>
      <c r="E60" s="213" t="s">
        <v>694</v>
      </c>
      <c r="F60" s="129">
        <v>15623328</v>
      </c>
    </row>
    <row r="61" spans="2:6" ht="12.75">
      <c r="B61" s="214"/>
      <c r="C61" s="215"/>
      <c r="D61" s="216"/>
      <c r="E61" s="216"/>
      <c r="F61" s="216"/>
    </row>
    <row r="62" spans="1:6" ht="15">
      <c r="A62" s="217"/>
      <c r="C62" s="14"/>
      <c r="D62" s="218"/>
      <c r="F62" s="218"/>
    </row>
    <row r="64" spans="1:6" s="220" customFormat="1" ht="15">
      <c r="A64" s="219" t="s">
        <v>29</v>
      </c>
      <c r="C64" s="221"/>
      <c r="D64" s="221"/>
      <c r="E64" s="222" t="s">
        <v>732</v>
      </c>
      <c r="F64" s="223"/>
    </row>
    <row r="65" spans="1:6" s="225" customFormat="1" ht="15">
      <c r="A65" s="219"/>
      <c r="C65" s="226"/>
      <c r="D65" s="226"/>
      <c r="E65" s="219"/>
      <c r="F65" s="227"/>
    </row>
    <row r="66" spans="1:6" ht="12.75">
      <c r="A66" s="228"/>
      <c r="B66" s="229"/>
      <c r="C66" s="14"/>
      <c r="D66" s="14"/>
      <c r="E66" s="230"/>
      <c r="F66" s="216"/>
    </row>
    <row r="67" ht="12.75">
      <c r="A67" s="228"/>
    </row>
    <row r="69" s="25" customFormat="1" ht="12.75">
      <c r="A69" s="231" t="s">
        <v>30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92" r:id="rId1"/>
  <headerFooter alignWithMargins="0">
    <oddFooter>&amp;C&amp;8&amp;P</oddFooter>
  </headerFooter>
  <rowBreaks count="1" manualBreakCount="1">
    <brk id="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94"/>
  <sheetViews>
    <sheetView zoomScaleSheetLayoutView="100" workbookViewId="0" topLeftCell="A1">
      <selection activeCell="B33" sqref="B33"/>
    </sheetView>
  </sheetViews>
  <sheetFormatPr defaultColWidth="9.140625" defaultRowHeight="12.75"/>
  <cols>
    <col min="1" max="1" width="7.57421875" style="25" customWidth="1"/>
    <col min="2" max="2" width="48.421875" style="25" customWidth="1"/>
    <col min="3" max="3" width="11.7109375" style="25" customWidth="1"/>
    <col min="4" max="4" width="11.7109375" style="236" customWidth="1"/>
    <col min="5" max="6" width="11.7109375" style="25" customWidth="1"/>
  </cols>
  <sheetData>
    <row r="1" spans="1:55" ht="12.75">
      <c r="A1" s="1100" t="s">
        <v>677</v>
      </c>
      <c r="B1" s="1100"/>
      <c r="C1" s="1100"/>
      <c r="D1" s="1100"/>
      <c r="E1" s="1100"/>
      <c r="F1" s="110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01" t="s">
        <v>678</v>
      </c>
      <c r="B2" s="1101"/>
      <c r="C2" s="1101"/>
      <c r="D2" s="1101"/>
      <c r="E2" s="1101"/>
      <c r="F2" s="1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8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02" t="s">
        <v>679</v>
      </c>
      <c r="B4" s="1102"/>
      <c r="C4" s="1102"/>
      <c r="D4" s="1102"/>
      <c r="E4" s="1102"/>
      <c r="F4" s="110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232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03" t="s">
        <v>680</v>
      </c>
      <c r="B6" s="1103"/>
      <c r="C6" s="1103"/>
      <c r="D6" s="1103"/>
      <c r="E6" s="1103"/>
      <c r="F6" s="110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105" t="s">
        <v>32</v>
      </c>
      <c r="B7" s="1096"/>
      <c r="C7" s="1096"/>
      <c r="D7" s="1096"/>
      <c r="E7" s="1096"/>
      <c r="F7" s="109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097" t="s">
        <v>33</v>
      </c>
      <c r="B8" s="1097"/>
      <c r="C8" s="1097"/>
      <c r="D8" s="1097"/>
      <c r="E8" s="1097"/>
      <c r="F8" s="109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098" t="s">
        <v>683</v>
      </c>
      <c r="B9" s="1098"/>
      <c r="C9" s="1098"/>
      <c r="D9" s="1098"/>
      <c r="E9" s="1098"/>
      <c r="F9" s="1098"/>
      <c r="G9" s="18"/>
      <c r="H9" s="18"/>
      <c r="I9" s="18"/>
      <c r="J9" s="18"/>
      <c r="K9" s="18"/>
      <c r="L9" s="18"/>
      <c r="M9" s="18"/>
      <c r="N9" s="5"/>
      <c r="O9" s="61"/>
    </row>
    <row r="10" spans="1:8" s="225" customFormat="1" ht="12.75">
      <c r="A10" s="23" t="s">
        <v>684</v>
      </c>
      <c r="B10" s="233"/>
      <c r="C10" s="20"/>
      <c r="D10" s="54"/>
      <c r="E10" s="20"/>
      <c r="F10" s="21" t="s">
        <v>685</v>
      </c>
      <c r="G10" s="19"/>
      <c r="H10" s="234"/>
    </row>
    <row r="11" spans="1:15" s="19" customFormat="1" ht="12.75">
      <c r="A11" s="23"/>
      <c r="B11" s="24"/>
      <c r="C11" s="20"/>
      <c r="D11" s="235"/>
      <c r="F11" s="62" t="s">
        <v>34</v>
      </c>
      <c r="G11" s="20"/>
      <c r="H11" s="21"/>
      <c r="I11" s="21"/>
      <c r="J11" s="22"/>
      <c r="K11" s="20"/>
      <c r="N11" s="5"/>
      <c r="O11" s="61"/>
    </row>
    <row r="12" ht="12.75">
      <c r="F12" s="237" t="s">
        <v>736</v>
      </c>
    </row>
    <row r="13" spans="1:6" ht="38.25">
      <c r="A13" s="67" t="s">
        <v>1462</v>
      </c>
      <c r="B13" s="67" t="s">
        <v>737</v>
      </c>
      <c r="C13" s="238" t="s">
        <v>738</v>
      </c>
      <c r="D13" s="239" t="s">
        <v>739</v>
      </c>
      <c r="E13" s="238" t="s">
        <v>740</v>
      </c>
      <c r="F13" s="238" t="s">
        <v>741</v>
      </c>
    </row>
    <row r="14" spans="1:6" ht="12.75">
      <c r="A14" s="240">
        <v>1</v>
      </c>
      <c r="B14" s="240">
        <v>2</v>
      </c>
      <c r="C14" s="241">
        <v>3</v>
      </c>
      <c r="D14" s="242">
        <v>4</v>
      </c>
      <c r="E14" s="241">
        <v>5</v>
      </c>
      <c r="F14" s="241">
        <v>6</v>
      </c>
    </row>
    <row r="15" spans="1:6" ht="12.75">
      <c r="A15" s="71"/>
      <c r="B15" s="84" t="s">
        <v>35</v>
      </c>
      <c r="C15" s="243">
        <v>29459282</v>
      </c>
      <c r="D15" s="244">
        <v>14584214</v>
      </c>
      <c r="E15" s="74">
        <v>49.506345741895544</v>
      </c>
      <c r="F15" s="243">
        <v>3042503</v>
      </c>
    </row>
    <row r="16" spans="1:6" ht="12.75">
      <c r="A16" s="76"/>
      <c r="B16" s="76" t="s">
        <v>36</v>
      </c>
      <c r="C16" s="243">
        <v>2459000</v>
      </c>
      <c r="D16" s="244">
        <v>1088653</v>
      </c>
      <c r="E16" s="74">
        <v>44.272183814558765</v>
      </c>
      <c r="F16" s="243">
        <v>124504</v>
      </c>
    </row>
    <row r="17" spans="1:6" ht="12.75">
      <c r="A17" s="69" t="s">
        <v>37</v>
      </c>
      <c r="B17" s="80" t="s">
        <v>38</v>
      </c>
      <c r="C17" s="245">
        <v>2400000</v>
      </c>
      <c r="D17" s="246">
        <v>1057679</v>
      </c>
      <c r="E17" s="247">
        <v>44.06995833333333</v>
      </c>
      <c r="F17" s="248">
        <v>111821</v>
      </c>
    </row>
    <row r="18" spans="1:6" ht="24.75" customHeight="1">
      <c r="A18" s="69" t="s">
        <v>39</v>
      </c>
      <c r="B18" s="86" t="s">
        <v>40</v>
      </c>
      <c r="C18" s="245">
        <v>59000</v>
      </c>
      <c r="D18" s="249">
        <v>30974</v>
      </c>
      <c r="E18" s="247">
        <v>52.498305084745766</v>
      </c>
      <c r="F18" s="248">
        <v>12683</v>
      </c>
    </row>
    <row r="19" spans="1:6" ht="12.75">
      <c r="A19" s="76"/>
      <c r="B19" s="76" t="s">
        <v>41</v>
      </c>
      <c r="C19" s="243">
        <v>317551</v>
      </c>
      <c r="D19" s="244">
        <v>0</v>
      </c>
      <c r="E19" s="74">
        <v>0</v>
      </c>
      <c r="F19" s="243">
        <v>0</v>
      </c>
    </row>
    <row r="20" spans="1:6" ht="12.75">
      <c r="A20" s="69"/>
      <c r="B20" s="80" t="s">
        <v>42</v>
      </c>
      <c r="C20" s="245">
        <v>295673</v>
      </c>
      <c r="D20" s="250">
        <v>0</v>
      </c>
      <c r="E20" s="247">
        <v>0</v>
      </c>
      <c r="F20" s="248">
        <v>0</v>
      </c>
    </row>
    <row r="21" spans="1:6" ht="24" customHeight="1">
      <c r="A21" s="184"/>
      <c r="B21" s="86" t="s">
        <v>43</v>
      </c>
      <c r="C21" s="245">
        <v>21878</v>
      </c>
      <c r="D21" s="250">
        <v>0</v>
      </c>
      <c r="E21" s="247">
        <v>0</v>
      </c>
      <c r="F21" s="248">
        <v>0</v>
      </c>
    </row>
    <row r="22" spans="1:6" ht="12.75">
      <c r="A22" s="76"/>
      <c r="B22" s="76" t="s">
        <v>44</v>
      </c>
      <c r="C22" s="243">
        <v>3431600</v>
      </c>
      <c r="D22" s="244">
        <v>2518106</v>
      </c>
      <c r="E22" s="74">
        <v>73.37993938687492</v>
      </c>
      <c r="F22" s="243">
        <v>457809</v>
      </c>
    </row>
    <row r="23" spans="1:6" ht="12.75">
      <c r="A23" s="69" t="s">
        <v>968</v>
      </c>
      <c r="B23" s="80" t="s">
        <v>45</v>
      </c>
      <c r="C23" s="245">
        <v>320000</v>
      </c>
      <c r="D23" s="249">
        <v>120763</v>
      </c>
      <c r="E23" s="247">
        <v>37.7384375</v>
      </c>
      <c r="F23" s="248">
        <v>36829</v>
      </c>
    </row>
    <row r="24" spans="1:6" ht="12.75">
      <c r="A24" s="69" t="s">
        <v>46</v>
      </c>
      <c r="B24" s="80" t="s">
        <v>47</v>
      </c>
      <c r="C24" s="245">
        <v>250000</v>
      </c>
      <c r="D24" s="249">
        <v>129555</v>
      </c>
      <c r="E24" s="247">
        <v>51.822</v>
      </c>
      <c r="F24" s="248">
        <v>30229</v>
      </c>
    </row>
    <row r="25" spans="1:6" ht="12.75">
      <c r="A25" s="69" t="s">
        <v>7</v>
      </c>
      <c r="B25" s="80" t="s">
        <v>48</v>
      </c>
      <c r="C25" s="245">
        <v>600000</v>
      </c>
      <c r="D25" s="249">
        <v>419415</v>
      </c>
      <c r="E25" s="247">
        <v>69.9025</v>
      </c>
      <c r="F25" s="248">
        <v>13785</v>
      </c>
    </row>
    <row r="26" spans="1:6" ht="24" customHeight="1">
      <c r="A26" s="69" t="s">
        <v>49</v>
      </c>
      <c r="B26" s="86" t="s">
        <v>50</v>
      </c>
      <c r="C26" s="245">
        <v>2261600</v>
      </c>
      <c r="D26" s="249">
        <v>1848373</v>
      </c>
      <c r="E26" s="247">
        <v>81.72855500530598</v>
      </c>
      <c r="F26" s="248">
        <v>376966</v>
      </c>
    </row>
    <row r="27" spans="1:6" ht="12.75">
      <c r="A27" s="76"/>
      <c r="B27" s="76" t="s">
        <v>51</v>
      </c>
      <c r="C27" s="243">
        <v>8223374</v>
      </c>
      <c r="D27" s="244">
        <v>3371934</v>
      </c>
      <c r="E27" s="74">
        <v>41.004264186451934</v>
      </c>
      <c r="F27" s="243">
        <v>796833</v>
      </c>
    </row>
    <row r="28" spans="1:6" ht="38.25">
      <c r="A28" s="69" t="s">
        <v>52</v>
      </c>
      <c r="B28" s="86" t="s">
        <v>53</v>
      </c>
      <c r="C28" s="245">
        <v>150000</v>
      </c>
      <c r="D28" s="249">
        <v>54969</v>
      </c>
      <c r="E28" s="247">
        <v>36.646</v>
      </c>
      <c r="F28" s="248">
        <v>11773</v>
      </c>
    </row>
    <row r="29" spans="1:6" ht="12.75">
      <c r="A29" s="69" t="s">
        <v>54</v>
      </c>
      <c r="B29" s="80" t="s">
        <v>55</v>
      </c>
      <c r="C29" s="245">
        <v>1634503</v>
      </c>
      <c r="D29" s="249">
        <v>612746</v>
      </c>
      <c r="E29" s="247">
        <v>37.48821507210449</v>
      </c>
      <c r="F29" s="248">
        <v>141595</v>
      </c>
    </row>
    <row r="30" spans="1:6" ht="25.5">
      <c r="A30" s="69" t="s">
        <v>56</v>
      </c>
      <c r="B30" s="86" t="s">
        <v>57</v>
      </c>
      <c r="C30" s="245">
        <v>990150</v>
      </c>
      <c r="D30" s="249">
        <v>438913</v>
      </c>
      <c r="E30" s="247">
        <v>44.32793011159925</v>
      </c>
      <c r="F30" s="248">
        <v>124152</v>
      </c>
    </row>
    <row r="31" spans="1:6" ht="12.75">
      <c r="A31" s="69" t="s">
        <v>58</v>
      </c>
      <c r="B31" s="86" t="s">
        <v>59</v>
      </c>
      <c r="C31" s="245">
        <v>54700</v>
      </c>
      <c r="D31" s="249">
        <v>21024</v>
      </c>
      <c r="E31" s="247">
        <v>38.43510054844607</v>
      </c>
      <c r="F31" s="248">
        <v>3682</v>
      </c>
    </row>
    <row r="32" spans="1:6" ht="25.5">
      <c r="A32" s="69" t="s">
        <v>60</v>
      </c>
      <c r="B32" s="86" t="s">
        <v>61</v>
      </c>
      <c r="C32" s="251">
        <v>50000</v>
      </c>
      <c r="D32" s="249">
        <v>7113</v>
      </c>
      <c r="E32" s="247">
        <v>14.225999999999999</v>
      </c>
      <c r="F32" s="248">
        <v>3280</v>
      </c>
    </row>
    <row r="33" spans="1:6" ht="12.75">
      <c r="A33" s="69" t="s">
        <v>62</v>
      </c>
      <c r="B33" s="80" t="s">
        <v>63</v>
      </c>
      <c r="C33" s="251">
        <v>108000</v>
      </c>
      <c r="D33" s="249">
        <v>27460</v>
      </c>
      <c r="E33" s="247">
        <v>25.425925925925924</v>
      </c>
      <c r="F33" s="248">
        <v>5427</v>
      </c>
    </row>
    <row r="34" spans="1:6" ht="12.75">
      <c r="A34" s="69" t="s">
        <v>64</v>
      </c>
      <c r="B34" s="80" t="s">
        <v>65</v>
      </c>
      <c r="C34" s="251">
        <v>65000</v>
      </c>
      <c r="D34" s="249">
        <v>53775</v>
      </c>
      <c r="E34" s="247">
        <v>82.73076923076923</v>
      </c>
      <c r="F34" s="248">
        <v>10104</v>
      </c>
    </row>
    <row r="35" spans="1:6" ht="12.75">
      <c r="A35" s="69" t="s">
        <v>66</v>
      </c>
      <c r="B35" s="80" t="s">
        <v>67</v>
      </c>
      <c r="C35" s="251">
        <v>5171021</v>
      </c>
      <c r="D35" s="249">
        <v>2155934</v>
      </c>
      <c r="E35" s="247">
        <v>41.69261737672309</v>
      </c>
      <c r="F35" s="248">
        <v>496820</v>
      </c>
    </row>
    <row r="36" spans="1:6" ht="12.75">
      <c r="A36" s="76"/>
      <c r="B36" s="76" t="s">
        <v>68</v>
      </c>
      <c r="C36" s="243">
        <v>95508</v>
      </c>
      <c r="D36" s="244">
        <v>14713</v>
      </c>
      <c r="E36" s="74">
        <v>15.404992251957953</v>
      </c>
      <c r="F36" s="243">
        <v>2957</v>
      </c>
    </row>
    <row r="37" spans="1:6" ht="25.5">
      <c r="A37" s="69" t="s">
        <v>69</v>
      </c>
      <c r="B37" s="86" t="s">
        <v>70</v>
      </c>
      <c r="C37" s="251">
        <v>95508</v>
      </c>
      <c r="D37" s="249">
        <v>14713</v>
      </c>
      <c r="E37" s="247">
        <v>15.404992251957953</v>
      </c>
      <c r="F37" s="248">
        <v>2957</v>
      </c>
    </row>
    <row r="38" spans="1:6" ht="12.75">
      <c r="A38" s="76"/>
      <c r="B38" s="76" t="s">
        <v>71</v>
      </c>
      <c r="C38" s="243">
        <v>1562000</v>
      </c>
      <c r="D38" s="244">
        <v>817601</v>
      </c>
      <c r="E38" s="74">
        <v>52.34321382842509</v>
      </c>
      <c r="F38" s="243">
        <v>183274</v>
      </c>
    </row>
    <row r="39" spans="1:6" ht="25.5" customHeight="1">
      <c r="A39" s="69" t="s">
        <v>72</v>
      </c>
      <c r="B39" s="86" t="s">
        <v>73</v>
      </c>
      <c r="C39" s="245">
        <v>164000</v>
      </c>
      <c r="D39" s="249">
        <v>86486</v>
      </c>
      <c r="E39" s="247">
        <v>52.735365853658536</v>
      </c>
      <c r="F39" s="248">
        <v>42195</v>
      </c>
    </row>
    <row r="40" spans="1:6" ht="12.75">
      <c r="A40" s="69" t="s">
        <v>74</v>
      </c>
      <c r="B40" s="80" t="s">
        <v>75</v>
      </c>
      <c r="C40" s="245">
        <v>92000</v>
      </c>
      <c r="D40" s="249">
        <v>22862</v>
      </c>
      <c r="E40" s="247">
        <v>24.85</v>
      </c>
      <c r="F40" s="248">
        <v>3312</v>
      </c>
    </row>
    <row r="41" spans="1:6" ht="12.75">
      <c r="A41" s="69" t="s">
        <v>76</v>
      </c>
      <c r="B41" s="80" t="s">
        <v>77</v>
      </c>
      <c r="C41" s="245">
        <v>25000</v>
      </c>
      <c r="D41" s="246">
        <v>10738</v>
      </c>
      <c r="E41" s="247">
        <v>42.952</v>
      </c>
      <c r="F41" s="248">
        <v>4606</v>
      </c>
    </row>
    <row r="42" spans="1:6" ht="25.5">
      <c r="A42" s="69" t="s">
        <v>78</v>
      </c>
      <c r="B42" s="252" t="s">
        <v>79</v>
      </c>
      <c r="C42" s="245">
        <v>5000</v>
      </c>
      <c r="D42" s="249">
        <v>2928</v>
      </c>
      <c r="E42" s="247">
        <v>58.56</v>
      </c>
      <c r="F42" s="248">
        <v>0</v>
      </c>
    </row>
    <row r="43" spans="1:6" ht="12.75">
      <c r="A43" s="69" t="s">
        <v>80</v>
      </c>
      <c r="B43" s="80" t="s">
        <v>81</v>
      </c>
      <c r="C43" s="245">
        <v>268300</v>
      </c>
      <c r="D43" s="249">
        <v>356503</v>
      </c>
      <c r="E43" s="247">
        <v>132.87476705180768</v>
      </c>
      <c r="F43" s="248">
        <v>102622</v>
      </c>
    </row>
    <row r="44" spans="1:6" ht="63.75">
      <c r="A44" s="69" t="s">
        <v>694</v>
      </c>
      <c r="B44" s="86" t="s">
        <v>82</v>
      </c>
      <c r="C44" s="245">
        <v>6000</v>
      </c>
      <c r="D44" s="249">
        <v>130</v>
      </c>
      <c r="E44" s="247">
        <v>2.166666666666667</v>
      </c>
      <c r="F44" s="248">
        <v>0</v>
      </c>
    </row>
    <row r="45" spans="1:6" ht="12.75" customHeight="1">
      <c r="A45" s="69" t="s">
        <v>83</v>
      </c>
      <c r="B45" s="80" t="s">
        <v>84</v>
      </c>
      <c r="C45" s="245">
        <v>405000</v>
      </c>
      <c r="D45" s="249">
        <v>130896</v>
      </c>
      <c r="E45" s="247">
        <v>32.32</v>
      </c>
      <c r="F45" s="248">
        <v>318</v>
      </c>
    </row>
    <row r="46" spans="1:6" ht="25.5">
      <c r="A46" s="69" t="s">
        <v>85</v>
      </c>
      <c r="B46" s="252" t="s">
        <v>86</v>
      </c>
      <c r="C46" s="245">
        <v>465000</v>
      </c>
      <c r="D46" s="249">
        <v>195116</v>
      </c>
      <c r="E46" s="247">
        <v>41.96043010752688</v>
      </c>
      <c r="F46" s="248">
        <v>30221</v>
      </c>
    </row>
    <row r="47" spans="1:6" ht="38.25">
      <c r="A47" s="253" t="s">
        <v>87</v>
      </c>
      <c r="B47" s="86" t="s">
        <v>88</v>
      </c>
      <c r="C47" s="245">
        <v>17000</v>
      </c>
      <c r="D47" s="250">
        <v>11942</v>
      </c>
      <c r="E47" s="247">
        <v>70.2470588235294</v>
      </c>
      <c r="F47" s="248">
        <v>0</v>
      </c>
    </row>
    <row r="48" spans="1:6" ht="38.25">
      <c r="A48" s="253" t="s">
        <v>87</v>
      </c>
      <c r="B48" s="86" t="s">
        <v>89</v>
      </c>
      <c r="C48" s="245">
        <v>114700</v>
      </c>
      <c r="D48" s="250">
        <v>0</v>
      </c>
      <c r="E48" s="247">
        <v>0</v>
      </c>
      <c r="F48" s="248">
        <v>0</v>
      </c>
    </row>
    <row r="49" spans="1:6" ht="12.75">
      <c r="A49" s="76"/>
      <c r="B49" s="76" t="s">
        <v>90</v>
      </c>
      <c r="C49" s="243">
        <v>617087</v>
      </c>
      <c r="D49" s="244">
        <v>240938</v>
      </c>
      <c r="E49" s="74">
        <v>39.044413510574685</v>
      </c>
      <c r="F49" s="243">
        <v>78474</v>
      </c>
    </row>
    <row r="50" spans="1:6" ht="12.75">
      <c r="A50" s="69" t="s">
        <v>91</v>
      </c>
      <c r="B50" s="80" t="s">
        <v>92</v>
      </c>
      <c r="C50" s="245">
        <v>39922</v>
      </c>
      <c r="D50" s="249">
        <v>37421</v>
      </c>
      <c r="E50" s="247">
        <v>93.73528380341666</v>
      </c>
      <c r="F50" s="248">
        <v>35145</v>
      </c>
    </row>
    <row r="51" spans="1:6" ht="12.75" customHeight="1">
      <c r="A51" s="69" t="s">
        <v>93</v>
      </c>
      <c r="B51" s="80" t="s">
        <v>94</v>
      </c>
      <c r="C51" s="245">
        <v>442194</v>
      </c>
      <c r="D51" s="249">
        <v>178009</v>
      </c>
      <c r="E51" s="247">
        <v>40.25586054989439</v>
      </c>
      <c r="F51" s="248">
        <v>35342</v>
      </c>
    </row>
    <row r="52" spans="1:6" ht="25.5">
      <c r="A52" s="69" t="s">
        <v>95</v>
      </c>
      <c r="B52" s="252" t="s">
        <v>96</v>
      </c>
      <c r="C52" s="245">
        <v>134971</v>
      </c>
      <c r="D52" s="249">
        <v>25508</v>
      </c>
      <c r="E52" s="247">
        <v>18.898874573056435</v>
      </c>
      <c r="F52" s="248">
        <v>7987</v>
      </c>
    </row>
    <row r="53" spans="1:6" ht="12.75">
      <c r="A53" s="76"/>
      <c r="B53" s="76" t="s">
        <v>97</v>
      </c>
      <c r="C53" s="243">
        <v>300000</v>
      </c>
      <c r="D53" s="244">
        <v>0</v>
      </c>
      <c r="E53" s="74">
        <v>0</v>
      </c>
      <c r="F53" s="248">
        <v>0</v>
      </c>
    </row>
    <row r="54" spans="1:6" ht="25.5">
      <c r="A54" s="69" t="s">
        <v>98</v>
      </c>
      <c r="B54" s="86" t="s">
        <v>99</v>
      </c>
      <c r="C54" s="245">
        <v>300000</v>
      </c>
      <c r="D54" s="249">
        <v>0</v>
      </c>
      <c r="E54" s="247">
        <v>0</v>
      </c>
      <c r="F54" s="248">
        <v>0</v>
      </c>
    </row>
    <row r="55" spans="1:6" ht="12.75">
      <c r="A55" s="76"/>
      <c r="B55" s="76" t="s">
        <v>100</v>
      </c>
      <c r="C55" s="243">
        <v>11883162</v>
      </c>
      <c r="D55" s="244">
        <v>6494759</v>
      </c>
      <c r="E55" s="74">
        <v>54.655141451408305</v>
      </c>
      <c r="F55" s="243">
        <v>1375482</v>
      </c>
    </row>
    <row r="56" spans="1:6" ht="12.75">
      <c r="A56" s="69" t="s">
        <v>101</v>
      </c>
      <c r="B56" s="86" t="s">
        <v>102</v>
      </c>
      <c r="C56" s="245">
        <v>65000</v>
      </c>
      <c r="D56" s="249">
        <v>42944</v>
      </c>
      <c r="E56" s="247">
        <v>66.06769230769231</v>
      </c>
      <c r="F56" s="248">
        <v>7365</v>
      </c>
    </row>
    <row r="57" spans="1:6" ht="12.75">
      <c r="A57" s="69" t="s">
        <v>103</v>
      </c>
      <c r="B57" s="80" t="s">
        <v>104</v>
      </c>
      <c r="C57" s="245">
        <v>2640000</v>
      </c>
      <c r="D57" s="249">
        <v>1599816</v>
      </c>
      <c r="E57" s="247">
        <v>60.59909090909091</v>
      </c>
      <c r="F57" s="248">
        <v>298328</v>
      </c>
    </row>
    <row r="58" spans="1:6" ht="12.75">
      <c r="A58" s="69" t="s">
        <v>105</v>
      </c>
      <c r="B58" s="86" t="s">
        <v>106</v>
      </c>
      <c r="C58" s="245">
        <v>30000</v>
      </c>
      <c r="D58" s="249">
        <v>20971</v>
      </c>
      <c r="E58" s="247">
        <v>69.90333333333332</v>
      </c>
      <c r="F58" s="248">
        <v>2865</v>
      </c>
    </row>
    <row r="59" spans="1:6" ht="12.75">
      <c r="A59" s="69" t="s">
        <v>107</v>
      </c>
      <c r="B59" s="80" t="s">
        <v>108</v>
      </c>
      <c r="C59" s="245">
        <v>30000</v>
      </c>
      <c r="D59" s="249">
        <v>14018</v>
      </c>
      <c r="E59" s="247">
        <v>46.72666666666667</v>
      </c>
      <c r="F59" s="248">
        <v>2156</v>
      </c>
    </row>
    <row r="60" spans="1:6" ht="12.75">
      <c r="A60" s="69" t="s">
        <v>109</v>
      </c>
      <c r="B60" s="80" t="s">
        <v>110</v>
      </c>
      <c r="C60" s="245">
        <v>2334240</v>
      </c>
      <c r="D60" s="249">
        <v>1086705</v>
      </c>
      <c r="E60" s="247">
        <v>46.55498149290561</v>
      </c>
      <c r="F60" s="248">
        <v>241340</v>
      </c>
    </row>
    <row r="61" spans="1:6" ht="25.5">
      <c r="A61" s="69" t="s">
        <v>111</v>
      </c>
      <c r="B61" s="86" t="s">
        <v>112</v>
      </c>
      <c r="C61" s="245">
        <v>1000</v>
      </c>
      <c r="D61" s="249">
        <v>0</v>
      </c>
      <c r="E61" s="247">
        <v>0</v>
      </c>
      <c r="F61" s="248">
        <v>0</v>
      </c>
    </row>
    <row r="62" spans="1:6" ht="12.75">
      <c r="A62" s="69" t="s">
        <v>113</v>
      </c>
      <c r="B62" s="86" t="s">
        <v>114</v>
      </c>
      <c r="C62" s="245">
        <v>3068800</v>
      </c>
      <c r="D62" s="249">
        <v>1408435</v>
      </c>
      <c r="E62" s="247">
        <v>45.89530109489051</v>
      </c>
      <c r="F62" s="248">
        <v>291237</v>
      </c>
    </row>
    <row r="63" spans="1:6" ht="12.75">
      <c r="A63" s="69" t="s">
        <v>115</v>
      </c>
      <c r="B63" s="80" t="s">
        <v>116</v>
      </c>
      <c r="C63" s="245">
        <v>730000</v>
      </c>
      <c r="D63" s="249">
        <v>429326</v>
      </c>
      <c r="E63" s="247">
        <v>58.8117808219178</v>
      </c>
      <c r="F63" s="248">
        <v>71281</v>
      </c>
    </row>
    <row r="64" spans="1:6" ht="25.5">
      <c r="A64" s="69" t="s">
        <v>117</v>
      </c>
      <c r="B64" s="86" t="s">
        <v>118</v>
      </c>
      <c r="C64" s="245">
        <v>330000</v>
      </c>
      <c r="D64" s="249">
        <v>53332</v>
      </c>
      <c r="E64" s="247">
        <v>16.16121212121212</v>
      </c>
      <c r="F64" s="248">
        <v>13240</v>
      </c>
    </row>
    <row r="65" spans="1:6" ht="12.75">
      <c r="A65" s="69" t="s">
        <v>975</v>
      </c>
      <c r="B65" s="86" t="s">
        <v>119</v>
      </c>
      <c r="C65" s="245">
        <v>2159422</v>
      </c>
      <c r="D65" s="249">
        <v>1041871</v>
      </c>
      <c r="E65" s="247">
        <v>48.24767924009295</v>
      </c>
      <c r="F65" s="248">
        <v>218018</v>
      </c>
    </row>
    <row r="66" spans="1:6" ht="38.25">
      <c r="A66" s="69" t="s">
        <v>11</v>
      </c>
      <c r="B66" s="254" t="s">
        <v>120</v>
      </c>
      <c r="C66" s="245">
        <v>40200</v>
      </c>
      <c r="D66" s="249">
        <v>3970</v>
      </c>
      <c r="E66" s="247">
        <v>9.875621890547263</v>
      </c>
      <c r="F66" s="248">
        <v>705</v>
      </c>
    </row>
    <row r="67" spans="1:6" ht="12.75">
      <c r="A67" s="69" t="s">
        <v>121</v>
      </c>
      <c r="B67" s="80" t="s">
        <v>122</v>
      </c>
      <c r="C67" s="245">
        <v>452000</v>
      </c>
      <c r="D67" s="249">
        <v>793346</v>
      </c>
      <c r="E67" s="247">
        <v>175.51902654867257</v>
      </c>
      <c r="F67" s="248">
        <v>228947</v>
      </c>
    </row>
    <row r="68" spans="1:6" ht="12.75">
      <c r="A68" s="69" t="s">
        <v>123</v>
      </c>
      <c r="B68" s="80" t="s">
        <v>124</v>
      </c>
      <c r="C68" s="245">
        <v>2500</v>
      </c>
      <c r="D68" s="249">
        <v>25</v>
      </c>
      <c r="E68" s="247">
        <v>1</v>
      </c>
      <c r="F68" s="248">
        <v>0</v>
      </c>
    </row>
    <row r="69" spans="1:6" ht="12.75">
      <c r="A69" s="76"/>
      <c r="B69" s="76" t="s">
        <v>125</v>
      </c>
      <c r="C69" s="38">
        <v>18000</v>
      </c>
      <c r="D69" s="255">
        <v>9110</v>
      </c>
      <c r="E69" s="74">
        <v>50.61111111111111</v>
      </c>
      <c r="F69" s="243">
        <v>1270</v>
      </c>
    </row>
    <row r="70" spans="1:6" ht="25.5">
      <c r="A70" s="69" t="s">
        <v>126</v>
      </c>
      <c r="B70" s="254" t="s">
        <v>127</v>
      </c>
      <c r="C70" s="245">
        <v>18000</v>
      </c>
      <c r="D70" s="249">
        <v>9110</v>
      </c>
      <c r="E70" s="247">
        <v>50.61111111111111</v>
      </c>
      <c r="F70" s="248">
        <v>1270</v>
      </c>
    </row>
    <row r="71" spans="1:6" ht="12.75">
      <c r="A71" s="69"/>
      <c r="B71" s="76" t="s">
        <v>128</v>
      </c>
      <c r="C71" s="38">
        <v>102000</v>
      </c>
      <c r="D71" s="255">
        <v>28400</v>
      </c>
      <c r="E71" s="74">
        <v>27.84313725490196</v>
      </c>
      <c r="F71" s="243">
        <v>21900</v>
      </c>
    </row>
    <row r="72" spans="1:6" ht="25.5">
      <c r="A72" s="69" t="s">
        <v>129</v>
      </c>
      <c r="B72" s="254" t="s">
        <v>130</v>
      </c>
      <c r="C72" s="245">
        <v>102000</v>
      </c>
      <c r="D72" s="249">
        <v>28400</v>
      </c>
      <c r="E72" s="247">
        <v>27.84313725490196</v>
      </c>
      <c r="F72" s="248">
        <v>21900</v>
      </c>
    </row>
    <row r="73" spans="1:6" ht="12.75">
      <c r="A73" s="76"/>
      <c r="B73" s="76" t="s">
        <v>131</v>
      </c>
      <c r="C73" s="38">
        <v>450000</v>
      </c>
      <c r="D73" s="255">
        <v>0</v>
      </c>
      <c r="E73" s="74">
        <v>0</v>
      </c>
      <c r="F73" s="243">
        <v>0</v>
      </c>
    </row>
    <row r="74" spans="1:6" ht="12.75">
      <c r="A74" s="69" t="s">
        <v>132</v>
      </c>
      <c r="B74" s="86" t="s">
        <v>133</v>
      </c>
      <c r="C74" s="245">
        <v>450000</v>
      </c>
      <c r="D74" s="249">
        <v>0</v>
      </c>
      <c r="E74" s="247">
        <v>0</v>
      </c>
      <c r="F74" s="248">
        <v>0</v>
      </c>
    </row>
    <row r="76" ht="12.75">
      <c r="A76" s="25" t="s">
        <v>134</v>
      </c>
    </row>
    <row r="88" spans="1:9" s="225" customFormat="1" ht="12.75">
      <c r="A88" s="256" t="s">
        <v>135</v>
      </c>
      <c r="B88" s="236"/>
      <c r="C88" s="234"/>
      <c r="D88" s="234"/>
      <c r="E88" s="257"/>
      <c r="F88" s="234" t="s">
        <v>732</v>
      </c>
      <c r="G88" s="234"/>
      <c r="I88" s="258"/>
    </row>
    <row r="89" spans="1:8" s="225" customFormat="1" ht="12.75">
      <c r="A89" s="256"/>
      <c r="B89" s="259"/>
      <c r="C89" s="234"/>
      <c r="F89" s="260"/>
      <c r="G89" s="234"/>
      <c r="H89" s="260"/>
    </row>
    <row r="90" spans="1:8" s="225" customFormat="1" ht="12.75">
      <c r="A90" s="256"/>
      <c r="B90" s="259"/>
      <c r="C90" s="234"/>
      <c r="F90" s="260"/>
      <c r="G90" s="234"/>
      <c r="H90" s="260"/>
    </row>
    <row r="91" spans="1:8" s="225" customFormat="1" ht="12.75">
      <c r="A91" s="256"/>
      <c r="B91" s="259"/>
      <c r="C91" s="234"/>
      <c r="F91" s="260"/>
      <c r="G91" s="234"/>
      <c r="H91" s="260"/>
    </row>
    <row r="94" ht="12.75">
      <c r="A94" s="261" t="s">
        <v>136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firstPageNumber="9" useFirstPageNumber="1" horizontalDpi="600" verticalDpi="600" orientation="portrait" paperSize="9" scale="8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F589"/>
  <sheetViews>
    <sheetView zoomScaleSheetLayoutView="100" workbookViewId="0" topLeftCell="A1">
      <selection activeCell="C12" sqref="C12"/>
    </sheetView>
  </sheetViews>
  <sheetFormatPr defaultColWidth="9.140625" defaultRowHeight="17.25" customHeight="1"/>
  <cols>
    <col min="1" max="1" width="38.8515625" style="236" customWidth="1"/>
    <col min="2" max="2" width="12.140625" style="236" customWidth="1"/>
    <col min="3" max="3" width="12.421875" style="260" customWidth="1"/>
    <col min="4" max="4" width="12.140625" style="271" customWidth="1"/>
    <col min="5" max="5" width="7.7109375" style="236" customWidth="1"/>
    <col min="6" max="6" width="9.7109375" style="302" customWidth="1"/>
    <col min="7" max="7" width="11.28125" style="302" bestFit="1" customWidth="1"/>
    <col min="8" max="8" width="11.140625" style="302" customWidth="1"/>
    <col min="9" max="16384" width="11.421875" style="236" customWidth="1"/>
  </cols>
  <sheetData>
    <row r="1" spans="2:15" ht="12.75">
      <c r="B1" s="259"/>
      <c r="C1" s="259" t="s">
        <v>677</v>
      </c>
      <c r="D1" s="259"/>
      <c r="E1" s="259"/>
      <c r="F1" s="259"/>
      <c r="G1" s="259"/>
      <c r="H1" s="259"/>
      <c r="I1" s="262"/>
      <c r="J1" s="262"/>
      <c r="K1" s="262"/>
      <c r="L1" s="262"/>
      <c r="M1" s="262"/>
      <c r="N1" s="262"/>
      <c r="O1" s="262"/>
    </row>
    <row r="2" spans="2:15" ht="15" customHeight="1">
      <c r="B2" s="263"/>
      <c r="C2" s="263" t="s">
        <v>678</v>
      </c>
      <c r="D2" s="263"/>
      <c r="E2" s="263"/>
      <c r="F2" s="263"/>
      <c r="G2" s="263"/>
      <c r="H2" s="263"/>
      <c r="I2" s="262"/>
      <c r="J2" s="262"/>
      <c r="K2" s="262"/>
      <c r="L2" s="262"/>
      <c r="M2" s="262"/>
      <c r="N2" s="262"/>
      <c r="O2" s="262"/>
    </row>
    <row r="3" spans="1:15" ht="3.75" customHeight="1">
      <c r="A3" s="264"/>
      <c r="B3" s="264"/>
      <c r="C3" s="264"/>
      <c r="D3" s="264"/>
      <c r="E3" s="264"/>
      <c r="F3" s="264"/>
      <c r="G3" s="264"/>
      <c r="H3" s="264"/>
      <c r="I3" s="262"/>
      <c r="J3" s="262"/>
      <c r="K3" s="262"/>
      <c r="L3" s="262"/>
      <c r="M3" s="262"/>
      <c r="N3" s="262"/>
      <c r="O3" s="262"/>
    </row>
    <row r="4" spans="2:8" s="262" customFormat="1" ht="12.75">
      <c r="B4" s="265"/>
      <c r="C4" s="265" t="s">
        <v>679</v>
      </c>
      <c r="D4" s="265"/>
      <c r="E4" s="265"/>
      <c r="F4" s="265"/>
      <c r="G4" s="265"/>
      <c r="H4" s="265"/>
    </row>
    <row r="5" spans="1:8" ht="17.25" customHeight="1">
      <c r="A5" s="266"/>
      <c r="B5" s="267"/>
      <c r="C5" s="268"/>
      <c r="D5" s="269"/>
      <c r="E5" s="267"/>
      <c r="F5" s="270"/>
      <c r="G5" s="270"/>
      <c r="H5" s="271"/>
    </row>
    <row r="6" spans="1:8" ht="14.25" customHeight="1">
      <c r="A6" s="1107" t="s">
        <v>137</v>
      </c>
      <c r="B6" s="1107"/>
      <c r="C6" s="1107"/>
      <c r="D6" s="1107"/>
      <c r="E6" s="1107"/>
      <c r="F6" s="1107"/>
      <c r="G6" s="1107"/>
      <c r="H6" s="1107"/>
    </row>
    <row r="7" spans="1:8" ht="17.25" customHeight="1">
      <c r="A7" s="1108" t="s">
        <v>138</v>
      </c>
      <c r="B7" s="1108"/>
      <c r="C7" s="1108"/>
      <c r="D7" s="1108"/>
      <c r="E7" s="1108"/>
      <c r="F7" s="1108"/>
      <c r="G7" s="1108"/>
      <c r="H7" s="1108"/>
    </row>
    <row r="8" spans="1:8" ht="13.5" customHeight="1">
      <c r="A8" s="1109" t="s">
        <v>139</v>
      </c>
      <c r="B8" s="1109"/>
      <c r="C8" s="1109"/>
      <c r="D8" s="1109"/>
      <c r="E8" s="1109"/>
      <c r="F8" s="1109"/>
      <c r="G8" s="1109"/>
      <c r="H8" s="1109"/>
    </row>
    <row r="9" spans="1:8" ht="14.25" customHeight="1">
      <c r="A9" s="1110" t="s">
        <v>140</v>
      </c>
      <c r="B9" s="1110"/>
      <c r="C9" s="1110"/>
      <c r="D9" s="1110"/>
      <c r="E9" s="1110"/>
      <c r="F9" s="1110"/>
      <c r="G9" s="1110"/>
      <c r="H9" s="1110"/>
    </row>
    <row r="10" spans="1:8" ht="12.75">
      <c r="A10" s="1106" t="s">
        <v>141</v>
      </c>
      <c r="B10" s="1106"/>
      <c r="C10" s="1106"/>
      <c r="D10" s="1106"/>
      <c r="E10" s="1106"/>
      <c r="F10" s="1106"/>
      <c r="G10" s="1106"/>
      <c r="H10" s="1106"/>
    </row>
    <row r="11" spans="1:8" s="275" customFormat="1" ht="12.75">
      <c r="A11" s="274" t="s">
        <v>684</v>
      </c>
      <c r="B11" s="233"/>
      <c r="C11" s="233"/>
      <c r="D11" s="54"/>
      <c r="E11" s="233"/>
      <c r="F11" s="235"/>
      <c r="H11" s="276" t="s">
        <v>142</v>
      </c>
    </row>
    <row r="12" spans="1:8" ht="14.25" customHeight="1">
      <c r="A12" s="277"/>
      <c r="B12" s="277"/>
      <c r="C12" s="277"/>
      <c r="D12" s="277"/>
      <c r="E12" s="277"/>
      <c r="F12" s="277"/>
      <c r="G12" s="277"/>
      <c r="H12" s="271" t="s">
        <v>143</v>
      </c>
    </row>
    <row r="13" spans="1:8" ht="15.75">
      <c r="A13" s="277"/>
      <c r="B13" s="277"/>
      <c r="C13" s="277"/>
      <c r="D13" s="277"/>
      <c r="E13" s="277"/>
      <c r="F13" s="277"/>
      <c r="G13" s="277"/>
      <c r="H13" s="279" t="s">
        <v>736</v>
      </c>
    </row>
    <row r="14" spans="1:8" ht="102">
      <c r="A14" s="280" t="s">
        <v>687</v>
      </c>
      <c r="B14" s="280" t="s">
        <v>738</v>
      </c>
      <c r="C14" s="280" t="s">
        <v>144</v>
      </c>
      <c r="D14" s="280" t="s">
        <v>739</v>
      </c>
      <c r="E14" s="280" t="s">
        <v>145</v>
      </c>
      <c r="F14" s="280" t="s">
        <v>146</v>
      </c>
      <c r="G14" s="280" t="s">
        <v>147</v>
      </c>
      <c r="H14" s="280" t="s">
        <v>691</v>
      </c>
    </row>
    <row r="15" spans="1:8" ht="12" customHeight="1">
      <c r="A15" s="280">
        <v>1</v>
      </c>
      <c r="B15" s="280">
        <v>2</v>
      </c>
      <c r="C15" s="280">
        <v>3</v>
      </c>
      <c r="D15" s="280">
        <v>4</v>
      </c>
      <c r="E15" s="280">
        <v>5</v>
      </c>
      <c r="F15" s="280">
        <v>6</v>
      </c>
      <c r="G15" s="280">
        <v>7</v>
      </c>
      <c r="H15" s="203">
        <v>8</v>
      </c>
    </row>
    <row r="16" spans="1:8" ht="13.5" customHeight="1">
      <c r="A16" s="281" t="s">
        <v>148</v>
      </c>
      <c r="B16" s="282">
        <v>2406672354</v>
      </c>
      <c r="C16" s="283" t="s">
        <v>694</v>
      </c>
      <c r="D16" s="282">
        <v>954693670</v>
      </c>
      <c r="E16" s="284">
        <v>39.66861830665297</v>
      </c>
      <c r="F16" s="285" t="s">
        <v>694</v>
      </c>
      <c r="G16" s="285" t="s">
        <v>694</v>
      </c>
      <c r="H16" s="282">
        <v>229368117</v>
      </c>
    </row>
    <row r="17" spans="1:8" ht="12.75" customHeight="1">
      <c r="A17" s="286" t="s">
        <v>149</v>
      </c>
      <c r="B17" s="287">
        <v>2594683786</v>
      </c>
      <c r="C17" s="287">
        <v>1012352805</v>
      </c>
      <c r="D17" s="287">
        <v>983022517</v>
      </c>
      <c r="E17" s="284">
        <v>37.88602381161216</v>
      </c>
      <c r="F17" s="288">
        <v>97.10276023782045</v>
      </c>
      <c r="G17" s="287">
        <v>200771645</v>
      </c>
      <c r="H17" s="287">
        <v>181872346</v>
      </c>
    </row>
    <row r="18" spans="1:8" ht="12" customHeight="1">
      <c r="A18" s="290" t="s">
        <v>150</v>
      </c>
      <c r="B18" s="291">
        <v>2252144649</v>
      </c>
      <c r="C18" s="291">
        <v>861929283</v>
      </c>
      <c r="D18" s="291">
        <v>861929283</v>
      </c>
      <c r="E18" s="292">
        <v>38.271488617869856</v>
      </c>
      <c r="F18" s="293">
        <v>100</v>
      </c>
      <c r="G18" s="291">
        <v>166645909</v>
      </c>
      <c r="H18" s="291">
        <v>166645909</v>
      </c>
    </row>
    <row r="19" spans="1:8" ht="12.75" customHeight="1">
      <c r="A19" s="290" t="s">
        <v>151</v>
      </c>
      <c r="B19" s="291">
        <v>103016595</v>
      </c>
      <c r="C19" s="291">
        <v>45406078</v>
      </c>
      <c r="D19" s="291">
        <v>43797589</v>
      </c>
      <c r="E19" s="292">
        <v>42.51508118667677</v>
      </c>
      <c r="F19" s="293">
        <v>96.45754693898029</v>
      </c>
      <c r="G19" s="291">
        <v>9653298</v>
      </c>
      <c r="H19" s="291">
        <v>7641875</v>
      </c>
    </row>
    <row r="20" spans="1:8" ht="12" customHeight="1">
      <c r="A20" s="290" t="s">
        <v>152</v>
      </c>
      <c r="B20" s="291">
        <v>239522542</v>
      </c>
      <c r="C20" s="291">
        <v>105017444</v>
      </c>
      <c r="D20" s="291">
        <v>77295645</v>
      </c>
      <c r="E20" s="292">
        <v>32.27071838607992</v>
      </c>
      <c r="F20" s="293">
        <v>73.60267214273468</v>
      </c>
      <c r="G20" s="291">
        <v>24472438</v>
      </c>
      <c r="H20" s="291">
        <v>7584562</v>
      </c>
    </row>
    <row r="21" spans="1:8" s="295" customFormat="1" ht="13.5" customHeight="1">
      <c r="A21" s="281" t="s">
        <v>153</v>
      </c>
      <c r="B21" s="244">
        <v>2609244431</v>
      </c>
      <c r="C21" s="244">
        <v>997124614</v>
      </c>
      <c r="D21" s="244">
        <v>808740760</v>
      </c>
      <c r="E21" s="284">
        <v>30.995208819514385</v>
      </c>
      <c r="F21" s="294">
        <v>81.1072907683733</v>
      </c>
      <c r="G21" s="244">
        <v>196520233</v>
      </c>
      <c r="H21" s="244">
        <v>175572191</v>
      </c>
    </row>
    <row r="22" spans="1:32" s="262" customFormat="1" ht="12.75" customHeight="1">
      <c r="A22" s="296" t="s">
        <v>154</v>
      </c>
      <c r="B22" s="250">
        <v>2217520037</v>
      </c>
      <c r="C22" s="250">
        <v>874559783</v>
      </c>
      <c r="D22" s="250">
        <v>748837977</v>
      </c>
      <c r="E22" s="292">
        <v>33.769163953669384</v>
      </c>
      <c r="F22" s="293">
        <v>85.62456124283044</v>
      </c>
      <c r="G22" s="250">
        <v>161751935</v>
      </c>
      <c r="H22" s="250">
        <v>159726577</v>
      </c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</row>
    <row r="23" spans="1:32" s="262" customFormat="1" ht="12.75" customHeight="1">
      <c r="A23" s="296" t="s">
        <v>155</v>
      </c>
      <c r="B23" s="250">
        <v>882818145</v>
      </c>
      <c r="C23" s="250">
        <v>353467901</v>
      </c>
      <c r="D23" s="250">
        <v>312766473</v>
      </c>
      <c r="E23" s="292">
        <v>35.428188100959346</v>
      </c>
      <c r="F23" s="293">
        <v>88.48511339081962</v>
      </c>
      <c r="G23" s="250">
        <v>73978721</v>
      </c>
      <c r="H23" s="250">
        <v>69116542</v>
      </c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</row>
    <row r="24" spans="1:32" s="262" customFormat="1" ht="12.75" customHeight="1">
      <c r="A24" s="297" t="s">
        <v>156</v>
      </c>
      <c r="B24" s="298">
        <v>392136607</v>
      </c>
      <c r="C24" s="298">
        <v>152508360</v>
      </c>
      <c r="D24" s="298">
        <v>141514319</v>
      </c>
      <c r="E24" s="299">
        <v>36.08801536858302</v>
      </c>
      <c r="F24" s="300">
        <v>92.7911879715971</v>
      </c>
      <c r="G24" s="298">
        <v>33573350</v>
      </c>
      <c r="H24" s="298">
        <v>31501161</v>
      </c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</row>
    <row r="25" spans="1:32" s="262" customFormat="1" ht="12.75" customHeight="1">
      <c r="A25" s="296" t="s">
        <v>157</v>
      </c>
      <c r="B25" s="250">
        <v>64535310</v>
      </c>
      <c r="C25" s="250">
        <v>31075487</v>
      </c>
      <c r="D25" s="250">
        <v>30594098</v>
      </c>
      <c r="E25" s="292">
        <v>47.40675763392165</v>
      </c>
      <c r="F25" s="293">
        <v>98.45090440577809</v>
      </c>
      <c r="G25" s="250">
        <v>2632556</v>
      </c>
      <c r="H25" s="250">
        <v>2514847</v>
      </c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</row>
    <row r="26" spans="1:32" s="262" customFormat="1" ht="12.75" customHeight="1">
      <c r="A26" s="296" t="s">
        <v>158</v>
      </c>
      <c r="B26" s="250">
        <v>1270166582</v>
      </c>
      <c r="C26" s="250">
        <v>490016395</v>
      </c>
      <c r="D26" s="250">
        <v>405477406</v>
      </c>
      <c r="E26" s="292">
        <v>31.92316753929525</v>
      </c>
      <c r="F26" s="293">
        <v>82.74772234916752</v>
      </c>
      <c r="G26" s="250">
        <v>85140658</v>
      </c>
      <c r="H26" s="250">
        <v>88095188</v>
      </c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</row>
    <row r="27" spans="1:32" s="303" customFormat="1" ht="15" customHeight="1">
      <c r="A27" s="301" t="s">
        <v>159</v>
      </c>
      <c r="B27" s="298">
        <v>15670605</v>
      </c>
      <c r="C27" s="298">
        <v>5394815</v>
      </c>
      <c r="D27" s="298">
        <v>5388821</v>
      </c>
      <c r="E27" s="299">
        <v>34.38808520794188</v>
      </c>
      <c r="F27" s="293">
        <v>99.88889331700902</v>
      </c>
      <c r="G27" s="298">
        <v>1297547</v>
      </c>
      <c r="H27" s="298">
        <v>1296332</v>
      </c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</row>
    <row r="28" spans="1:32" s="303" customFormat="1" ht="12.75">
      <c r="A28" s="301" t="s">
        <v>160</v>
      </c>
      <c r="B28" s="298">
        <v>269944360</v>
      </c>
      <c r="C28" s="304" t="s">
        <v>694</v>
      </c>
      <c r="D28" s="298">
        <v>93072085</v>
      </c>
      <c r="E28" s="299">
        <v>34.47824766555597</v>
      </c>
      <c r="F28" s="304" t="s">
        <v>694</v>
      </c>
      <c r="G28" s="304" t="s">
        <v>694</v>
      </c>
      <c r="H28" s="298">
        <v>20190578</v>
      </c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</row>
    <row r="29" spans="1:32" s="262" customFormat="1" ht="24.75" customHeight="1">
      <c r="A29" s="252" t="s">
        <v>161</v>
      </c>
      <c r="B29" s="250">
        <v>634819829</v>
      </c>
      <c r="C29" s="250">
        <v>236457034</v>
      </c>
      <c r="D29" s="250">
        <v>194200890</v>
      </c>
      <c r="E29" s="292">
        <v>30.59149716635584</v>
      </c>
      <c r="F29" s="293">
        <v>82.12946204848362</v>
      </c>
      <c r="G29" s="250">
        <v>40160474</v>
      </c>
      <c r="H29" s="250">
        <v>40474912</v>
      </c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</row>
    <row r="30" spans="1:32" s="303" customFormat="1" ht="12.75">
      <c r="A30" s="301" t="s">
        <v>160</v>
      </c>
      <c r="B30" s="298">
        <v>13946552</v>
      </c>
      <c r="C30" s="304" t="s">
        <v>694</v>
      </c>
      <c r="D30" s="298">
        <v>8389142</v>
      </c>
      <c r="E30" s="292">
        <v>60.152086336465096</v>
      </c>
      <c r="F30" s="305" t="s">
        <v>694</v>
      </c>
      <c r="G30" s="304" t="s">
        <v>694</v>
      </c>
      <c r="H30" s="298">
        <v>1757731</v>
      </c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</row>
    <row r="31" spans="1:32" s="262" customFormat="1" ht="12" customHeight="1">
      <c r="A31" s="296" t="s">
        <v>162</v>
      </c>
      <c r="B31" s="250">
        <v>125926908</v>
      </c>
      <c r="C31" s="250">
        <v>53500530</v>
      </c>
      <c r="D31" s="250">
        <v>51794059</v>
      </c>
      <c r="E31" s="292">
        <v>41.130255497101544</v>
      </c>
      <c r="F31" s="293">
        <v>96.81036617768086</v>
      </c>
      <c r="G31" s="250">
        <v>10814270</v>
      </c>
      <c r="H31" s="250">
        <v>10331521</v>
      </c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</row>
    <row r="32" spans="1:32" s="262" customFormat="1" ht="12" customHeight="1">
      <c r="A32" s="252" t="s">
        <v>163</v>
      </c>
      <c r="B32" s="250">
        <v>8583178</v>
      </c>
      <c r="C32" s="250">
        <v>3689456</v>
      </c>
      <c r="D32" s="250">
        <v>3000428</v>
      </c>
      <c r="E32" s="292">
        <v>34.957075339693525</v>
      </c>
      <c r="F32" s="293">
        <v>81.32440121253649</v>
      </c>
      <c r="G32" s="250">
        <v>499278</v>
      </c>
      <c r="H32" s="250">
        <v>208902</v>
      </c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</row>
    <row r="33" spans="1:32" s="262" customFormat="1" ht="12.75" customHeight="1">
      <c r="A33" s="296" t="s">
        <v>164</v>
      </c>
      <c r="B33" s="250">
        <v>391724394</v>
      </c>
      <c r="C33" s="250">
        <v>122564831</v>
      </c>
      <c r="D33" s="250">
        <v>59902783</v>
      </c>
      <c r="E33" s="292">
        <v>15.292073691994784</v>
      </c>
      <c r="F33" s="293">
        <v>48.874365110494054</v>
      </c>
      <c r="G33" s="250">
        <v>34768298</v>
      </c>
      <c r="H33" s="250">
        <v>15845614</v>
      </c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</row>
    <row r="34" spans="1:32" s="262" customFormat="1" ht="12.75" customHeight="1">
      <c r="A34" s="296" t="s">
        <v>165</v>
      </c>
      <c r="B34" s="250">
        <v>147212146</v>
      </c>
      <c r="C34" s="250">
        <v>48582566</v>
      </c>
      <c r="D34" s="250">
        <v>17587396</v>
      </c>
      <c r="E34" s="292">
        <v>11.946973451497678</v>
      </c>
      <c r="F34" s="293">
        <v>36.20104380653751</v>
      </c>
      <c r="G34" s="250">
        <v>11393009</v>
      </c>
      <c r="H34" s="250">
        <v>5370165</v>
      </c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</row>
    <row r="35" spans="1:32" s="262" customFormat="1" ht="12.75" customHeight="1">
      <c r="A35" s="296" t="s">
        <v>166</v>
      </c>
      <c r="B35" s="250">
        <v>244512248</v>
      </c>
      <c r="C35" s="250">
        <v>73982265</v>
      </c>
      <c r="D35" s="250">
        <v>42315387</v>
      </c>
      <c r="E35" s="292">
        <v>17.306039818504306</v>
      </c>
      <c r="F35" s="293">
        <v>57.196663281395885</v>
      </c>
      <c r="G35" s="250">
        <v>23375289</v>
      </c>
      <c r="H35" s="250">
        <v>10475449</v>
      </c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</row>
    <row r="36" spans="1:32" s="303" customFormat="1" ht="12.75" customHeight="1">
      <c r="A36" s="301" t="s">
        <v>160</v>
      </c>
      <c r="B36" s="298">
        <v>8173074</v>
      </c>
      <c r="C36" s="298">
        <v>7900609</v>
      </c>
      <c r="D36" s="298">
        <v>7768923</v>
      </c>
      <c r="E36" s="299">
        <v>95.05509187852698</v>
      </c>
      <c r="F36" s="293">
        <v>98.33321709756805</v>
      </c>
      <c r="G36" s="298">
        <v>2835297</v>
      </c>
      <c r="H36" s="298">
        <v>2718749</v>
      </c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</row>
    <row r="37" spans="1:8" ht="12.75" customHeight="1">
      <c r="A37" s="306" t="s">
        <v>167</v>
      </c>
      <c r="B37" s="249">
        <v>32201205</v>
      </c>
      <c r="C37" s="307" t="s">
        <v>694</v>
      </c>
      <c r="D37" s="249">
        <v>-5904240</v>
      </c>
      <c r="E37" s="308" t="s">
        <v>694</v>
      </c>
      <c r="F37" s="309" t="s">
        <v>694</v>
      </c>
      <c r="G37" s="307" t="s">
        <v>694</v>
      </c>
      <c r="H37" s="249">
        <v>125909</v>
      </c>
    </row>
    <row r="38" spans="1:8" s="295" customFormat="1" ht="13.5" customHeight="1">
      <c r="A38" s="286" t="s">
        <v>168</v>
      </c>
      <c r="B38" s="244">
        <v>-234773282</v>
      </c>
      <c r="C38" s="283" t="s">
        <v>694</v>
      </c>
      <c r="D38" s="244">
        <v>151857150</v>
      </c>
      <c r="E38" s="310" t="s">
        <v>694</v>
      </c>
      <c r="F38" s="285" t="s">
        <v>694</v>
      </c>
      <c r="G38" s="285" t="s">
        <v>694</v>
      </c>
      <c r="H38" s="287">
        <v>53670017</v>
      </c>
    </row>
    <row r="39" spans="1:8" s="295" customFormat="1" ht="13.5" customHeight="1">
      <c r="A39" s="286" t="s">
        <v>169</v>
      </c>
      <c r="B39" s="244">
        <v>234773282</v>
      </c>
      <c r="C39" s="283" t="s">
        <v>694</v>
      </c>
      <c r="D39" s="244">
        <v>-151857150</v>
      </c>
      <c r="E39" s="310" t="s">
        <v>694</v>
      </c>
      <c r="F39" s="285" t="s">
        <v>694</v>
      </c>
      <c r="G39" s="285" t="s">
        <v>694</v>
      </c>
      <c r="H39" s="287">
        <v>-53670017</v>
      </c>
    </row>
    <row r="40" spans="1:8" ht="12.75">
      <c r="A40" s="306" t="s">
        <v>170</v>
      </c>
      <c r="B40" s="249">
        <v>222684358</v>
      </c>
      <c r="C40" s="307" t="s">
        <v>694</v>
      </c>
      <c r="D40" s="249">
        <v>-136962358</v>
      </c>
      <c r="E40" s="308" t="s">
        <v>694</v>
      </c>
      <c r="F40" s="309" t="s">
        <v>694</v>
      </c>
      <c r="G40" s="307" t="s">
        <v>694</v>
      </c>
      <c r="H40" s="249">
        <v>-48926255</v>
      </c>
    </row>
    <row r="41" spans="1:8" ht="38.25" customHeight="1">
      <c r="A41" s="311" t="s">
        <v>171</v>
      </c>
      <c r="B41" s="249">
        <v>1790335</v>
      </c>
      <c r="C41" s="249">
        <v>1653459</v>
      </c>
      <c r="D41" s="249">
        <v>1653459</v>
      </c>
      <c r="E41" s="308" t="s">
        <v>694</v>
      </c>
      <c r="F41" s="309" t="s">
        <v>694</v>
      </c>
      <c r="G41" s="249">
        <v>-157910</v>
      </c>
      <c r="H41" s="249">
        <v>-157910</v>
      </c>
    </row>
    <row r="42" spans="1:8" ht="28.5" customHeight="1">
      <c r="A42" s="252" t="s">
        <v>172</v>
      </c>
      <c r="B42" s="249">
        <v>10298589</v>
      </c>
      <c r="C42" s="249">
        <v>-16548251</v>
      </c>
      <c r="D42" s="249">
        <v>-16548251</v>
      </c>
      <c r="E42" s="308" t="s">
        <v>694</v>
      </c>
      <c r="F42" s="309" t="s">
        <v>694</v>
      </c>
      <c r="G42" s="249">
        <v>-4585852</v>
      </c>
      <c r="H42" s="249">
        <v>-4585852</v>
      </c>
    </row>
    <row r="43" spans="1:8" ht="16.5" customHeight="1">
      <c r="A43" s="252"/>
      <c r="B43" s="249"/>
      <c r="C43" s="249"/>
      <c r="D43" s="249"/>
      <c r="E43" s="308"/>
      <c r="F43" s="309"/>
      <c r="G43" s="249"/>
      <c r="H43" s="249"/>
    </row>
    <row r="44" spans="1:8" ht="13.5" customHeight="1">
      <c r="A44" s="281" t="s">
        <v>173</v>
      </c>
      <c r="B44" s="244"/>
      <c r="C44" s="312"/>
      <c r="D44" s="244"/>
      <c r="E44" s="284"/>
      <c r="F44" s="312"/>
      <c r="G44" s="312"/>
      <c r="H44" s="285"/>
    </row>
    <row r="45" spans="1:32" s="262" customFormat="1" ht="12.75" customHeight="1">
      <c r="A45" s="286" t="s">
        <v>149</v>
      </c>
      <c r="B45" s="244">
        <v>1933168</v>
      </c>
      <c r="C45" s="244">
        <v>737260</v>
      </c>
      <c r="D45" s="244">
        <v>737260</v>
      </c>
      <c r="E45" s="284">
        <v>38.1373993362191</v>
      </c>
      <c r="F45" s="288">
        <v>100</v>
      </c>
      <c r="G45" s="244">
        <v>154575</v>
      </c>
      <c r="H45" s="244">
        <v>154575</v>
      </c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</row>
    <row r="46" spans="1:32" s="262" customFormat="1" ht="12.75" customHeight="1">
      <c r="A46" s="290" t="s">
        <v>150</v>
      </c>
      <c r="B46" s="249">
        <v>1933168</v>
      </c>
      <c r="C46" s="249">
        <v>737260</v>
      </c>
      <c r="D46" s="249">
        <v>737260</v>
      </c>
      <c r="E46" s="292">
        <v>38.1373993362191</v>
      </c>
      <c r="F46" s="293">
        <v>100</v>
      </c>
      <c r="G46" s="250">
        <v>154575</v>
      </c>
      <c r="H46" s="250">
        <v>154575</v>
      </c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</row>
    <row r="47" spans="1:32" s="262" customFormat="1" ht="12.75" customHeight="1">
      <c r="A47" s="313" t="s">
        <v>153</v>
      </c>
      <c r="B47" s="244">
        <v>1933168</v>
      </c>
      <c r="C47" s="244">
        <v>737260</v>
      </c>
      <c r="D47" s="244">
        <v>714596</v>
      </c>
      <c r="E47" s="284">
        <v>36.96502321577845</v>
      </c>
      <c r="F47" s="288">
        <v>96.9259148739929</v>
      </c>
      <c r="G47" s="244">
        <v>154575</v>
      </c>
      <c r="H47" s="244">
        <v>179038</v>
      </c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</row>
    <row r="48" spans="1:32" s="262" customFormat="1" ht="12.75" customHeight="1">
      <c r="A48" s="296" t="s">
        <v>174</v>
      </c>
      <c r="B48" s="249">
        <v>1913168</v>
      </c>
      <c r="C48" s="249">
        <v>726260</v>
      </c>
      <c r="D48" s="249">
        <v>704215</v>
      </c>
      <c r="E48" s="292">
        <v>36.80884271532871</v>
      </c>
      <c r="F48" s="293">
        <v>96.96458568556714</v>
      </c>
      <c r="G48" s="249">
        <v>152575</v>
      </c>
      <c r="H48" s="249">
        <v>176521</v>
      </c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</row>
    <row r="49" spans="1:32" s="262" customFormat="1" ht="12.75" customHeight="1">
      <c r="A49" s="296" t="s">
        <v>175</v>
      </c>
      <c r="B49" s="249">
        <v>1901168</v>
      </c>
      <c r="C49" s="249">
        <v>721260</v>
      </c>
      <c r="D49" s="249">
        <v>699215</v>
      </c>
      <c r="E49" s="292">
        <v>36.77818057110155</v>
      </c>
      <c r="F49" s="293">
        <v>96.94354324376785</v>
      </c>
      <c r="G49" s="250">
        <v>151575</v>
      </c>
      <c r="H49" s="250">
        <v>175521</v>
      </c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</row>
    <row r="50" spans="1:32" s="303" customFormat="1" ht="12.75" customHeight="1">
      <c r="A50" s="297" t="s">
        <v>156</v>
      </c>
      <c r="B50" s="89">
        <v>652866</v>
      </c>
      <c r="C50" s="89">
        <v>228889</v>
      </c>
      <c r="D50" s="89">
        <v>228468</v>
      </c>
      <c r="E50" s="299">
        <v>34.99462370532391</v>
      </c>
      <c r="F50" s="300">
        <v>99.8160680504524</v>
      </c>
      <c r="G50" s="298">
        <v>50800</v>
      </c>
      <c r="H50" s="298">
        <v>54189</v>
      </c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</row>
    <row r="51" spans="1:32" s="262" customFormat="1" ht="12.75" customHeight="1">
      <c r="A51" s="296" t="s">
        <v>158</v>
      </c>
      <c r="B51" s="249">
        <v>12000</v>
      </c>
      <c r="C51" s="249">
        <v>5000</v>
      </c>
      <c r="D51" s="249">
        <v>5000</v>
      </c>
      <c r="E51" s="292">
        <v>41.66666666666667</v>
      </c>
      <c r="F51" s="293">
        <v>100</v>
      </c>
      <c r="G51" s="250">
        <v>1000</v>
      </c>
      <c r="H51" s="250">
        <v>1000</v>
      </c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</row>
    <row r="52" spans="1:32" s="262" customFormat="1" ht="12.75" customHeight="1">
      <c r="A52" s="296" t="s">
        <v>162</v>
      </c>
      <c r="B52" s="249">
        <v>12000</v>
      </c>
      <c r="C52" s="249">
        <v>5000</v>
      </c>
      <c r="D52" s="249">
        <v>5000</v>
      </c>
      <c r="E52" s="292">
        <v>41.66666666666667</v>
      </c>
      <c r="F52" s="293">
        <v>100</v>
      </c>
      <c r="G52" s="250">
        <v>1000</v>
      </c>
      <c r="H52" s="250">
        <v>1000</v>
      </c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</row>
    <row r="53" spans="1:32" s="262" customFormat="1" ht="12.75" customHeight="1">
      <c r="A53" s="296" t="s">
        <v>164</v>
      </c>
      <c r="B53" s="249">
        <v>20000</v>
      </c>
      <c r="C53" s="249">
        <v>11000</v>
      </c>
      <c r="D53" s="249">
        <v>10381</v>
      </c>
      <c r="E53" s="292">
        <v>51.905</v>
      </c>
      <c r="F53" s="293">
        <v>94.37272727272727</v>
      </c>
      <c r="G53" s="249">
        <v>2000</v>
      </c>
      <c r="H53" s="249">
        <v>2517</v>
      </c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</row>
    <row r="54" spans="1:32" s="262" customFormat="1" ht="12.75" customHeight="1">
      <c r="A54" s="296" t="s">
        <v>165</v>
      </c>
      <c r="B54" s="249">
        <v>20000</v>
      </c>
      <c r="C54" s="249">
        <v>11000</v>
      </c>
      <c r="D54" s="249">
        <v>10381</v>
      </c>
      <c r="E54" s="292">
        <v>51.905</v>
      </c>
      <c r="F54" s="293">
        <v>94.37272727272727</v>
      </c>
      <c r="G54" s="250">
        <v>2000</v>
      </c>
      <c r="H54" s="250">
        <v>2517</v>
      </c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</row>
    <row r="55" spans="1:32" s="262" customFormat="1" ht="12.75" customHeight="1">
      <c r="A55" s="296"/>
      <c r="B55" s="249"/>
      <c r="C55" s="249"/>
      <c r="D55" s="249"/>
      <c r="E55" s="292"/>
      <c r="F55" s="293"/>
      <c r="G55" s="249"/>
      <c r="H55" s="249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</row>
    <row r="56" spans="1:8" ht="13.5" customHeight="1">
      <c r="A56" s="281" t="s">
        <v>176</v>
      </c>
      <c r="B56" s="244"/>
      <c r="C56" s="312"/>
      <c r="D56" s="244"/>
      <c r="E56" s="284"/>
      <c r="F56" s="312"/>
      <c r="G56" s="312"/>
      <c r="H56" s="285"/>
    </row>
    <row r="57" spans="1:32" s="262" customFormat="1" ht="12.75" customHeight="1">
      <c r="A57" s="286" t="s">
        <v>149</v>
      </c>
      <c r="B57" s="244">
        <v>10610336</v>
      </c>
      <c r="C57" s="244">
        <v>4214649</v>
      </c>
      <c r="D57" s="244">
        <v>4241678</v>
      </c>
      <c r="E57" s="284">
        <v>39.97684898951362</v>
      </c>
      <c r="F57" s="288">
        <v>100.64131081852842</v>
      </c>
      <c r="G57" s="244">
        <v>861750</v>
      </c>
      <c r="H57" s="244">
        <v>870103</v>
      </c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</row>
    <row r="58" spans="1:32" s="262" customFormat="1" ht="12.75" customHeight="1">
      <c r="A58" s="290" t="s">
        <v>150</v>
      </c>
      <c r="B58" s="249">
        <v>10351336</v>
      </c>
      <c r="C58" s="249">
        <v>4106734</v>
      </c>
      <c r="D58" s="249">
        <v>4106734</v>
      </c>
      <c r="E58" s="292">
        <v>39.673468236370645</v>
      </c>
      <c r="F58" s="293">
        <v>100</v>
      </c>
      <c r="G58" s="250">
        <v>840167</v>
      </c>
      <c r="H58" s="250">
        <v>840167</v>
      </c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</row>
    <row r="59" spans="1:32" s="262" customFormat="1" ht="13.5" customHeight="1">
      <c r="A59" s="290" t="s">
        <v>151</v>
      </c>
      <c r="B59" s="249">
        <v>259000</v>
      </c>
      <c r="C59" s="249">
        <v>107915</v>
      </c>
      <c r="D59" s="249">
        <v>134944</v>
      </c>
      <c r="E59" s="292">
        <v>52.101930501930504</v>
      </c>
      <c r="F59" s="293">
        <v>125.04656442570541</v>
      </c>
      <c r="G59" s="250">
        <v>21583</v>
      </c>
      <c r="H59" s="250">
        <v>29936</v>
      </c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</row>
    <row r="60" spans="1:32" s="262" customFormat="1" ht="12.75" customHeight="1">
      <c r="A60" s="313" t="s">
        <v>177</v>
      </c>
      <c r="B60" s="244">
        <v>10610336</v>
      </c>
      <c r="C60" s="244">
        <v>4214649</v>
      </c>
      <c r="D60" s="244">
        <v>3628385</v>
      </c>
      <c r="E60" s="284">
        <v>34.19670215910222</v>
      </c>
      <c r="F60" s="288">
        <v>86.08984994954503</v>
      </c>
      <c r="G60" s="244">
        <v>861750</v>
      </c>
      <c r="H60" s="244">
        <v>700573</v>
      </c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</row>
    <row r="61" spans="1:32" s="262" customFormat="1" ht="12.75" customHeight="1">
      <c r="A61" s="296" t="s">
        <v>174</v>
      </c>
      <c r="B61" s="249">
        <v>10139686</v>
      </c>
      <c r="C61" s="249">
        <v>4084544</v>
      </c>
      <c r="D61" s="249">
        <v>3565063</v>
      </c>
      <c r="E61" s="292">
        <v>35.15950099440949</v>
      </c>
      <c r="F61" s="293">
        <v>87.28178714686389</v>
      </c>
      <c r="G61" s="249">
        <v>817729</v>
      </c>
      <c r="H61" s="249">
        <v>670113</v>
      </c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</row>
    <row r="62" spans="1:32" s="262" customFormat="1" ht="12.75" customHeight="1">
      <c r="A62" s="296" t="s">
        <v>175</v>
      </c>
      <c r="B62" s="249">
        <v>10044099</v>
      </c>
      <c r="C62" s="249">
        <v>3993957</v>
      </c>
      <c r="D62" s="249">
        <v>3485914</v>
      </c>
      <c r="E62" s="292">
        <v>34.70608961540503</v>
      </c>
      <c r="F62" s="293">
        <v>87.27970781858693</v>
      </c>
      <c r="G62" s="250">
        <v>817729</v>
      </c>
      <c r="H62" s="250">
        <v>670113</v>
      </c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</row>
    <row r="63" spans="1:32" s="303" customFormat="1" ht="12" customHeight="1">
      <c r="A63" s="297" t="s">
        <v>156</v>
      </c>
      <c r="B63" s="89">
        <v>5960132</v>
      </c>
      <c r="C63" s="89">
        <v>2326039</v>
      </c>
      <c r="D63" s="89">
        <v>2147549</v>
      </c>
      <c r="E63" s="299">
        <v>36.03190332026203</v>
      </c>
      <c r="F63" s="300">
        <v>92.32643992641569</v>
      </c>
      <c r="G63" s="298">
        <v>478388</v>
      </c>
      <c r="H63" s="298">
        <v>405098</v>
      </c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</row>
    <row r="64" spans="1:32" s="262" customFormat="1" ht="12.75" customHeight="1">
      <c r="A64" s="296" t="s">
        <v>158</v>
      </c>
      <c r="B64" s="249">
        <v>95587</v>
      </c>
      <c r="C64" s="249">
        <v>90587</v>
      </c>
      <c r="D64" s="249">
        <v>79149</v>
      </c>
      <c r="E64" s="292">
        <v>82.8031008400724</v>
      </c>
      <c r="F64" s="293">
        <v>87.3734641836025</v>
      </c>
      <c r="G64" s="250">
        <v>0</v>
      </c>
      <c r="H64" s="250">
        <v>0</v>
      </c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</row>
    <row r="65" spans="1:32" s="262" customFormat="1" ht="12" customHeight="1">
      <c r="A65" s="252" t="s">
        <v>163</v>
      </c>
      <c r="B65" s="249">
        <v>95587</v>
      </c>
      <c r="C65" s="249">
        <v>90587</v>
      </c>
      <c r="D65" s="249">
        <v>79149</v>
      </c>
      <c r="E65" s="292">
        <v>82.8031008400724</v>
      </c>
      <c r="F65" s="293">
        <v>87.3734641836025</v>
      </c>
      <c r="G65" s="250">
        <v>0</v>
      </c>
      <c r="H65" s="250">
        <v>0</v>
      </c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</row>
    <row r="66" spans="1:32" s="262" customFormat="1" ht="12.75" customHeight="1">
      <c r="A66" s="296" t="s">
        <v>164</v>
      </c>
      <c r="B66" s="249">
        <v>470650</v>
      </c>
      <c r="C66" s="249">
        <v>130105</v>
      </c>
      <c r="D66" s="249">
        <v>63322</v>
      </c>
      <c r="E66" s="292">
        <v>13.454159141612662</v>
      </c>
      <c r="F66" s="293">
        <v>48.66992044886822</v>
      </c>
      <c r="G66" s="250">
        <v>44021</v>
      </c>
      <c r="H66" s="250">
        <v>30460</v>
      </c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</row>
    <row r="67" spans="1:32" s="262" customFormat="1" ht="12.75">
      <c r="A67" s="296" t="s">
        <v>165</v>
      </c>
      <c r="B67" s="249">
        <v>470650</v>
      </c>
      <c r="C67" s="249">
        <v>130105</v>
      </c>
      <c r="D67" s="249">
        <v>63322</v>
      </c>
      <c r="E67" s="292">
        <v>13.454159141612662</v>
      </c>
      <c r="F67" s="293">
        <v>48.66992044886822</v>
      </c>
      <c r="G67" s="250">
        <v>44021</v>
      </c>
      <c r="H67" s="250">
        <v>30460</v>
      </c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</row>
    <row r="68" spans="1:32" s="262" customFormat="1" ht="12.75">
      <c r="A68" s="296"/>
      <c r="B68" s="249"/>
      <c r="C68" s="249"/>
      <c r="D68" s="249"/>
      <c r="E68" s="292"/>
      <c r="F68" s="293"/>
      <c r="G68" s="249"/>
      <c r="H68" s="249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</row>
    <row r="69" spans="1:8" ht="13.5" customHeight="1">
      <c r="A69" s="281" t="s">
        <v>178</v>
      </c>
      <c r="B69" s="244"/>
      <c r="C69" s="312"/>
      <c r="D69" s="244"/>
      <c r="E69" s="284"/>
      <c r="F69" s="312"/>
      <c r="G69" s="312"/>
      <c r="H69" s="285"/>
    </row>
    <row r="70" spans="1:32" s="262" customFormat="1" ht="12.75" customHeight="1">
      <c r="A70" s="286" t="s">
        <v>149</v>
      </c>
      <c r="B70" s="244">
        <v>8771146</v>
      </c>
      <c r="C70" s="244">
        <v>3702724</v>
      </c>
      <c r="D70" s="244">
        <v>3603831</v>
      </c>
      <c r="E70" s="284">
        <v>41.08734480078201</v>
      </c>
      <c r="F70" s="288">
        <v>97.32918251535895</v>
      </c>
      <c r="G70" s="244">
        <v>602641</v>
      </c>
      <c r="H70" s="244">
        <v>547425</v>
      </c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</row>
    <row r="71" spans="1:32" s="262" customFormat="1" ht="12.75" customHeight="1">
      <c r="A71" s="290" t="s">
        <v>150</v>
      </c>
      <c r="B71" s="249">
        <v>7258183</v>
      </c>
      <c r="C71" s="249">
        <v>2838020</v>
      </c>
      <c r="D71" s="249">
        <v>2838020</v>
      </c>
      <c r="E71" s="292">
        <v>39.100970587266815</v>
      </c>
      <c r="F71" s="293">
        <v>100</v>
      </c>
      <c r="G71" s="250">
        <v>546221</v>
      </c>
      <c r="H71" s="250">
        <v>546221</v>
      </c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</row>
    <row r="72" spans="1:32" s="262" customFormat="1" ht="13.5" customHeight="1">
      <c r="A72" s="290" t="s">
        <v>151</v>
      </c>
      <c r="B72" s="249">
        <v>689980</v>
      </c>
      <c r="C72" s="249">
        <v>357693</v>
      </c>
      <c r="D72" s="249">
        <v>527209</v>
      </c>
      <c r="E72" s="292">
        <v>76.40931621206411</v>
      </c>
      <c r="F72" s="293">
        <v>147.39147816703152</v>
      </c>
      <c r="G72" s="250">
        <v>56420</v>
      </c>
      <c r="H72" s="250">
        <v>1204</v>
      </c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</row>
    <row r="73" spans="1:32" s="262" customFormat="1" ht="12.75" customHeight="1">
      <c r="A73" s="290" t="s">
        <v>152</v>
      </c>
      <c r="B73" s="249">
        <v>822983</v>
      </c>
      <c r="C73" s="249">
        <v>507011</v>
      </c>
      <c r="D73" s="249">
        <v>238602</v>
      </c>
      <c r="E73" s="292">
        <v>28.992336415211494</v>
      </c>
      <c r="F73" s="293">
        <v>47.06051742467126</v>
      </c>
      <c r="G73" s="250">
        <v>0</v>
      </c>
      <c r="H73" s="250">
        <v>0</v>
      </c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</row>
    <row r="74" spans="1:32" s="262" customFormat="1" ht="12.75" customHeight="1">
      <c r="A74" s="313" t="s">
        <v>177</v>
      </c>
      <c r="B74" s="244">
        <v>8771146</v>
      </c>
      <c r="C74" s="244">
        <v>3702724</v>
      </c>
      <c r="D74" s="244">
        <v>2912812</v>
      </c>
      <c r="E74" s="284">
        <v>33.2090242255687</v>
      </c>
      <c r="F74" s="288">
        <v>78.6667329241931</v>
      </c>
      <c r="G74" s="244">
        <v>602641</v>
      </c>
      <c r="H74" s="244">
        <v>525885</v>
      </c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</row>
    <row r="75" spans="1:32" s="262" customFormat="1" ht="12.75" customHeight="1">
      <c r="A75" s="296" t="s">
        <v>179</v>
      </c>
      <c r="B75" s="249">
        <v>7904750</v>
      </c>
      <c r="C75" s="249">
        <v>3226984</v>
      </c>
      <c r="D75" s="249">
        <v>2734906</v>
      </c>
      <c r="E75" s="292">
        <v>34.598260539549</v>
      </c>
      <c r="F75" s="293">
        <v>84.75114844077318</v>
      </c>
      <c r="G75" s="249">
        <v>596141</v>
      </c>
      <c r="H75" s="249">
        <v>519771</v>
      </c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</row>
    <row r="76" spans="1:32" s="262" customFormat="1" ht="12.75" customHeight="1">
      <c r="A76" s="296" t="s">
        <v>175</v>
      </c>
      <c r="B76" s="249">
        <v>7897600</v>
      </c>
      <c r="C76" s="249">
        <v>3219834</v>
      </c>
      <c r="D76" s="249">
        <v>2734361</v>
      </c>
      <c r="E76" s="292">
        <v>34.62268284035657</v>
      </c>
      <c r="F76" s="293">
        <v>84.92242146644827</v>
      </c>
      <c r="G76" s="250">
        <v>596141</v>
      </c>
      <c r="H76" s="250">
        <v>519226</v>
      </c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</row>
    <row r="77" spans="1:32" s="303" customFormat="1" ht="12.75" customHeight="1">
      <c r="A77" s="297" t="s">
        <v>156</v>
      </c>
      <c r="B77" s="89">
        <v>3927847</v>
      </c>
      <c r="C77" s="89">
        <v>1493156</v>
      </c>
      <c r="D77" s="89">
        <v>1346558</v>
      </c>
      <c r="E77" s="299">
        <v>34.28234348231996</v>
      </c>
      <c r="F77" s="300">
        <v>90.18200375580314</v>
      </c>
      <c r="G77" s="298">
        <v>304164</v>
      </c>
      <c r="H77" s="298">
        <v>226924</v>
      </c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</row>
    <row r="78" spans="1:32" s="262" customFormat="1" ht="12.75" customHeight="1">
      <c r="A78" s="296" t="s">
        <v>158</v>
      </c>
      <c r="B78" s="249">
        <v>7150</v>
      </c>
      <c r="C78" s="249">
        <v>7150</v>
      </c>
      <c r="D78" s="249">
        <v>545</v>
      </c>
      <c r="E78" s="292">
        <v>7.6223776223776225</v>
      </c>
      <c r="F78" s="293">
        <v>7.6223776223776225</v>
      </c>
      <c r="G78" s="250">
        <v>0</v>
      </c>
      <c r="H78" s="250">
        <v>545</v>
      </c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</row>
    <row r="79" spans="1:32" s="262" customFormat="1" ht="12.75" customHeight="1">
      <c r="A79" s="252" t="s">
        <v>163</v>
      </c>
      <c r="B79" s="249">
        <v>7150</v>
      </c>
      <c r="C79" s="249">
        <v>7150</v>
      </c>
      <c r="D79" s="249">
        <v>545</v>
      </c>
      <c r="E79" s="292">
        <v>7.6223776223776225</v>
      </c>
      <c r="F79" s="293">
        <v>7.6223776223776225</v>
      </c>
      <c r="G79" s="250">
        <v>0</v>
      </c>
      <c r="H79" s="250">
        <v>545</v>
      </c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</row>
    <row r="80" spans="1:32" s="262" customFormat="1" ht="12.75" customHeight="1">
      <c r="A80" s="296" t="s">
        <v>164</v>
      </c>
      <c r="B80" s="249">
        <v>866396</v>
      </c>
      <c r="C80" s="249">
        <v>475740</v>
      </c>
      <c r="D80" s="249">
        <v>177906</v>
      </c>
      <c r="E80" s="292">
        <v>20.534028319613665</v>
      </c>
      <c r="F80" s="293">
        <v>37.39563627191323</v>
      </c>
      <c r="G80" s="249">
        <v>6500</v>
      </c>
      <c r="H80" s="249">
        <v>6114</v>
      </c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</row>
    <row r="81" spans="1:32" s="262" customFormat="1" ht="12.75" customHeight="1">
      <c r="A81" s="296" t="s">
        <v>165</v>
      </c>
      <c r="B81" s="249">
        <v>866396</v>
      </c>
      <c r="C81" s="249">
        <v>475740</v>
      </c>
      <c r="D81" s="249">
        <v>177906</v>
      </c>
      <c r="E81" s="292">
        <v>20.534028319613665</v>
      </c>
      <c r="F81" s="293">
        <v>37.39563627191323</v>
      </c>
      <c r="G81" s="250">
        <v>6500</v>
      </c>
      <c r="H81" s="250">
        <v>6114</v>
      </c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</row>
    <row r="82" spans="1:32" s="262" customFormat="1" ht="12.75" customHeight="1">
      <c r="A82" s="296"/>
      <c r="B82" s="249"/>
      <c r="C82" s="249"/>
      <c r="D82" s="249"/>
      <c r="E82" s="292"/>
      <c r="F82" s="293"/>
      <c r="G82" s="249"/>
      <c r="H82" s="249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</row>
    <row r="83" spans="1:8" ht="13.5" customHeight="1">
      <c r="A83" s="281" t="s">
        <v>180</v>
      </c>
      <c r="B83" s="244"/>
      <c r="C83" s="312"/>
      <c r="D83" s="244"/>
      <c r="E83" s="284"/>
      <c r="F83" s="312"/>
      <c r="G83" s="312"/>
      <c r="H83" s="285"/>
    </row>
    <row r="84" spans="1:32" s="262" customFormat="1" ht="12.75" customHeight="1">
      <c r="A84" s="286" t="s">
        <v>149</v>
      </c>
      <c r="B84" s="244">
        <v>156910719</v>
      </c>
      <c r="C84" s="244">
        <v>48489665</v>
      </c>
      <c r="D84" s="244">
        <v>48450868</v>
      </c>
      <c r="E84" s="284">
        <v>30.87798482396859</v>
      </c>
      <c r="F84" s="288">
        <v>99.91998913582925</v>
      </c>
      <c r="G84" s="244">
        <v>10719823</v>
      </c>
      <c r="H84" s="244">
        <v>10719100</v>
      </c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</row>
    <row r="85" spans="1:32" s="262" customFormat="1" ht="12.75" customHeight="1">
      <c r="A85" s="290" t="s">
        <v>150</v>
      </c>
      <c r="B85" s="249">
        <v>154767892</v>
      </c>
      <c r="C85" s="249">
        <v>48008525</v>
      </c>
      <c r="D85" s="249">
        <v>48008525</v>
      </c>
      <c r="E85" s="292">
        <v>31.0196930252174</v>
      </c>
      <c r="F85" s="293">
        <v>100</v>
      </c>
      <c r="G85" s="250">
        <v>10622635</v>
      </c>
      <c r="H85" s="250">
        <v>10622635</v>
      </c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</row>
    <row r="86" spans="1:32" s="262" customFormat="1" ht="12.75" customHeight="1">
      <c r="A86" s="290" t="s">
        <v>151</v>
      </c>
      <c r="B86" s="249">
        <v>1165393</v>
      </c>
      <c r="C86" s="249">
        <v>481140</v>
      </c>
      <c r="D86" s="249">
        <v>442343</v>
      </c>
      <c r="E86" s="292">
        <v>37.95655199576452</v>
      </c>
      <c r="F86" s="293">
        <v>91.93644261545496</v>
      </c>
      <c r="G86" s="250">
        <v>97188</v>
      </c>
      <c r="H86" s="250">
        <v>96465</v>
      </c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</row>
    <row r="87" spans="1:32" s="262" customFormat="1" ht="12.75" customHeight="1">
      <c r="A87" s="290" t="s">
        <v>152</v>
      </c>
      <c r="B87" s="249">
        <v>977434</v>
      </c>
      <c r="C87" s="249">
        <v>0</v>
      </c>
      <c r="D87" s="249">
        <v>0</v>
      </c>
      <c r="E87" s="292">
        <v>0</v>
      </c>
      <c r="F87" s="293">
        <v>0</v>
      </c>
      <c r="G87" s="250">
        <v>0</v>
      </c>
      <c r="H87" s="250">
        <v>0</v>
      </c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</row>
    <row r="88" spans="1:32" s="262" customFormat="1" ht="12.75" customHeight="1">
      <c r="A88" s="313" t="s">
        <v>177</v>
      </c>
      <c r="B88" s="244">
        <v>156910719</v>
      </c>
      <c r="C88" s="244">
        <v>48489665</v>
      </c>
      <c r="D88" s="244">
        <v>41914467</v>
      </c>
      <c r="E88" s="284">
        <v>26.712303191982695</v>
      </c>
      <c r="F88" s="288">
        <v>86.4400011837574</v>
      </c>
      <c r="G88" s="244">
        <v>10719823</v>
      </c>
      <c r="H88" s="244">
        <v>10105127</v>
      </c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</row>
    <row r="89" spans="1:32" s="262" customFormat="1" ht="12.75" customHeight="1">
      <c r="A89" s="314" t="s">
        <v>179</v>
      </c>
      <c r="B89" s="249">
        <v>118517512</v>
      </c>
      <c r="C89" s="249">
        <v>40641716</v>
      </c>
      <c r="D89" s="249">
        <v>37797768</v>
      </c>
      <c r="E89" s="292">
        <v>31.892137593978514</v>
      </c>
      <c r="F89" s="293">
        <v>93.00239192656137</v>
      </c>
      <c r="G89" s="249">
        <v>8317507</v>
      </c>
      <c r="H89" s="249">
        <v>8396203</v>
      </c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</row>
    <row r="90" spans="1:32" s="262" customFormat="1" ht="12.75" customHeight="1">
      <c r="A90" s="296" t="s">
        <v>155</v>
      </c>
      <c r="B90" s="249">
        <v>110951482</v>
      </c>
      <c r="C90" s="249">
        <v>37906700</v>
      </c>
      <c r="D90" s="249">
        <v>35628826</v>
      </c>
      <c r="E90" s="292">
        <v>32.11207760163132</v>
      </c>
      <c r="F90" s="293">
        <v>93.9908406693276</v>
      </c>
      <c r="G90" s="250">
        <v>7891123</v>
      </c>
      <c r="H90" s="250">
        <v>7916231</v>
      </c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</row>
    <row r="91" spans="1:32" s="303" customFormat="1" ht="12.75" customHeight="1">
      <c r="A91" s="297" t="s">
        <v>156</v>
      </c>
      <c r="B91" s="89">
        <v>42496451</v>
      </c>
      <c r="C91" s="89">
        <v>15484451</v>
      </c>
      <c r="D91" s="89">
        <v>15038246</v>
      </c>
      <c r="E91" s="299">
        <v>35.387063263235795</v>
      </c>
      <c r="F91" s="300">
        <v>97.1183673221608</v>
      </c>
      <c r="G91" s="298">
        <v>3125926</v>
      </c>
      <c r="H91" s="298">
        <v>3154134</v>
      </c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</row>
    <row r="92" spans="1:32" s="262" customFormat="1" ht="12.75" customHeight="1">
      <c r="A92" s="296" t="s">
        <v>158</v>
      </c>
      <c r="B92" s="249">
        <v>7566030</v>
      </c>
      <c r="C92" s="249">
        <v>2735016</v>
      </c>
      <c r="D92" s="249">
        <v>2168942</v>
      </c>
      <c r="E92" s="292">
        <v>28.66684377407967</v>
      </c>
      <c r="F92" s="293">
        <v>79.30271705905926</v>
      </c>
      <c r="G92" s="250">
        <v>426384</v>
      </c>
      <c r="H92" s="250">
        <v>479972</v>
      </c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</row>
    <row r="93" spans="1:32" s="303" customFormat="1" ht="15.75" customHeight="1">
      <c r="A93" s="301" t="s">
        <v>159</v>
      </c>
      <c r="B93" s="89">
        <v>70558</v>
      </c>
      <c r="C93" s="298">
        <v>12080</v>
      </c>
      <c r="D93" s="298">
        <v>12080</v>
      </c>
      <c r="E93" s="299">
        <v>17.12066668556365</v>
      </c>
      <c r="F93" s="305" t="s">
        <v>694</v>
      </c>
      <c r="G93" s="298">
        <v>0</v>
      </c>
      <c r="H93" s="298">
        <v>0</v>
      </c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</row>
    <row r="94" spans="1:32" s="262" customFormat="1" ht="24.75" customHeight="1">
      <c r="A94" s="252" t="s">
        <v>161</v>
      </c>
      <c r="B94" s="249">
        <v>3447875</v>
      </c>
      <c r="C94" s="249">
        <v>1293127</v>
      </c>
      <c r="D94" s="249">
        <v>985117</v>
      </c>
      <c r="E94" s="292">
        <v>28.571714461806184</v>
      </c>
      <c r="F94" s="293">
        <v>76.18099382349916</v>
      </c>
      <c r="G94" s="250">
        <v>251419</v>
      </c>
      <c r="H94" s="250">
        <v>310014</v>
      </c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</row>
    <row r="95" spans="1:32" s="262" customFormat="1" ht="12.75" customHeight="1">
      <c r="A95" s="296" t="s">
        <v>162</v>
      </c>
      <c r="B95" s="249">
        <v>2106810</v>
      </c>
      <c r="C95" s="249">
        <v>859100</v>
      </c>
      <c r="D95" s="249">
        <v>835374</v>
      </c>
      <c r="E95" s="292">
        <v>39.65113133125436</v>
      </c>
      <c r="F95" s="293">
        <v>97.23827261087185</v>
      </c>
      <c r="G95" s="250">
        <v>174700</v>
      </c>
      <c r="H95" s="250">
        <v>159800</v>
      </c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</row>
    <row r="96" spans="1:32" s="262" customFormat="1" ht="12" customHeight="1">
      <c r="A96" s="252" t="s">
        <v>163</v>
      </c>
      <c r="B96" s="249">
        <v>1892787</v>
      </c>
      <c r="C96" s="249">
        <v>556709</v>
      </c>
      <c r="D96" s="249">
        <v>336371</v>
      </c>
      <c r="E96" s="292">
        <v>17.77120193661516</v>
      </c>
      <c r="F96" s="293">
        <v>60.421333227952125</v>
      </c>
      <c r="G96" s="250">
        <v>265</v>
      </c>
      <c r="H96" s="250">
        <v>10158</v>
      </c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</row>
    <row r="97" spans="1:32" s="262" customFormat="1" ht="13.5" customHeight="1">
      <c r="A97" s="296" t="s">
        <v>164</v>
      </c>
      <c r="B97" s="249">
        <v>38393207</v>
      </c>
      <c r="C97" s="249">
        <v>7847949</v>
      </c>
      <c r="D97" s="249">
        <v>4116699</v>
      </c>
      <c r="E97" s="292">
        <v>10.7224671281042</v>
      </c>
      <c r="F97" s="293">
        <v>52.455730790299484</v>
      </c>
      <c r="G97" s="249">
        <v>2402316</v>
      </c>
      <c r="H97" s="249">
        <v>1708924</v>
      </c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</row>
    <row r="98" spans="1:32" s="262" customFormat="1" ht="13.5" customHeight="1">
      <c r="A98" s="296" t="s">
        <v>165</v>
      </c>
      <c r="B98" s="249">
        <v>21723368</v>
      </c>
      <c r="C98" s="249">
        <v>5479094</v>
      </c>
      <c r="D98" s="249">
        <v>2395155</v>
      </c>
      <c r="E98" s="292">
        <v>11.025707431738946</v>
      </c>
      <c r="F98" s="293">
        <v>43.71443526977271</v>
      </c>
      <c r="G98" s="250">
        <v>1734186</v>
      </c>
      <c r="H98" s="250">
        <v>1371127</v>
      </c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</row>
    <row r="99" spans="1:32" s="262" customFormat="1" ht="13.5" customHeight="1">
      <c r="A99" s="296" t="s">
        <v>166</v>
      </c>
      <c r="B99" s="249">
        <v>16669839</v>
      </c>
      <c r="C99" s="249">
        <v>2368855</v>
      </c>
      <c r="D99" s="249">
        <v>1721544</v>
      </c>
      <c r="E99" s="292">
        <v>10.32729830204119</v>
      </c>
      <c r="F99" s="293">
        <v>72.6740978236321</v>
      </c>
      <c r="G99" s="250">
        <v>668130</v>
      </c>
      <c r="H99" s="250">
        <v>337797</v>
      </c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</row>
    <row r="100" spans="1:32" s="262" customFormat="1" ht="13.5" customHeight="1">
      <c r="A100" s="296"/>
      <c r="B100" s="249"/>
      <c r="C100" s="249"/>
      <c r="D100" s="249"/>
      <c r="E100" s="292"/>
      <c r="F100" s="293"/>
      <c r="G100" s="249"/>
      <c r="H100" s="249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</row>
    <row r="101" spans="1:8" ht="13.5" customHeight="1">
      <c r="A101" s="281" t="s">
        <v>181</v>
      </c>
      <c r="B101" s="244"/>
      <c r="C101" s="312"/>
      <c r="D101" s="244"/>
      <c r="E101" s="284"/>
      <c r="F101" s="312"/>
      <c r="G101" s="312"/>
      <c r="H101" s="285"/>
    </row>
    <row r="102" spans="1:32" s="262" customFormat="1" ht="12.75" customHeight="1">
      <c r="A102" s="286" t="s">
        <v>149</v>
      </c>
      <c r="B102" s="244">
        <v>25132204</v>
      </c>
      <c r="C102" s="244">
        <v>9857190</v>
      </c>
      <c r="D102" s="244">
        <v>10301348</v>
      </c>
      <c r="E102" s="284">
        <v>40.988637526577456</v>
      </c>
      <c r="F102" s="288">
        <v>104.50592917454162</v>
      </c>
      <c r="G102" s="244">
        <v>2184140</v>
      </c>
      <c r="H102" s="244">
        <v>2152901</v>
      </c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</row>
    <row r="103" spans="1:32" s="262" customFormat="1" ht="12.75" customHeight="1">
      <c r="A103" s="290" t="s">
        <v>150</v>
      </c>
      <c r="B103" s="249">
        <v>23974303</v>
      </c>
      <c r="C103" s="249">
        <v>9474590</v>
      </c>
      <c r="D103" s="249">
        <v>9474590</v>
      </c>
      <c r="E103" s="292">
        <v>39.51977248306239</v>
      </c>
      <c r="F103" s="293">
        <v>100</v>
      </c>
      <c r="G103" s="250">
        <v>2118840</v>
      </c>
      <c r="H103" s="250">
        <v>2118840</v>
      </c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</row>
    <row r="104" spans="1:8" ht="13.5" customHeight="1">
      <c r="A104" s="290" t="s">
        <v>151</v>
      </c>
      <c r="B104" s="249">
        <v>367000</v>
      </c>
      <c r="C104" s="249">
        <v>139600</v>
      </c>
      <c r="D104" s="249">
        <v>70870</v>
      </c>
      <c r="E104" s="292">
        <v>19.310626702997276</v>
      </c>
      <c r="F104" s="293">
        <v>50.76647564469914</v>
      </c>
      <c r="G104" s="250">
        <v>52300</v>
      </c>
      <c r="H104" s="250">
        <v>34061</v>
      </c>
    </row>
    <row r="105" spans="1:8" ht="13.5" customHeight="1">
      <c r="A105" s="290" t="s">
        <v>152</v>
      </c>
      <c r="B105" s="249">
        <v>790901</v>
      </c>
      <c r="C105" s="249">
        <v>243000</v>
      </c>
      <c r="D105" s="249">
        <v>755888</v>
      </c>
      <c r="E105" s="292">
        <v>95.5730236780583</v>
      </c>
      <c r="F105" s="293">
        <v>311.0650205761317</v>
      </c>
      <c r="G105" s="250">
        <v>13000</v>
      </c>
      <c r="H105" s="250">
        <v>0</v>
      </c>
    </row>
    <row r="106" spans="1:32" s="262" customFormat="1" ht="12.75" customHeight="1">
      <c r="A106" s="313" t="s">
        <v>177</v>
      </c>
      <c r="B106" s="244">
        <v>25132204</v>
      </c>
      <c r="C106" s="244">
        <v>9857190</v>
      </c>
      <c r="D106" s="244">
        <v>9603269</v>
      </c>
      <c r="E106" s="284">
        <v>38.21101006501459</v>
      </c>
      <c r="F106" s="288">
        <v>97.42400217506206</v>
      </c>
      <c r="G106" s="244">
        <v>2184140</v>
      </c>
      <c r="H106" s="244">
        <v>2113700</v>
      </c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</row>
    <row r="107" spans="1:32" s="262" customFormat="1" ht="12.75" customHeight="1">
      <c r="A107" s="314" t="s">
        <v>179</v>
      </c>
      <c r="B107" s="249">
        <v>23276883</v>
      </c>
      <c r="C107" s="249">
        <v>9160190</v>
      </c>
      <c r="D107" s="249">
        <v>8927125</v>
      </c>
      <c r="E107" s="292">
        <v>38.35189187487001</v>
      </c>
      <c r="F107" s="293">
        <v>97.45567504604162</v>
      </c>
      <c r="G107" s="249">
        <v>1687140</v>
      </c>
      <c r="H107" s="249">
        <v>1627573</v>
      </c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</row>
    <row r="108" spans="1:32" s="262" customFormat="1" ht="12.75" customHeight="1">
      <c r="A108" s="296" t="s">
        <v>155</v>
      </c>
      <c r="B108" s="249">
        <v>22436163</v>
      </c>
      <c r="C108" s="249">
        <v>8498240</v>
      </c>
      <c r="D108" s="249">
        <v>8354984</v>
      </c>
      <c r="E108" s="292">
        <v>37.23891647604807</v>
      </c>
      <c r="F108" s="293">
        <v>98.31428625221223</v>
      </c>
      <c r="G108" s="250">
        <v>1593950</v>
      </c>
      <c r="H108" s="250">
        <v>1619153</v>
      </c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</row>
    <row r="109" spans="1:32" s="303" customFormat="1" ht="12.75" customHeight="1">
      <c r="A109" s="297" t="s">
        <v>156</v>
      </c>
      <c r="B109" s="89">
        <v>10165013</v>
      </c>
      <c r="C109" s="89">
        <v>3735500</v>
      </c>
      <c r="D109" s="89">
        <v>3576660</v>
      </c>
      <c r="E109" s="299">
        <v>35.18598549750994</v>
      </c>
      <c r="F109" s="300">
        <v>95.74782492303574</v>
      </c>
      <c r="G109" s="298">
        <v>788200</v>
      </c>
      <c r="H109" s="298">
        <v>738972</v>
      </c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</row>
    <row r="110" spans="1:32" s="262" customFormat="1" ht="12.75" customHeight="1">
      <c r="A110" s="296" t="s">
        <v>158</v>
      </c>
      <c r="B110" s="249">
        <v>840720</v>
      </c>
      <c r="C110" s="249">
        <v>661950</v>
      </c>
      <c r="D110" s="249">
        <v>572141</v>
      </c>
      <c r="E110" s="292">
        <v>68.05369207346085</v>
      </c>
      <c r="F110" s="293">
        <v>86.43266107712063</v>
      </c>
      <c r="G110" s="250">
        <v>93190</v>
      </c>
      <c r="H110" s="250">
        <v>8420</v>
      </c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</row>
    <row r="111" spans="1:32" s="303" customFormat="1" ht="15.75" customHeight="1">
      <c r="A111" s="301" t="s">
        <v>159</v>
      </c>
      <c r="B111" s="89">
        <v>14280</v>
      </c>
      <c r="C111" s="298">
        <v>5950</v>
      </c>
      <c r="D111" s="298">
        <v>2881</v>
      </c>
      <c r="E111" s="299">
        <v>20.175070028011206</v>
      </c>
      <c r="F111" s="300">
        <v>48.420168067226896</v>
      </c>
      <c r="G111" s="298">
        <v>1190</v>
      </c>
      <c r="H111" s="298">
        <v>560</v>
      </c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</row>
    <row r="112" spans="1:32" s="262" customFormat="1" ht="12.75" customHeight="1">
      <c r="A112" s="252" t="s">
        <v>163</v>
      </c>
      <c r="B112" s="249">
        <v>826440</v>
      </c>
      <c r="C112" s="249">
        <v>656000</v>
      </c>
      <c r="D112" s="249">
        <v>569260</v>
      </c>
      <c r="E112" s="292">
        <v>68.88098349547457</v>
      </c>
      <c r="F112" s="293">
        <v>86.77743902439025</v>
      </c>
      <c r="G112" s="250">
        <v>92000</v>
      </c>
      <c r="H112" s="250">
        <v>7860</v>
      </c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</row>
    <row r="113" spans="1:32" s="262" customFormat="1" ht="12.75" customHeight="1">
      <c r="A113" s="314" t="s">
        <v>164</v>
      </c>
      <c r="B113" s="249">
        <v>1855321</v>
      </c>
      <c r="C113" s="249">
        <v>697000</v>
      </c>
      <c r="D113" s="249">
        <v>676144</v>
      </c>
      <c r="E113" s="292">
        <v>36.44350492448476</v>
      </c>
      <c r="F113" s="293">
        <v>97.00774748923959</v>
      </c>
      <c r="G113" s="249">
        <v>497000</v>
      </c>
      <c r="H113" s="249">
        <v>486127</v>
      </c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</row>
    <row r="114" spans="1:32" s="262" customFormat="1" ht="12" customHeight="1">
      <c r="A114" s="296" t="s">
        <v>165</v>
      </c>
      <c r="B114" s="249">
        <v>1855321</v>
      </c>
      <c r="C114" s="249">
        <v>697000</v>
      </c>
      <c r="D114" s="249">
        <v>676144</v>
      </c>
      <c r="E114" s="292">
        <v>36.44350492448476</v>
      </c>
      <c r="F114" s="293">
        <v>97.00774748923959</v>
      </c>
      <c r="G114" s="250">
        <v>497000</v>
      </c>
      <c r="H114" s="250">
        <v>486127</v>
      </c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</row>
    <row r="115" spans="1:32" s="262" customFormat="1" ht="12" customHeight="1">
      <c r="A115" s="296"/>
      <c r="B115" s="249"/>
      <c r="C115" s="249"/>
      <c r="D115" s="249"/>
      <c r="E115" s="292"/>
      <c r="F115" s="293"/>
      <c r="G115" s="249"/>
      <c r="H115" s="249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</row>
    <row r="116" spans="1:8" ht="13.5" customHeight="1">
      <c r="A116" s="281" t="s">
        <v>182</v>
      </c>
      <c r="B116" s="244"/>
      <c r="C116" s="312"/>
      <c r="D116" s="244"/>
      <c r="E116" s="284"/>
      <c r="F116" s="312"/>
      <c r="G116" s="312"/>
      <c r="H116" s="285"/>
    </row>
    <row r="117" spans="1:32" s="262" customFormat="1" ht="12.75" customHeight="1">
      <c r="A117" s="286" t="s">
        <v>149</v>
      </c>
      <c r="B117" s="244">
        <v>60307116</v>
      </c>
      <c r="C117" s="244">
        <v>21436645</v>
      </c>
      <c r="D117" s="244">
        <v>20602166</v>
      </c>
      <c r="E117" s="284">
        <v>34.16208130397082</v>
      </c>
      <c r="F117" s="288">
        <v>96.10723133214177</v>
      </c>
      <c r="G117" s="244">
        <v>1726344</v>
      </c>
      <c r="H117" s="244">
        <v>1463808</v>
      </c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</row>
    <row r="118" spans="1:32" s="262" customFormat="1" ht="12.75" customHeight="1">
      <c r="A118" s="290" t="s">
        <v>150</v>
      </c>
      <c r="B118" s="249">
        <v>53908991</v>
      </c>
      <c r="C118" s="249">
        <v>18554362</v>
      </c>
      <c r="D118" s="249">
        <v>18554362</v>
      </c>
      <c r="E118" s="292">
        <v>34.417935961739666</v>
      </c>
      <c r="F118" s="293">
        <v>100</v>
      </c>
      <c r="G118" s="250">
        <v>1335696</v>
      </c>
      <c r="H118" s="250">
        <v>1335696</v>
      </c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</row>
    <row r="119" spans="1:32" s="262" customFormat="1" ht="25.5">
      <c r="A119" s="290" t="s">
        <v>183</v>
      </c>
      <c r="B119" s="249">
        <v>32959</v>
      </c>
      <c r="C119" s="249">
        <v>32959</v>
      </c>
      <c r="D119" s="249">
        <v>0</v>
      </c>
      <c r="E119" s="292">
        <v>0</v>
      </c>
      <c r="F119" s="293">
        <v>0</v>
      </c>
      <c r="G119" s="250">
        <v>0</v>
      </c>
      <c r="H119" s="250">
        <v>0</v>
      </c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</row>
    <row r="120" spans="1:32" s="262" customFormat="1" ht="12.75" customHeight="1">
      <c r="A120" s="290" t="s">
        <v>151</v>
      </c>
      <c r="B120" s="249">
        <v>3207132</v>
      </c>
      <c r="C120" s="249">
        <v>1391027</v>
      </c>
      <c r="D120" s="249">
        <v>1487142</v>
      </c>
      <c r="E120" s="292">
        <v>46.36984071750087</v>
      </c>
      <c r="F120" s="293">
        <v>106.90964301915061</v>
      </c>
      <c r="G120" s="250">
        <v>110648</v>
      </c>
      <c r="H120" s="250">
        <v>126062</v>
      </c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</row>
    <row r="121" spans="1:32" s="262" customFormat="1" ht="12.75" customHeight="1">
      <c r="A121" s="290" t="s">
        <v>152</v>
      </c>
      <c r="B121" s="249">
        <v>3034435</v>
      </c>
      <c r="C121" s="249">
        <v>1334698</v>
      </c>
      <c r="D121" s="249">
        <v>560662</v>
      </c>
      <c r="E121" s="292">
        <v>18.476652160945942</v>
      </c>
      <c r="F121" s="293">
        <v>42.0066561873922</v>
      </c>
      <c r="G121" s="250">
        <v>280000</v>
      </c>
      <c r="H121" s="250">
        <v>2050</v>
      </c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</row>
    <row r="122" spans="1:32" s="262" customFormat="1" ht="12.75" customHeight="1">
      <c r="A122" s="290" t="s">
        <v>184</v>
      </c>
      <c r="B122" s="249">
        <v>123599</v>
      </c>
      <c r="C122" s="249">
        <v>123599</v>
      </c>
      <c r="D122" s="249">
        <v>0</v>
      </c>
      <c r="E122" s="292">
        <v>0</v>
      </c>
      <c r="F122" s="293">
        <v>0</v>
      </c>
      <c r="G122" s="250">
        <v>0</v>
      </c>
      <c r="H122" s="250">
        <v>0</v>
      </c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</row>
    <row r="123" spans="1:32" s="262" customFormat="1" ht="12.75" customHeight="1">
      <c r="A123" s="313" t="s">
        <v>177</v>
      </c>
      <c r="B123" s="244">
        <v>60398918</v>
      </c>
      <c r="C123" s="244">
        <v>21307447</v>
      </c>
      <c r="D123" s="244">
        <v>16219835</v>
      </c>
      <c r="E123" s="284">
        <v>26.854512526201212</v>
      </c>
      <c r="F123" s="288">
        <v>76.12284568864585</v>
      </c>
      <c r="G123" s="244">
        <v>1856344</v>
      </c>
      <c r="H123" s="244">
        <v>4037116</v>
      </c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</row>
    <row r="124" spans="1:32" s="262" customFormat="1" ht="12.75" customHeight="1">
      <c r="A124" s="296" t="s">
        <v>179</v>
      </c>
      <c r="B124" s="249">
        <v>59627980</v>
      </c>
      <c r="C124" s="249">
        <v>20989772</v>
      </c>
      <c r="D124" s="249">
        <v>16078926</v>
      </c>
      <c r="E124" s="292">
        <v>26.965404496345506</v>
      </c>
      <c r="F124" s="293">
        <v>76.6036238983444</v>
      </c>
      <c r="G124" s="249">
        <v>1829844</v>
      </c>
      <c r="H124" s="249">
        <v>4001572</v>
      </c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</row>
    <row r="125" spans="1:32" s="262" customFormat="1" ht="12.75" customHeight="1">
      <c r="A125" s="296" t="s">
        <v>155</v>
      </c>
      <c r="B125" s="249">
        <v>22837414</v>
      </c>
      <c r="C125" s="249">
        <v>8787793</v>
      </c>
      <c r="D125" s="249">
        <v>6779032</v>
      </c>
      <c r="E125" s="292">
        <v>29.683886275390027</v>
      </c>
      <c r="F125" s="293">
        <v>77.14146202578964</v>
      </c>
      <c r="G125" s="250">
        <v>1720230</v>
      </c>
      <c r="H125" s="250">
        <v>1237418</v>
      </c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</row>
    <row r="126" spans="1:32" s="303" customFormat="1" ht="12.75" customHeight="1">
      <c r="A126" s="297" t="s">
        <v>156</v>
      </c>
      <c r="B126" s="89">
        <v>9220933</v>
      </c>
      <c r="C126" s="89">
        <v>3544825</v>
      </c>
      <c r="D126" s="89">
        <v>2967069</v>
      </c>
      <c r="E126" s="299">
        <v>32.17753561380394</v>
      </c>
      <c r="F126" s="300">
        <v>83.70142390668086</v>
      </c>
      <c r="G126" s="298">
        <v>720635</v>
      </c>
      <c r="H126" s="298">
        <v>521643</v>
      </c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</row>
    <row r="127" spans="1:32" s="262" customFormat="1" ht="12.75" customHeight="1">
      <c r="A127" s="296" t="s">
        <v>158</v>
      </c>
      <c r="B127" s="249">
        <v>36790566</v>
      </c>
      <c r="C127" s="249">
        <v>12201979</v>
      </c>
      <c r="D127" s="249">
        <v>9299894</v>
      </c>
      <c r="E127" s="292">
        <v>25.277931304454516</v>
      </c>
      <c r="F127" s="293">
        <v>76.21627606472687</v>
      </c>
      <c r="G127" s="250">
        <v>109614</v>
      </c>
      <c r="H127" s="250">
        <v>2764154</v>
      </c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</row>
    <row r="128" spans="1:32" s="262" customFormat="1" ht="26.25" customHeight="1">
      <c r="A128" s="252" t="s">
        <v>161</v>
      </c>
      <c r="B128" s="249">
        <v>36239937</v>
      </c>
      <c r="C128" s="249">
        <v>11835879</v>
      </c>
      <c r="D128" s="249">
        <v>8952062</v>
      </c>
      <c r="E128" s="292">
        <v>24.702200779212173</v>
      </c>
      <c r="F128" s="293">
        <v>75.63495706571518</v>
      </c>
      <c r="G128" s="250">
        <v>109614</v>
      </c>
      <c r="H128" s="250">
        <v>2764153</v>
      </c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</row>
    <row r="129" spans="1:32" s="262" customFormat="1" ht="12.75">
      <c r="A129" s="252" t="s">
        <v>163</v>
      </c>
      <c r="B129" s="249">
        <v>446507</v>
      </c>
      <c r="C129" s="249">
        <v>352298</v>
      </c>
      <c r="D129" s="249">
        <v>347831</v>
      </c>
      <c r="E129" s="292">
        <v>77.90045844745995</v>
      </c>
      <c r="F129" s="293">
        <v>98.73203935304771</v>
      </c>
      <c r="G129" s="250">
        <v>0</v>
      </c>
      <c r="H129" s="250">
        <v>0</v>
      </c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36"/>
    </row>
    <row r="130" spans="1:32" s="262" customFormat="1" ht="12.75" customHeight="1">
      <c r="A130" s="296" t="s">
        <v>164</v>
      </c>
      <c r="B130" s="249">
        <v>770938</v>
      </c>
      <c r="C130" s="249">
        <v>317675</v>
      </c>
      <c r="D130" s="249">
        <v>140909</v>
      </c>
      <c r="E130" s="292">
        <v>18.27760468416397</v>
      </c>
      <c r="F130" s="293">
        <v>44.356339025733845</v>
      </c>
      <c r="G130" s="249">
        <v>26500</v>
      </c>
      <c r="H130" s="249">
        <v>35544</v>
      </c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</row>
    <row r="131" spans="1:32" s="262" customFormat="1" ht="12" customHeight="1">
      <c r="A131" s="296" t="s">
        <v>165</v>
      </c>
      <c r="B131" s="249">
        <v>770938</v>
      </c>
      <c r="C131" s="249">
        <v>317675</v>
      </c>
      <c r="D131" s="249">
        <v>140909</v>
      </c>
      <c r="E131" s="292">
        <v>18.27760468416397</v>
      </c>
      <c r="F131" s="293">
        <v>44.356339025733845</v>
      </c>
      <c r="G131" s="250">
        <v>26500</v>
      </c>
      <c r="H131" s="250">
        <v>35544</v>
      </c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</row>
    <row r="132" spans="1:32" s="262" customFormat="1" ht="12" customHeight="1">
      <c r="A132" s="315" t="s">
        <v>168</v>
      </c>
      <c r="B132" s="249">
        <v>-91802</v>
      </c>
      <c r="C132" s="249">
        <v>129198</v>
      </c>
      <c r="D132" s="249">
        <v>4382331</v>
      </c>
      <c r="E132" s="308" t="s">
        <v>694</v>
      </c>
      <c r="F132" s="308" t="s">
        <v>694</v>
      </c>
      <c r="G132" s="249">
        <v>-130000</v>
      </c>
      <c r="H132" s="249">
        <v>-2573308</v>
      </c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</row>
    <row r="133" spans="1:32" s="262" customFormat="1" ht="26.25" customHeight="1">
      <c r="A133" s="252" t="s">
        <v>172</v>
      </c>
      <c r="B133" s="249">
        <v>91802</v>
      </c>
      <c r="C133" s="249">
        <v>13802</v>
      </c>
      <c r="D133" s="249">
        <v>13802</v>
      </c>
      <c r="E133" s="308" t="s">
        <v>694</v>
      </c>
      <c r="F133" s="309" t="s">
        <v>694</v>
      </c>
      <c r="G133" s="250">
        <v>0</v>
      </c>
      <c r="H133" s="250">
        <v>0</v>
      </c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</row>
    <row r="134" spans="1:32" s="262" customFormat="1" ht="39" customHeight="1">
      <c r="A134" s="311" t="s">
        <v>171</v>
      </c>
      <c r="B134" s="249">
        <v>0</v>
      </c>
      <c r="C134" s="249">
        <v>-143000</v>
      </c>
      <c r="D134" s="249">
        <v>-143000</v>
      </c>
      <c r="E134" s="308" t="s">
        <v>694</v>
      </c>
      <c r="F134" s="309" t="s">
        <v>694</v>
      </c>
      <c r="G134" s="250">
        <v>130000</v>
      </c>
      <c r="H134" s="250">
        <v>130000</v>
      </c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</row>
    <row r="135" spans="1:32" s="262" customFormat="1" ht="12.75">
      <c r="A135" s="311"/>
      <c r="B135" s="249"/>
      <c r="C135" s="249"/>
      <c r="D135" s="249"/>
      <c r="E135" s="308"/>
      <c r="F135" s="309"/>
      <c r="G135" s="249"/>
      <c r="H135" s="249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</row>
    <row r="136" spans="1:8" ht="13.5" customHeight="1">
      <c r="A136" s="281" t="s">
        <v>185</v>
      </c>
      <c r="B136" s="244"/>
      <c r="C136" s="312"/>
      <c r="D136" s="244"/>
      <c r="E136" s="284"/>
      <c r="F136" s="312"/>
      <c r="G136" s="312"/>
      <c r="H136" s="285"/>
    </row>
    <row r="137" spans="1:32" s="262" customFormat="1" ht="12.75" customHeight="1">
      <c r="A137" s="286" t="s">
        <v>149</v>
      </c>
      <c r="B137" s="244">
        <v>407136896</v>
      </c>
      <c r="C137" s="244">
        <v>172507343</v>
      </c>
      <c r="D137" s="244">
        <v>163410147</v>
      </c>
      <c r="E137" s="284">
        <v>40.1364132323689</v>
      </c>
      <c r="F137" s="288">
        <v>94.72648767189</v>
      </c>
      <c r="G137" s="244">
        <v>22813330</v>
      </c>
      <c r="H137" s="244">
        <v>21864933</v>
      </c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</row>
    <row r="138" spans="1:32" s="262" customFormat="1" ht="12.75" customHeight="1">
      <c r="A138" s="290" t="s">
        <v>150</v>
      </c>
      <c r="B138" s="249">
        <v>384783508</v>
      </c>
      <c r="C138" s="249">
        <v>159273625</v>
      </c>
      <c r="D138" s="249">
        <v>159273625</v>
      </c>
      <c r="E138" s="292">
        <v>41.39304873742146</v>
      </c>
      <c r="F138" s="293">
        <v>100</v>
      </c>
      <c r="G138" s="250">
        <v>21088172</v>
      </c>
      <c r="H138" s="250">
        <v>21088172</v>
      </c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</row>
    <row r="139" spans="1:32" s="262" customFormat="1" ht="12.75" customHeight="1">
      <c r="A139" s="290" t="s">
        <v>151</v>
      </c>
      <c r="B139" s="249">
        <v>5229181</v>
      </c>
      <c r="C139" s="249">
        <v>1835528</v>
      </c>
      <c r="D139" s="249">
        <v>1167751</v>
      </c>
      <c r="E139" s="292">
        <v>22.33143201583575</v>
      </c>
      <c r="F139" s="293">
        <v>63.619350944251465</v>
      </c>
      <c r="G139" s="250">
        <v>431878</v>
      </c>
      <c r="H139" s="250">
        <v>66820</v>
      </c>
      <c r="I139" s="236"/>
      <c r="J139" s="236"/>
      <c r="K139" s="236"/>
      <c r="L139" s="236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36"/>
    </row>
    <row r="140" spans="1:32" s="262" customFormat="1" ht="12.75" customHeight="1">
      <c r="A140" s="290" t="s">
        <v>152</v>
      </c>
      <c r="B140" s="249">
        <v>17124207</v>
      </c>
      <c r="C140" s="249">
        <v>11398190</v>
      </c>
      <c r="D140" s="249">
        <v>2968771</v>
      </c>
      <c r="E140" s="292">
        <v>17.336691853818397</v>
      </c>
      <c r="F140" s="293">
        <v>26.04598624869387</v>
      </c>
      <c r="G140" s="250">
        <v>1293280</v>
      </c>
      <c r="H140" s="250">
        <v>709941</v>
      </c>
      <c r="I140" s="236"/>
      <c r="J140" s="236"/>
      <c r="K140" s="236"/>
      <c r="L140" s="236"/>
      <c r="M140" s="236"/>
      <c r="N140" s="236"/>
      <c r="O140" s="236"/>
      <c r="P140" s="236"/>
      <c r="Q140" s="236"/>
      <c r="R140" s="236"/>
      <c r="S140" s="236"/>
      <c r="T140" s="236"/>
      <c r="U140" s="236"/>
      <c r="V140" s="236"/>
      <c r="W140" s="236"/>
      <c r="X140" s="236"/>
      <c r="Y140" s="236"/>
      <c r="Z140" s="236"/>
      <c r="AA140" s="236"/>
      <c r="AB140" s="236"/>
      <c r="AC140" s="236"/>
      <c r="AD140" s="236"/>
      <c r="AE140" s="236"/>
      <c r="AF140" s="236"/>
    </row>
    <row r="141" spans="1:32" s="262" customFormat="1" ht="12.75" customHeight="1">
      <c r="A141" s="313" t="s">
        <v>177</v>
      </c>
      <c r="B141" s="244">
        <v>407386837</v>
      </c>
      <c r="C141" s="244">
        <v>172757284</v>
      </c>
      <c r="D141" s="244">
        <v>116939862</v>
      </c>
      <c r="E141" s="284">
        <v>28.704870010318963</v>
      </c>
      <c r="F141" s="288">
        <v>67.69026422063918</v>
      </c>
      <c r="G141" s="244">
        <v>22813330</v>
      </c>
      <c r="H141" s="244">
        <v>27698473</v>
      </c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</row>
    <row r="142" spans="1:32" s="262" customFormat="1" ht="12.75" customHeight="1">
      <c r="A142" s="296" t="s">
        <v>154</v>
      </c>
      <c r="B142" s="249">
        <v>371935403</v>
      </c>
      <c r="C142" s="249">
        <v>155635903</v>
      </c>
      <c r="D142" s="249">
        <v>109439851</v>
      </c>
      <c r="E142" s="292">
        <v>29.4244242729429</v>
      </c>
      <c r="F142" s="293">
        <v>70.31786939289965</v>
      </c>
      <c r="G142" s="249">
        <v>17935158</v>
      </c>
      <c r="H142" s="249">
        <v>20695939</v>
      </c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</row>
    <row r="143" spans="1:32" s="262" customFormat="1" ht="12.75" customHeight="1">
      <c r="A143" s="296" t="s">
        <v>155</v>
      </c>
      <c r="B143" s="249">
        <v>80001892</v>
      </c>
      <c r="C143" s="249">
        <v>31282550</v>
      </c>
      <c r="D143" s="249">
        <v>24687521</v>
      </c>
      <c r="E143" s="292">
        <v>30.858671442420388</v>
      </c>
      <c r="F143" s="293">
        <v>78.91786635040941</v>
      </c>
      <c r="G143" s="250">
        <v>6201282</v>
      </c>
      <c r="H143" s="250">
        <v>5466864</v>
      </c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236"/>
      <c r="AF143" s="236"/>
    </row>
    <row r="144" spans="1:32" s="303" customFormat="1" ht="12.75" customHeight="1">
      <c r="A144" s="297" t="s">
        <v>156</v>
      </c>
      <c r="B144" s="89">
        <v>36459861</v>
      </c>
      <c r="C144" s="89">
        <v>14268616</v>
      </c>
      <c r="D144" s="89">
        <v>13320030</v>
      </c>
      <c r="E144" s="299">
        <v>36.53340861612172</v>
      </c>
      <c r="F144" s="300">
        <v>93.35194107122933</v>
      </c>
      <c r="G144" s="298">
        <v>3118666</v>
      </c>
      <c r="H144" s="298">
        <v>2904658</v>
      </c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302"/>
      <c r="AB144" s="302"/>
      <c r="AC144" s="302"/>
      <c r="AD144" s="302"/>
      <c r="AE144" s="302"/>
      <c r="AF144" s="302"/>
    </row>
    <row r="145" spans="1:32" s="262" customFormat="1" ht="12.75" customHeight="1">
      <c r="A145" s="296" t="s">
        <v>157</v>
      </c>
      <c r="B145" s="249">
        <v>60510000</v>
      </c>
      <c r="C145" s="249">
        <v>29502060</v>
      </c>
      <c r="D145" s="249">
        <v>29062161</v>
      </c>
      <c r="E145" s="292">
        <v>48.02869112543382</v>
      </c>
      <c r="F145" s="293">
        <v>98.50892107195226</v>
      </c>
      <c r="G145" s="250">
        <v>2520666</v>
      </c>
      <c r="H145" s="250">
        <v>2458647</v>
      </c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  <c r="AD145" s="236"/>
      <c r="AE145" s="236"/>
      <c r="AF145" s="236"/>
    </row>
    <row r="146" spans="1:32" s="262" customFormat="1" ht="11.25" customHeight="1">
      <c r="A146" s="296" t="s">
        <v>158</v>
      </c>
      <c r="B146" s="249">
        <v>231423511</v>
      </c>
      <c r="C146" s="249">
        <v>94851293</v>
      </c>
      <c r="D146" s="249">
        <v>55690169</v>
      </c>
      <c r="E146" s="292">
        <v>24.064179460141368</v>
      </c>
      <c r="F146" s="293">
        <v>58.71313636177843</v>
      </c>
      <c r="G146" s="250">
        <v>9213210</v>
      </c>
      <c r="H146" s="250">
        <v>12770428</v>
      </c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</row>
    <row r="147" spans="1:32" s="303" customFormat="1" ht="12.75" customHeight="1">
      <c r="A147" s="301" t="s">
        <v>160</v>
      </c>
      <c r="B147" s="89">
        <v>4023442</v>
      </c>
      <c r="C147" s="304" t="s">
        <v>694</v>
      </c>
      <c r="D147" s="89">
        <v>806318</v>
      </c>
      <c r="E147" s="299">
        <v>20.040502634311615</v>
      </c>
      <c r="F147" s="305" t="s">
        <v>694</v>
      </c>
      <c r="G147" s="304" t="s">
        <v>694</v>
      </c>
      <c r="H147" s="298">
        <v>238505</v>
      </c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B147" s="302"/>
      <c r="AC147" s="302"/>
      <c r="AD147" s="302"/>
      <c r="AE147" s="302"/>
      <c r="AF147" s="302"/>
    </row>
    <row r="148" spans="1:32" s="303" customFormat="1" ht="12.75" customHeight="1">
      <c r="A148" s="301" t="s">
        <v>160</v>
      </c>
      <c r="B148" s="89">
        <v>32562243</v>
      </c>
      <c r="C148" s="304" t="s">
        <v>694</v>
      </c>
      <c r="D148" s="89">
        <v>957607</v>
      </c>
      <c r="E148" s="299">
        <v>2.9408508498631374</v>
      </c>
      <c r="F148" s="305" t="s">
        <v>694</v>
      </c>
      <c r="G148" s="304" t="s">
        <v>694</v>
      </c>
      <c r="H148" s="298">
        <v>597619</v>
      </c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  <c r="Z148" s="302"/>
      <c r="AA148" s="302"/>
      <c r="AB148" s="302"/>
      <c r="AC148" s="302"/>
      <c r="AD148" s="302"/>
      <c r="AE148" s="302"/>
      <c r="AF148" s="302"/>
    </row>
    <row r="149" spans="1:32" s="262" customFormat="1" ht="24.75" customHeight="1">
      <c r="A149" s="252" t="s">
        <v>161</v>
      </c>
      <c r="B149" s="249">
        <v>8526465</v>
      </c>
      <c r="C149" s="249">
        <v>6966048</v>
      </c>
      <c r="D149" s="249">
        <v>1890458</v>
      </c>
      <c r="E149" s="292">
        <v>22.171650267725255</v>
      </c>
      <c r="F149" s="293">
        <v>27.138170738990024</v>
      </c>
      <c r="G149" s="250">
        <v>1000000</v>
      </c>
      <c r="H149" s="250">
        <v>420019</v>
      </c>
      <c r="I149" s="236"/>
      <c r="J149" s="236"/>
      <c r="K149" s="236"/>
      <c r="L149" s="236"/>
      <c r="M149" s="236"/>
      <c r="N149" s="236"/>
      <c r="O149" s="236"/>
      <c r="P149" s="236"/>
      <c r="Q149" s="236"/>
      <c r="R149" s="236"/>
      <c r="S149" s="236"/>
      <c r="T149" s="236"/>
      <c r="U149" s="236"/>
      <c r="V149" s="236"/>
      <c r="W149" s="236"/>
      <c r="X149" s="236"/>
      <c r="Y149" s="236"/>
      <c r="Z149" s="236"/>
      <c r="AA149" s="236"/>
      <c r="AB149" s="236"/>
      <c r="AC149" s="236"/>
      <c r="AD149" s="236"/>
      <c r="AE149" s="236"/>
      <c r="AF149" s="236"/>
    </row>
    <row r="150" spans="1:32" s="262" customFormat="1" ht="13.5" customHeight="1">
      <c r="A150" s="296" t="s">
        <v>162</v>
      </c>
      <c r="B150" s="249">
        <v>800000</v>
      </c>
      <c r="C150" s="249">
        <v>333335</v>
      </c>
      <c r="D150" s="249">
        <v>226461</v>
      </c>
      <c r="E150" s="292">
        <v>28.307624999999998</v>
      </c>
      <c r="F150" s="293">
        <v>67.93796031019845</v>
      </c>
      <c r="G150" s="250">
        <v>66667</v>
      </c>
      <c r="H150" s="250">
        <v>42613</v>
      </c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  <c r="AC150" s="236"/>
      <c r="AD150" s="236"/>
      <c r="AE150" s="236"/>
      <c r="AF150" s="236"/>
    </row>
    <row r="151" spans="1:32" s="262" customFormat="1" ht="12.75" customHeight="1">
      <c r="A151" s="252" t="s">
        <v>163</v>
      </c>
      <c r="B151" s="249">
        <v>3833900</v>
      </c>
      <c r="C151" s="249">
        <v>1305900</v>
      </c>
      <c r="D151" s="249">
        <v>1188622</v>
      </c>
      <c r="E151" s="292">
        <v>31.00294739038577</v>
      </c>
      <c r="F151" s="293">
        <v>91.0193736120683</v>
      </c>
      <c r="G151" s="250">
        <v>250000</v>
      </c>
      <c r="H151" s="250">
        <v>141171</v>
      </c>
      <c r="I151" s="236"/>
      <c r="J151" s="236"/>
      <c r="K151" s="236"/>
      <c r="L151" s="236"/>
      <c r="M151" s="236"/>
      <c r="N151" s="236"/>
      <c r="O151" s="236"/>
      <c r="P151" s="236"/>
      <c r="Q151" s="236"/>
      <c r="R151" s="236"/>
      <c r="S151" s="236"/>
      <c r="T151" s="236"/>
      <c r="U151" s="236"/>
      <c r="V151" s="236"/>
      <c r="W151" s="236"/>
      <c r="X151" s="236"/>
      <c r="Y151" s="236"/>
      <c r="Z151" s="236"/>
      <c r="AA151" s="236"/>
      <c r="AB151" s="236"/>
      <c r="AC151" s="236"/>
      <c r="AD151" s="236"/>
      <c r="AE151" s="236"/>
      <c r="AF151" s="236"/>
    </row>
    <row r="152" spans="1:32" s="262" customFormat="1" ht="24" customHeight="1">
      <c r="A152" s="252" t="s">
        <v>186</v>
      </c>
      <c r="B152" s="249">
        <v>562071</v>
      </c>
      <c r="C152" s="250">
        <v>562071</v>
      </c>
      <c r="D152" s="249">
        <v>162233</v>
      </c>
      <c r="E152" s="292">
        <v>28.863435402289035</v>
      </c>
      <c r="F152" s="293">
        <v>0</v>
      </c>
      <c r="G152" s="250">
        <v>0</v>
      </c>
      <c r="H152" s="250">
        <v>22802</v>
      </c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236"/>
      <c r="V152" s="236"/>
      <c r="W152" s="236"/>
      <c r="X152" s="236"/>
      <c r="Y152" s="236"/>
      <c r="Z152" s="236"/>
      <c r="AA152" s="236"/>
      <c r="AB152" s="236"/>
      <c r="AC152" s="236"/>
      <c r="AD152" s="236"/>
      <c r="AE152" s="236"/>
      <c r="AF152" s="236"/>
    </row>
    <row r="153" spans="1:32" s="262" customFormat="1" ht="25.5" customHeight="1">
      <c r="A153" s="252" t="s">
        <v>1163</v>
      </c>
      <c r="B153" s="249">
        <v>2224351</v>
      </c>
      <c r="C153" s="250">
        <v>2224351</v>
      </c>
      <c r="D153" s="249">
        <v>630348</v>
      </c>
      <c r="E153" s="292">
        <v>28.338513121355398</v>
      </c>
      <c r="F153" s="293">
        <v>0</v>
      </c>
      <c r="G153" s="250">
        <v>0</v>
      </c>
      <c r="H153" s="250">
        <v>433938</v>
      </c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</row>
    <row r="154" spans="1:32" s="262" customFormat="1" ht="12.75" customHeight="1">
      <c r="A154" s="296" t="s">
        <v>164</v>
      </c>
      <c r="B154" s="249">
        <v>35451434</v>
      </c>
      <c r="C154" s="249">
        <v>17121381</v>
      </c>
      <c r="D154" s="249">
        <v>7500011</v>
      </c>
      <c r="E154" s="292">
        <v>21.155733784985962</v>
      </c>
      <c r="F154" s="293">
        <v>43.8049419027589</v>
      </c>
      <c r="G154" s="249">
        <v>4878172</v>
      </c>
      <c r="H154" s="249">
        <v>7002534</v>
      </c>
      <c r="I154" s="236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236"/>
      <c r="AF154" s="236"/>
    </row>
    <row r="155" spans="1:32" s="262" customFormat="1" ht="12.75" customHeight="1">
      <c r="A155" s="296" t="s">
        <v>165</v>
      </c>
      <c r="B155" s="249">
        <v>16028721</v>
      </c>
      <c r="C155" s="249">
        <v>4621381</v>
      </c>
      <c r="D155" s="249">
        <v>973535</v>
      </c>
      <c r="E155" s="292">
        <v>6.073691094878999</v>
      </c>
      <c r="F155" s="293">
        <v>21.065889179013805</v>
      </c>
      <c r="G155" s="250">
        <v>878172</v>
      </c>
      <c r="H155" s="250">
        <v>491870</v>
      </c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6"/>
      <c r="AD155" s="236"/>
      <c r="AE155" s="236"/>
      <c r="AF155" s="236"/>
    </row>
    <row r="156" spans="1:32" s="262" customFormat="1" ht="12.75" customHeight="1">
      <c r="A156" s="296" t="s">
        <v>166</v>
      </c>
      <c r="B156" s="249">
        <v>19422713</v>
      </c>
      <c r="C156" s="249">
        <v>12500000</v>
      </c>
      <c r="D156" s="249">
        <v>6526476</v>
      </c>
      <c r="E156" s="292">
        <v>33.60228820762578</v>
      </c>
      <c r="F156" s="293">
        <v>52.211808000000005</v>
      </c>
      <c r="G156" s="250">
        <v>4000000</v>
      </c>
      <c r="H156" s="250">
        <v>6510664</v>
      </c>
      <c r="I156" s="236"/>
      <c r="J156" s="236"/>
      <c r="K156" s="236"/>
      <c r="L156" s="236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  <c r="X156" s="236"/>
      <c r="Y156" s="236"/>
      <c r="Z156" s="236"/>
      <c r="AA156" s="236"/>
      <c r="AB156" s="236"/>
      <c r="AC156" s="236"/>
      <c r="AD156" s="236"/>
      <c r="AE156" s="236"/>
      <c r="AF156" s="236"/>
    </row>
    <row r="157" spans="1:32" s="262" customFormat="1" ht="12.75" customHeight="1">
      <c r="A157" s="306" t="s">
        <v>1164</v>
      </c>
      <c r="B157" s="249">
        <v>32201205</v>
      </c>
      <c r="C157" s="307" t="s">
        <v>694</v>
      </c>
      <c r="D157" s="249">
        <v>-5904240</v>
      </c>
      <c r="E157" s="308" t="s">
        <v>694</v>
      </c>
      <c r="F157" s="309" t="s">
        <v>694</v>
      </c>
      <c r="G157" s="307" t="s">
        <v>694</v>
      </c>
      <c r="H157" s="250">
        <v>125909</v>
      </c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36"/>
    </row>
    <row r="158" spans="1:32" s="262" customFormat="1" ht="11.25" customHeight="1">
      <c r="A158" s="315" t="s">
        <v>168</v>
      </c>
      <c r="B158" s="249">
        <v>-32451146</v>
      </c>
      <c r="C158" s="249">
        <v>-249941</v>
      </c>
      <c r="D158" s="249">
        <v>52374525</v>
      </c>
      <c r="E158" s="308" t="s">
        <v>694</v>
      </c>
      <c r="F158" s="309" t="s">
        <v>694</v>
      </c>
      <c r="G158" s="249">
        <v>0</v>
      </c>
      <c r="H158" s="249">
        <v>-5959449</v>
      </c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</row>
    <row r="159" spans="1:32" s="262" customFormat="1" ht="26.25" customHeight="1">
      <c r="A159" s="252" t="s">
        <v>172</v>
      </c>
      <c r="B159" s="249">
        <v>229208</v>
      </c>
      <c r="C159" s="249">
        <v>229208</v>
      </c>
      <c r="D159" s="249">
        <v>229208</v>
      </c>
      <c r="E159" s="308" t="s">
        <v>694</v>
      </c>
      <c r="F159" s="309" t="s">
        <v>694</v>
      </c>
      <c r="G159" s="250">
        <v>0</v>
      </c>
      <c r="H159" s="250">
        <v>0</v>
      </c>
      <c r="I159" s="236"/>
      <c r="J159" s="236"/>
      <c r="K159" s="236"/>
      <c r="L159" s="236"/>
      <c r="M159" s="236"/>
      <c r="N159" s="236"/>
      <c r="O159" s="236"/>
      <c r="P159" s="236"/>
      <c r="Q159" s="236"/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236"/>
      <c r="AF159" s="236"/>
    </row>
    <row r="160" spans="1:32" s="262" customFormat="1" ht="37.5" customHeight="1">
      <c r="A160" s="311" t="s">
        <v>171</v>
      </c>
      <c r="B160" s="249">
        <v>20733</v>
      </c>
      <c r="C160" s="249">
        <v>20733</v>
      </c>
      <c r="D160" s="249">
        <v>20733</v>
      </c>
      <c r="E160" s="308" t="s">
        <v>694</v>
      </c>
      <c r="F160" s="309" t="s">
        <v>694</v>
      </c>
      <c r="G160" s="250">
        <v>0</v>
      </c>
      <c r="H160" s="250">
        <v>0</v>
      </c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/>
      <c r="AB160" s="236"/>
      <c r="AC160" s="236"/>
      <c r="AD160" s="236"/>
      <c r="AE160" s="236"/>
      <c r="AF160" s="236"/>
    </row>
    <row r="161" spans="1:32" s="262" customFormat="1" ht="12.75">
      <c r="A161" s="315"/>
      <c r="B161" s="249"/>
      <c r="C161" s="249"/>
      <c r="D161" s="249"/>
      <c r="E161" s="308"/>
      <c r="F161" s="309"/>
      <c r="G161" s="249"/>
      <c r="H161" s="249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</row>
    <row r="162" spans="1:8" ht="13.5" customHeight="1">
      <c r="A162" s="281" t="s">
        <v>1165</v>
      </c>
      <c r="B162" s="244"/>
      <c r="C162" s="312"/>
      <c r="D162" s="244"/>
      <c r="E162" s="284"/>
      <c r="F162" s="312"/>
      <c r="G162" s="312"/>
      <c r="H162" s="285"/>
    </row>
    <row r="163" spans="1:32" s="262" customFormat="1" ht="12.75" customHeight="1">
      <c r="A163" s="286" t="s">
        <v>149</v>
      </c>
      <c r="B163" s="244">
        <v>183424925</v>
      </c>
      <c r="C163" s="244">
        <v>76970850</v>
      </c>
      <c r="D163" s="244">
        <v>79548231</v>
      </c>
      <c r="E163" s="284">
        <v>43.36827778449412</v>
      </c>
      <c r="F163" s="288">
        <v>103.34851570432184</v>
      </c>
      <c r="G163" s="244">
        <v>17281391</v>
      </c>
      <c r="H163" s="244">
        <v>14874226</v>
      </c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236"/>
      <c r="AA163" s="236"/>
      <c r="AB163" s="236"/>
      <c r="AC163" s="236"/>
      <c r="AD163" s="236"/>
      <c r="AE163" s="236"/>
      <c r="AF163" s="236"/>
    </row>
    <row r="164" spans="1:32" s="262" customFormat="1" ht="12.75" customHeight="1">
      <c r="A164" s="290" t="s">
        <v>150</v>
      </c>
      <c r="B164" s="249">
        <v>124055901</v>
      </c>
      <c r="C164" s="249">
        <v>53657124</v>
      </c>
      <c r="D164" s="249">
        <v>53657124</v>
      </c>
      <c r="E164" s="292">
        <v>43.25237539486332</v>
      </c>
      <c r="F164" s="293">
        <v>100</v>
      </c>
      <c r="G164" s="250">
        <v>13552133</v>
      </c>
      <c r="H164" s="250">
        <v>13552133</v>
      </c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</row>
    <row r="165" spans="1:32" s="262" customFormat="1" ht="14.25" customHeight="1">
      <c r="A165" s="290" t="s">
        <v>151</v>
      </c>
      <c r="B165" s="249">
        <v>10868942</v>
      </c>
      <c r="C165" s="249">
        <v>5516293</v>
      </c>
      <c r="D165" s="249">
        <v>4223754</v>
      </c>
      <c r="E165" s="292">
        <v>38.860764920817495</v>
      </c>
      <c r="F165" s="293">
        <v>76.56870293147952</v>
      </c>
      <c r="G165" s="250">
        <v>1186471</v>
      </c>
      <c r="H165" s="250">
        <v>740515</v>
      </c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</row>
    <row r="166" spans="1:32" s="262" customFormat="1" ht="12.75" customHeight="1">
      <c r="A166" s="290" t="s">
        <v>152</v>
      </c>
      <c r="B166" s="249">
        <v>48500082</v>
      </c>
      <c r="C166" s="249">
        <v>17797433</v>
      </c>
      <c r="D166" s="249">
        <v>21667353</v>
      </c>
      <c r="E166" s="292">
        <v>44.674879106389966</v>
      </c>
      <c r="F166" s="293">
        <v>121.74425941089369</v>
      </c>
      <c r="G166" s="250">
        <v>2542787</v>
      </c>
      <c r="H166" s="250">
        <v>581578</v>
      </c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</row>
    <row r="167" spans="1:32" s="262" customFormat="1" ht="12.75" customHeight="1">
      <c r="A167" s="313" t="s">
        <v>177</v>
      </c>
      <c r="B167" s="244">
        <v>183924925</v>
      </c>
      <c r="C167" s="244">
        <v>77863850</v>
      </c>
      <c r="D167" s="244">
        <v>63410796</v>
      </c>
      <c r="E167" s="284">
        <v>34.47645608663426</v>
      </c>
      <c r="F167" s="288">
        <v>81.43804345662332</v>
      </c>
      <c r="G167" s="244">
        <v>16857391</v>
      </c>
      <c r="H167" s="244">
        <v>15017670</v>
      </c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</row>
    <row r="168" spans="1:32" s="262" customFormat="1" ht="12.75" customHeight="1">
      <c r="A168" s="296" t="s">
        <v>154</v>
      </c>
      <c r="B168" s="249">
        <v>134967824</v>
      </c>
      <c r="C168" s="249">
        <v>60838261</v>
      </c>
      <c r="D168" s="249">
        <v>57488199</v>
      </c>
      <c r="E168" s="292">
        <v>42.59400299733661</v>
      </c>
      <c r="F168" s="293">
        <v>94.49349480913007</v>
      </c>
      <c r="G168" s="249">
        <v>14062087</v>
      </c>
      <c r="H168" s="249">
        <v>13896552</v>
      </c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</row>
    <row r="169" spans="1:32" s="262" customFormat="1" ht="12.75" customHeight="1">
      <c r="A169" s="296" t="s">
        <v>155</v>
      </c>
      <c r="B169" s="249">
        <v>130938158</v>
      </c>
      <c r="C169" s="249">
        <v>59192405</v>
      </c>
      <c r="D169" s="249">
        <v>55867123</v>
      </c>
      <c r="E169" s="292">
        <v>42.666800765595006</v>
      </c>
      <c r="F169" s="293">
        <v>94.38224887128678</v>
      </c>
      <c r="G169" s="250">
        <v>13728124</v>
      </c>
      <c r="H169" s="250">
        <v>13565485</v>
      </c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</row>
    <row r="170" spans="1:32" s="303" customFormat="1" ht="12" customHeight="1">
      <c r="A170" s="297" t="s">
        <v>156</v>
      </c>
      <c r="B170" s="89">
        <v>60737238</v>
      </c>
      <c r="C170" s="89">
        <v>26871171</v>
      </c>
      <c r="D170" s="89">
        <v>26299125</v>
      </c>
      <c r="E170" s="299">
        <v>43.29983691388799</v>
      </c>
      <c r="F170" s="300">
        <v>97.87115343800983</v>
      </c>
      <c r="G170" s="298">
        <v>7060883</v>
      </c>
      <c r="H170" s="298">
        <v>6555131</v>
      </c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  <c r="AA170" s="302"/>
      <c r="AB170" s="302"/>
      <c r="AC170" s="302"/>
      <c r="AD170" s="302"/>
      <c r="AE170" s="302"/>
      <c r="AF170" s="302"/>
    </row>
    <row r="171" spans="1:32" s="262" customFormat="1" ht="12.75" customHeight="1">
      <c r="A171" s="296" t="s">
        <v>158</v>
      </c>
      <c r="B171" s="249">
        <v>4029666</v>
      </c>
      <c r="C171" s="249">
        <v>1645856</v>
      </c>
      <c r="D171" s="249">
        <v>1621076</v>
      </c>
      <c r="E171" s="292">
        <v>40.22854499603689</v>
      </c>
      <c r="F171" s="293">
        <v>98.4944004821807</v>
      </c>
      <c r="G171" s="250">
        <v>333963</v>
      </c>
      <c r="H171" s="250">
        <v>331067</v>
      </c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</row>
    <row r="172" spans="1:32" s="262" customFormat="1" ht="27" customHeight="1">
      <c r="A172" s="252" t="s">
        <v>161</v>
      </c>
      <c r="B172" s="249">
        <v>25801</v>
      </c>
      <c r="C172" s="249">
        <v>13800</v>
      </c>
      <c r="D172" s="249">
        <v>8800</v>
      </c>
      <c r="E172" s="292">
        <v>34.10720514708732</v>
      </c>
      <c r="F172" s="293">
        <v>63.76811594202898</v>
      </c>
      <c r="G172" s="250">
        <v>1700</v>
      </c>
      <c r="H172" s="250">
        <v>3400</v>
      </c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36"/>
    </row>
    <row r="173" spans="1:32" s="262" customFormat="1" ht="12.75" customHeight="1">
      <c r="A173" s="296" t="s">
        <v>162</v>
      </c>
      <c r="B173" s="249">
        <v>3943085</v>
      </c>
      <c r="C173" s="249">
        <v>1575826</v>
      </c>
      <c r="D173" s="249">
        <v>1561492</v>
      </c>
      <c r="E173" s="292">
        <v>39.60076944828732</v>
      </c>
      <c r="F173" s="293">
        <v>99.09038180611311</v>
      </c>
      <c r="G173" s="250">
        <v>332263</v>
      </c>
      <c r="H173" s="250">
        <v>327667</v>
      </c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</row>
    <row r="174" spans="1:32" s="262" customFormat="1" ht="12.75" customHeight="1">
      <c r="A174" s="252" t="s">
        <v>163</v>
      </c>
      <c r="B174" s="249">
        <v>60780</v>
      </c>
      <c r="C174" s="249">
        <v>56230</v>
      </c>
      <c r="D174" s="249">
        <v>50784</v>
      </c>
      <c r="E174" s="292">
        <v>83.55380059230009</v>
      </c>
      <c r="F174" s="293">
        <v>90.31477858794239</v>
      </c>
      <c r="G174" s="250">
        <v>0</v>
      </c>
      <c r="H174" s="250">
        <v>0</v>
      </c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</row>
    <row r="175" spans="1:32" s="262" customFormat="1" ht="12.75" customHeight="1">
      <c r="A175" s="296" t="s">
        <v>164</v>
      </c>
      <c r="B175" s="249">
        <v>48957101</v>
      </c>
      <c r="C175" s="249">
        <v>17025589</v>
      </c>
      <c r="D175" s="249">
        <v>5922597</v>
      </c>
      <c r="E175" s="292">
        <v>12.097523911801886</v>
      </c>
      <c r="F175" s="293">
        <v>34.78644409893837</v>
      </c>
      <c r="G175" s="249">
        <v>2795304</v>
      </c>
      <c r="H175" s="249">
        <v>1121118</v>
      </c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</row>
    <row r="176" spans="1:32" s="262" customFormat="1" ht="12.75" customHeight="1">
      <c r="A176" s="296" t="s">
        <v>165</v>
      </c>
      <c r="B176" s="249">
        <v>38778589</v>
      </c>
      <c r="C176" s="249">
        <v>14758585</v>
      </c>
      <c r="D176" s="249">
        <v>5065659</v>
      </c>
      <c r="E176" s="292">
        <v>13.063030735852715</v>
      </c>
      <c r="F176" s="293">
        <v>34.3234734224182</v>
      </c>
      <c r="G176" s="250">
        <v>2312233</v>
      </c>
      <c r="H176" s="250">
        <v>824586</v>
      </c>
      <c r="I176" s="236"/>
      <c r="J176" s="236"/>
      <c r="K176" s="236"/>
      <c r="L176" s="236"/>
      <c r="M176" s="236"/>
      <c r="N176" s="236"/>
      <c r="O176" s="236"/>
      <c r="P176" s="236"/>
      <c r="Q176" s="236"/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</row>
    <row r="177" spans="1:32" s="262" customFormat="1" ht="12.75">
      <c r="A177" s="296" t="s">
        <v>166</v>
      </c>
      <c r="B177" s="249">
        <v>10178512</v>
      </c>
      <c r="C177" s="249">
        <v>2267004</v>
      </c>
      <c r="D177" s="249">
        <v>856938</v>
      </c>
      <c r="E177" s="292">
        <v>8.419089155664404</v>
      </c>
      <c r="F177" s="293">
        <v>37.80046263703108</v>
      </c>
      <c r="G177" s="250">
        <v>483071</v>
      </c>
      <c r="H177" s="250">
        <v>296532</v>
      </c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</row>
    <row r="178" spans="1:32" s="262" customFormat="1" ht="12.75">
      <c r="A178" s="315" t="s">
        <v>168</v>
      </c>
      <c r="B178" s="249">
        <v>-500000</v>
      </c>
      <c r="C178" s="249">
        <v>-893000</v>
      </c>
      <c r="D178" s="249">
        <v>16137435</v>
      </c>
      <c r="E178" s="308" t="s">
        <v>694</v>
      </c>
      <c r="F178" s="309" t="s">
        <v>694</v>
      </c>
      <c r="G178" s="249">
        <v>424000</v>
      </c>
      <c r="H178" s="249">
        <v>-143444</v>
      </c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</row>
    <row r="179" spans="1:32" s="262" customFormat="1" ht="38.25">
      <c r="A179" s="311" t="s">
        <v>171</v>
      </c>
      <c r="B179" s="249">
        <v>500000</v>
      </c>
      <c r="C179" s="249">
        <v>893000</v>
      </c>
      <c r="D179" s="249">
        <v>893000</v>
      </c>
      <c r="E179" s="308" t="s">
        <v>694</v>
      </c>
      <c r="F179" s="308" t="s">
        <v>694</v>
      </c>
      <c r="G179" s="250">
        <v>-424000</v>
      </c>
      <c r="H179" s="250">
        <v>-424000</v>
      </c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36"/>
    </row>
    <row r="180" spans="1:32" s="262" customFormat="1" ht="12.75">
      <c r="A180" s="311"/>
      <c r="B180" s="249"/>
      <c r="C180" s="249"/>
      <c r="D180" s="249"/>
      <c r="E180" s="308"/>
      <c r="F180" s="308"/>
      <c r="G180" s="249"/>
      <c r="H180" s="249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</row>
    <row r="181" spans="1:8" ht="13.5" customHeight="1">
      <c r="A181" s="281" t="s">
        <v>1166</v>
      </c>
      <c r="B181" s="244"/>
      <c r="C181" s="312"/>
      <c r="D181" s="244"/>
      <c r="E181" s="284"/>
      <c r="F181" s="312"/>
      <c r="G181" s="312"/>
      <c r="H181" s="285"/>
    </row>
    <row r="182" spans="1:32" s="262" customFormat="1" ht="12.75" customHeight="1">
      <c r="A182" s="286" t="s">
        <v>149</v>
      </c>
      <c r="B182" s="244">
        <v>197048834</v>
      </c>
      <c r="C182" s="244">
        <v>79300894</v>
      </c>
      <c r="D182" s="244">
        <v>79120029</v>
      </c>
      <c r="E182" s="284">
        <v>40.152497933583305</v>
      </c>
      <c r="F182" s="288">
        <v>99.77192564815222</v>
      </c>
      <c r="G182" s="244">
        <v>16919493</v>
      </c>
      <c r="H182" s="244">
        <v>16340850</v>
      </c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236"/>
      <c r="AE182" s="236"/>
      <c r="AF182" s="236"/>
    </row>
    <row r="183" spans="1:32" s="262" customFormat="1" ht="12.75" customHeight="1">
      <c r="A183" s="290" t="s">
        <v>150</v>
      </c>
      <c r="B183" s="249">
        <v>149899754</v>
      </c>
      <c r="C183" s="249">
        <v>59167758</v>
      </c>
      <c r="D183" s="249">
        <v>59167758</v>
      </c>
      <c r="E183" s="292">
        <v>39.4715511007443</v>
      </c>
      <c r="F183" s="293">
        <v>100</v>
      </c>
      <c r="G183" s="250">
        <v>12452621</v>
      </c>
      <c r="H183" s="250">
        <v>12452621</v>
      </c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</row>
    <row r="184" spans="1:32" s="262" customFormat="1" ht="12.75" customHeight="1">
      <c r="A184" s="290" t="s">
        <v>183</v>
      </c>
      <c r="B184" s="249">
        <v>529112</v>
      </c>
      <c r="C184" s="249">
        <v>238594</v>
      </c>
      <c r="D184" s="249">
        <v>162233</v>
      </c>
      <c r="E184" s="292">
        <v>30.661372261449372</v>
      </c>
      <c r="F184" s="293">
        <v>67.99542318750682</v>
      </c>
      <c r="G184" s="250">
        <v>63457</v>
      </c>
      <c r="H184" s="250">
        <v>22802</v>
      </c>
      <c r="I184" s="236"/>
      <c r="J184" s="236"/>
      <c r="K184" s="236"/>
      <c r="L184" s="236"/>
      <c r="M184" s="236"/>
      <c r="N184" s="236"/>
      <c r="O184" s="236"/>
      <c r="P184" s="236"/>
      <c r="Q184" s="236"/>
      <c r="R184" s="23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</row>
    <row r="185" spans="1:32" s="262" customFormat="1" ht="12.75" customHeight="1">
      <c r="A185" s="290" t="s">
        <v>151</v>
      </c>
      <c r="B185" s="249">
        <v>37469548</v>
      </c>
      <c r="C185" s="249">
        <v>15649132</v>
      </c>
      <c r="D185" s="249">
        <v>16160203</v>
      </c>
      <c r="E185" s="292">
        <v>43.12889763175152</v>
      </c>
      <c r="F185" s="293">
        <v>103.26581052546557</v>
      </c>
      <c r="G185" s="250">
        <v>3292463</v>
      </c>
      <c r="H185" s="250">
        <v>2376310</v>
      </c>
      <c r="I185" s="236"/>
      <c r="J185" s="236"/>
      <c r="K185" s="236"/>
      <c r="L185" s="236"/>
      <c r="M185" s="236"/>
      <c r="N185" s="236"/>
      <c r="O185" s="236"/>
      <c r="P185" s="236"/>
      <c r="Q185" s="236"/>
      <c r="R185" s="236"/>
      <c r="S185" s="236"/>
      <c r="T185" s="236"/>
      <c r="U185" s="236"/>
      <c r="V185" s="236"/>
      <c r="W185" s="236"/>
      <c r="X185" s="236"/>
      <c r="Y185" s="236"/>
      <c r="Z185" s="236"/>
      <c r="AA185" s="236"/>
      <c r="AB185" s="236"/>
      <c r="AC185" s="236"/>
      <c r="AD185" s="236"/>
      <c r="AE185" s="236"/>
      <c r="AF185" s="236"/>
    </row>
    <row r="186" spans="1:32" s="262" customFormat="1" ht="12.75" customHeight="1">
      <c r="A186" s="290" t="s">
        <v>152</v>
      </c>
      <c r="B186" s="249">
        <v>7162593</v>
      </c>
      <c r="C186" s="249">
        <v>3331464</v>
      </c>
      <c r="D186" s="249">
        <v>3022072</v>
      </c>
      <c r="E186" s="292">
        <v>42.192429473516086</v>
      </c>
      <c r="F186" s="293">
        <v>90.71303186827173</v>
      </c>
      <c r="G186" s="250">
        <v>888259</v>
      </c>
      <c r="H186" s="250">
        <v>1055179</v>
      </c>
      <c r="I186" s="236"/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</row>
    <row r="187" spans="1:32" s="262" customFormat="1" ht="12.75" customHeight="1">
      <c r="A187" s="290" t="s">
        <v>1167</v>
      </c>
      <c r="B187" s="249">
        <v>1987827</v>
      </c>
      <c r="C187" s="249">
        <v>913946</v>
      </c>
      <c r="D187" s="249">
        <v>607763</v>
      </c>
      <c r="E187" s="292">
        <v>30.574240112444397</v>
      </c>
      <c r="F187" s="293">
        <v>66.49878658038878</v>
      </c>
      <c r="G187" s="250">
        <v>222693</v>
      </c>
      <c r="H187" s="250">
        <v>433938</v>
      </c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  <c r="T187" s="236"/>
      <c r="U187" s="236"/>
      <c r="V187" s="236"/>
      <c r="W187" s="236"/>
      <c r="X187" s="236"/>
      <c r="Y187" s="236"/>
      <c r="Z187" s="236"/>
      <c r="AA187" s="236"/>
      <c r="AB187" s="236"/>
      <c r="AC187" s="236"/>
      <c r="AD187" s="236"/>
      <c r="AE187" s="236"/>
      <c r="AF187" s="236"/>
    </row>
    <row r="188" spans="1:32" s="262" customFormat="1" ht="12.75" customHeight="1">
      <c r="A188" s="313" t="s">
        <v>177</v>
      </c>
      <c r="B188" s="244">
        <v>199813341</v>
      </c>
      <c r="C188" s="244">
        <v>80624680</v>
      </c>
      <c r="D188" s="244">
        <v>61813283</v>
      </c>
      <c r="E188" s="284">
        <v>30.93551346003468</v>
      </c>
      <c r="F188" s="288">
        <v>76.66794212392533</v>
      </c>
      <c r="G188" s="244">
        <v>17125693</v>
      </c>
      <c r="H188" s="244">
        <v>13172450</v>
      </c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236"/>
      <c r="V188" s="236"/>
      <c r="W188" s="236"/>
      <c r="X188" s="236"/>
      <c r="Y188" s="236"/>
      <c r="Z188" s="236"/>
      <c r="AA188" s="236"/>
      <c r="AB188" s="236"/>
      <c r="AC188" s="236"/>
      <c r="AD188" s="236"/>
      <c r="AE188" s="236"/>
      <c r="AF188" s="236"/>
    </row>
    <row r="189" spans="1:32" s="262" customFormat="1" ht="12.75" customHeight="1">
      <c r="A189" s="296" t="s">
        <v>179</v>
      </c>
      <c r="B189" s="249">
        <v>183211796</v>
      </c>
      <c r="C189" s="249">
        <v>72003209</v>
      </c>
      <c r="D189" s="249">
        <v>59248518</v>
      </c>
      <c r="E189" s="292">
        <v>32.33881185248574</v>
      </c>
      <c r="F189" s="293">
        <v>82.28594089466206</v>
      </c>
      <c r="G189" s="249">
        <v>15138955</v>
      </c>
      <c r="H189" s="249">
        <v>12270466</v>
      </c>
      <c r="I189" s="236"/>
      <c r="J189" s="236"/>
      <c r="K189" s="236"/>
      <c r="L189" s="236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36"/>
    </row>
    <row r="190" spans="1:32" s="262" customFormat="1" ht="12.75" customHeight="1">
      <c r="A190" s="296" t="s">
        <v>155</v>
      </c>
      <c r="B190" s="249">
        <v>148127489</v>
      </c>
      <c r="C190" s="249">
        <v>55548808</v>
      </c>
      <c r="D190" s="249">
        <v>45473786</v>
      </c>
      <c r="E190" s="292">
        <v>30.699086514590146</v>
      </c>
      <c r="F190" s="293">
        <v>81.86275752307772</v>
      </c>
      <c r="G190" s="250">
        <v>12217467</v>
      </c>
      <c r="H190" s="250">
        <v>10033977</v>
      </c>
      <c r="I190" s="236"/>
      <c r="J190" s="236"/>
      <c r="K190" s="236"/>
      <c r="L190" s="236"/>
      <c r="M190" s="236"/>
      <c r="N190" s="236"/>
      <c r="O190" s="236"/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36"/>
    </row>
    <row r="191" spans="1:32" s="303" customFormat="1" ht="12.75" customHeight="1">
      <c r="A191" s="297" t="s">
        <v>156</v>
      </c>
      <c r="B191" s="89">
        <v>75634897</v>
      </c>
      <c r="C191" s="89">
        <v>26194290</v>
      </c>
      <c r="D191" s="89">
        <v>22050608</v>
      </c>
      <c r="E191" s="299">
        <v>29.154013391463995</v>
      </c>
      <c r="F191" s="300">
        <v>84.18097226532957</v>
      </c>
      <c r="G191" s="298">
        <v>5699638</v>
      </c>
      <c r="H191" s="298">
        <v>4825026</v>
      </c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  <c r="S191" s="302"/>
      <c r="T191" s="302"/>
      <c r="U191" s="302"/>
      <c r="V191" s="302"/>
      <c r="W191" s="302"/>
      <c r="X191" s="302"/>
      <c r="Y191" s="302"/>
      <c r="Z191" s="302"/>
      <c r="AA191" s="302"/>
      <c r="AB191" s="302"/>
      <c r="AC191" s="302"/>
      <c r="AD191" s="302"/>
      <c r="AE191" s="302"/>
      <c r="AF191" s="302"/>
    </row>
    <row r="192" spans="1:32" s="262" customFormat="1" ht="12.75" customHeight="1">
      <c r="A192" s="296" t="s">
        <v>157</v>
      </c>
      <c r="B192" s="249">
        <v>2271777</v>
      </c>
      <c r="C192" s="249">
        <v>702900</v>
      </c>
      <c r="D192" s="249">
        <v>631965</v>
      </c>
      <c r="E192" s="292">
        <v>27.818091300334498</v>
      </c>
      <c r="F192" s="293">
        <v>89.9082373026035</v>
      </c>
      <c r="G192" s="250">
        <v>48000</v>
      </c>
      <c r="H192" s="250">
        <v>-7559</v>
      </c>
      <c r="I192" s="236"/>
      <c r="J192" s="236"/>
      <c r="K192" s="236"/>
      <c r="L192" s="236"/>
      <c r="M192" s="236"/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36"/>
    </row>
    <row r="193" spans="1:32" s="262" customFormat="1" ht="12.75" customHeight="1">
      <c r="A193" s="296" t="s">
        <v>158</v>
      </c>
      <c r="B193" s="249">
        <v>32812530</v>
      </c>
      <c r="C193" s="249">
        <v>15751501</v>
      </c>
      <c r="D193" s="249">
        <v>13142767</v>
      </c>
      <c r="E193" s="292">
        <v>40.05411042671809</v>
      </c>
      <c r="F193" s="293">
        <v>83.43818789079212</v>
      </c>
      <c r="G193" s="250">
        <v>2873488</v>
      </c>
      <c r="H193" s="250">
        <v>2244048</v>
      </c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</row>
    <row r="194" spans="1:32" s="303" customFormat="1" ht="12.75">
      <c r="A194" s="301" t="s">
        <v>160</v>
      </c>
      <c r="B194" s="89">
        <v>0</v>
      </c>
      <c r="C194" s="304" t="s">
        <v>694</v>
      </c>
      <c r="D194" s="89">
        <v>69523</v>
      </c>
      <c r="E194" s="299">
        <v>0</v>
      </c>
      <c r="F194" s="304" t="s">
        <v>694</v>
      </c>
      <c r="G194" s="304" t="s">
        <v>694</v>
      </c>
      <c r="H194" s="298">
        <v>32542</v>
      </c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  <c r="AA194" s="302"/>
      <c r="AB194" s="302"/>
      <c r="AC194" s="302"/>
      <c r="AD194" s="302"/>
      <c r="AE194" s="302"/>
      <c r="AF194" s="302"/>
    </row>
    <row r="195" spans="1:32" s="303" customFormat="1" ht="12.75">
      <c r="A195" s="301" t="s">
        <v>160</v>
      </c>
      <c r="B195" s="89">
        <v>528838</v>
      </c>
      <c r="C195" s="304" t="s">
        <v>694</v>
      </c>
      <c r="D195" s="89">
        <v>0</v>
      </c>
      <c r="E195" s="299">
        <v>0</v>
      </c>
      <c r="F195" s="304" t="s">
        <v>694</v>
      </c>
      <c r="G195" s="304" t="s">
        <v>694</v>
      </c>
      <c r="H195" s="298">
        <v>0</v>
      </c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  <c r="AA195" s="302"/>
      <c r="AB195" s="302"/>
      <c r="AC195" s="302"/>
      <c r="AD195" s="302"/>
      <c r="AE195" s="302"/>
      <c r="AF195" s="302"/>
    </row>
    <row r="196" spans="1:32" s="262" customFormat="1" ht="26.25" customHeight="1">
      <c r="A196" s="252" t="s">
        <v>161</v>
      </c>
      <c r="B196" s="249">
        <v>21556456</v>
      </c>
      <c r="C196" s="249">
        <v>10956062</v>
      </c>
      <c r="D196" s="249">
        <v>8855974</v>
      </c>
      <c r="E196" s="292">
        <v>41.0826993082722</v>
      </c>
      <c r="F196" s="293">
        <v>80.83172585186173</v>
      </c>
      <c r="G196" s="250">
        <v>1955307</v>
      </c>
      <c r="H196" s="250">
        <v>1422438</v>
      </c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36"/>
    </row>
    <row r="197" spans="1:32" s="303" customFormat="1" ht="12.75">
      <c r="A197" s="301" t="s">
        <v>160</v>
      </c>
      <c r="B197" s="89">
        <v>4404547</v>
      </c>
      <c r="C197" s="304" t="s">
        <v>694</v>
      </c>
      <c r="D197" s="89">
        <v>1962718</v>
      </c>
      <c r="E197" s="299">
        <v>44.56117734695532</v>
      </c>
      <c r="F197" s="305" t="s">
        <v>694</v>
      </c>
      <c r="G197" s="304" t="s">
        <v>694</v>
      </c>
      <c r="H197" s="298">
        <v>490267</v>
      </c>
      <c r="I197" s="302"/>
      <c r="J197" s="302"/>
      <c r="K197" s="302"/>
      <c r="L197" s="302"/>
      <c r="M197" s="302"/>
      <c r="N197" s="302"/>
      <c r="O197" s="302"/>
      <c r="P197" s="302"/>
      <c r="Q197" s="302"/>
      <c r="R197" s="302"/>
      <c r="S197" s="302"/>
      <c r="T197" s="302"/>
      <c r="U197" s="302"/>
      <c r="V197" s="302"/>
      <c r="W197" s="302"/>
      <c r="X197" s="302"/>
      <c r="Y197" s="302"/>
      <c r="Z197" s="302"/>
      <c r="AA197" s="302"/>
      <c r="AB197" s="302"/>
      <c r="AC197" s="302"/>
      <c r="AD197" s="302"/>
      <c r="AE197" s="302"/>
      <c r="AF197" s="302"/>
    </row>
    <row r="198" spans="1:32" s="262" customFormat="1" ht="12.75" customHeight="1">
      <c r="A198" s="296" t="s">
        <v>162</v>
      </c>
      <c r="B198" s="249">
        <v>9263288</v>
      </c>
      <c r="C198" s="249">
        <v>4304817</v>
      </c>
      <c r="D198" s="249">
        <v>4006987</v>
      </c>
      <c r="E198" s="292">
        <v>43.25663846357794</v>
      </c>
      <c r="F198" s="293">
        <v>93.08147129134642</v>
      </c>
      <c r="G198" s="250">
        <v>913005</v>
      </c>
      <c r="H198" s="250">
        <v>763946</v>
      </c>
      <c r="I198" s="236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</row>
    <row r="199" spans="1:32" s="262" customFormat="1" ht="12" customHeight="1">
      <c r="A199" s="252" t="s">
        <v>163</v>
      </c>
      <c r="B199" s="249">
        <v>41930</v>
      </c>
      <c r="C199" s="249">
        <v>33107</v>
      </c>
      <c r="D199" s="249">
        <v>26425</v>
      </c>
      <c r="E199" s="292">
        <v>63.02170283806344</v>
      </c>
      <c r="F199" s="293">
        <v>0</v>
      </c>
      <c r="G199" s="250">
        <v>0</v>
      </c>
      <c r="H199" s="250">
        <v>0</v>
      </c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</row>
    <row r="200" spans="1:32" s="262" customFormat="1" ht="12.75" customHeight="1">
      <c r="A200" s="296" t="s">
        <v>164</v>
      </c>
      <c r="B200" s="249">
        <v>16601545</v>
      </c>
      <c r="C200" s="249">
        <v>8621471</v>
      </c>
      <c r="D200" s="249">
        <v>2564765</v>
      </c>
      <c r="E200" s="292">
        <v>15.448953696779427</v>
      </c>
      <c r="F200" s="293">
        <v>29.74857770791087</v>
      </c>
      <c r="G200" s="250">
        <v>1986738</v>
      </c>
      <c r="H200" s="250">
        <v>901984</v>
      </c>
      <c r="I200" s="236"/>
      <c r="J200" s="236"/>
      <c r="K200" s="236"/>
      <c r="L200" s="236"/>
      <c r="M200" s="236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</row>
    <row r="201" spans="1:32" s="262" customFormat="1" ht="12.75" customHeight="1">
      <c r="A201" s="296" t="s">
        <v>165</v>
      </c>
      <c r="B201" s="249">
        <v>16601545</v>
      </c>
      <c r="C201" s="249">
        <v>8621471</v>
      </c>
      <c r="D201" s="249">
        <v>2564765</v>
      </c>
      <c r="E201" s="292">
        <v>15.448953696779427</v>
      </c>
      <c r="F201" s="293">
        <v>29.74857770791087</v>
      </c>
      <c r="G201" s="250">
        <v>1986738</v>
      </c>
      <c r="H201" s="250">
        <v>901984</v>
      </c>
      <c r="I201" s="236"/>
      <c r="J201" s="236"/>
      <c r="K201" s="236"/>
      <c r="L201" s="236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36"/>
    </row>
    <row r="202" spans="1:32" s="262" customFormat="1" ht="12.75" customHeight="1">
      <c r="A202" s="296" t="s">
        <v>1164</v>
      </c>
      <c r="B202" s="249">
        <v>-2208192</v>
      </c>
      <c r="C202" s="249">
        <v>-841000</v>
      </c>
      <c r="D202" s="249">
        <v>-936192</v>
      </c>
      <c r="E202" s="292">
        <v>0</v>
      </c>
      <c r="F202" s="293">
        <v>111.31890606420927</v>
      </c>
      <c r="G202" s="250">
        <v>-188200</v>
      </c>
      <c r="H202" s="250">
        <v>-187358</v>
      </c>
      <c r="I202" s="236"/>
      <c r="J202" s="236"/>
      <c r="K202" s="236"/>
      <c r="L202" s="236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</row>
    <row r="203" spans="1:32" s="262" customFormat="1" ht="12.75" customHeight="1">
      <c r="A203" s="296" t="s">
        <v>1168</v>
      </c>
      <c r="B203" s="249">
        <v>263529</v>
      </c>
      <c r="C203" s="250">
        <v>190000</v>
      </c>
      <c r="D203" s="316">
        <v>44885</v>
      </c>
      <c r="E203" s="292">
        <v>17.032281077224898</v>
      </c>
      <c r="F203" s="293">
        <v>23.623684210526317</v>
      </c>
      <c r="G203" s="250">
        <v>18000</v>
      </c>
      <c r="H203" s="250">
        <v>5814</v>
      </c>
      <c r="I203" s="236"/>
      <c r="J203" s="236"/>
      <c r="K203" s="236"/>
      <c r="L203" s="236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</row>
    <row r="204" spans="1:32" s="262" customFormat="1" ht="12.75" customHeight="1">
      <c r="A204" s="296" t="s">
        <v>1169</v>
      </c>
      <c r="B204" s="249">
        <v>2471721</v>
      </c>
      <c r="C204" s="250">
        <v>1031000</v>
      </c>
      <c r="D204" s="249">
        <v>981077</v>
      </c>
      <c r="E204" s="292">
        <v>39.69206071397217</v>
      </c>
      <c r="F204" s="293">
        <v>95.15780795344327</v>
      </c>
      <c r="G204" s="250">
        <v>206200</v>
      </c>
      <c r="H204" s="250">
        <v>193172</v>
      </c>
      <c r="I204" s="236"/>
      <c r="J204" s="236"/>
      <c r="K204" s="236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</row>
    <row r="205" spans="1:32" s="262" customFormat="1" ht="12.75" customHeight="1">
      <c r="A205" s="313" t="s">
        <v>168</v>
      </c>
      <c r="B205" s="249">
        <v>-556315</v>
      </c>
      <c r="C205" s="249">
        <v>-482786</v>
      </c>
      <c r="D205" s="249">
        <v>18242938</v>
      </c>
      <c r="E205" s="308" t="s">
        <v>694</v>
      </c>
      <c r="F205" s="308" t="s">
        <v>694</v>
      </c>
      <c r="G205" s="249">
        <v>-18000</v>
      </c>
      <c r="H205" s="249">
        <v>3355758</v>
      </c>
      <c r="I205" s="236"/>
      <c r="J205" s="236"/>
      <c r="K205" s="236"/>
      <c r="L205" s="236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</row>
    <row r="206" spans="1:32" s="262" customFormat="1" ht="13.5" customHeight="1">
      <c r="A206" s="317" t="s">
        <v>1351</v>
      </c>
      <c r="B206" s="249">
        <v>263529</v>
      </c>
      <c r="C206" s="249">
        <v>190000</v>
      </c>
      <c r="D206" s="249">
        <v>44885</v>
      </c>
      <c r="E206" s="308" t="s">
        <v>694</v>
      </c>
      <c r="F206" s="308" t="s">
        <v>694</v>
      </c>
      <c r="G206" s="249">
        <v>18000</v>
      </c>
      <c r="H206" s="249">
        <v>5814</v>
      </c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  <c r="AD206" s="236"/>
      <c r="AE206" s="236"/>
      <c r="AF206" s="236"/>
    </row>
    <row r="207" spans="1:32" s="262" customFormat="1" ht="12.75" customHeight="1">
      <c r="A207" s="317" t="s">
        <v>1170</v>
      </c>
      <c r="B207" s="249">
        <v>263529</v>
      </c>
      <c r="C207" s="250">
        <v>190000</v>
      </c>
      <c r="D207" s="249">
        <v>44885</v>
      </c>
      <c r="E207" s="308" t="s">
        <v>694</v>
      </c>
      <c r="F207" s="308" t="s">
        <v>694</v>
      </c>
      <c r="G207" s="250">
        <v>18000</v>
      </c>
      <c r="H207" s="250">
        <v>5814</v>
      </c>
      <c r="I207" s="236"/>
      <c r="J207" s="236"/>
      <c r="K207" s="236"/>
      <c r="L207" s="236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</row>
    <row r="208" spans="1:32" s="262" customFormat="1" ht="26.25" customHeight="1">
      <c r="A208" s="252" t="s">
        <v>172</v>
      </c>
      <c r="B208" s="249">
        <v>292786</v>
      </c>
      <c r="C208" s="249">
        <v>292786</v>
      </c>
      <c r="D208" s="249">
        <v>292786</v>
      </c>
      <c r="E208" s="308" t="s">
        <v>694</v>
      </c>
      <c r="F208" s="308" t="s">
        <v>694</v>
      </c>
      <c r="G208" s="250">
        <v>0</v>
      </c>
      <c r="H208" s="250">
        <v>0</v>
      </c>
      <c r="I208" s="236"/>
      <c r="J208" s="236"/>
      <c r="K208" s="236"/>
      <c r="L208" s="236"/>
      <c r="M208" s="236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</row>
    <row r="209" spans="1:32" s="262" customFormat="1" ht="14.25" customHeight="1">
      <c r="A209" s="252"/>
      <c r="B209" s="249"/>
      <c r="C209" s="250"/>
      <c r="D209" s="249"/>
      <c r="E209" s="308"/>
      <c r="F209" s="308"/>
      <c r="G209" s="249"/>
      <c r="H209" s="249"/>
      <c r="I209" s="236"/>
      <c r="J209" s="236"/>
      <c r="K209" s="236"/>
      <c r="L209" s="236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</row>
    <row r="210" spans="1:8" ht="13.5" customHeight="1">
      <c r="A210" s="281" t="s">
        <v>1171</v>
      </c>
      <c r="B210" s="244"/>
      <c r="C210" s="312"/>
      <c r="D210" s="244"/>
      <c r="E210" s="284"/>
      <c r="F210" s="312"/>
      <c r="G210" s="312"/>
      <c r="H210" s="285"/>
    </row>
    <row r="211" spans="1:32" s="262" customFormat="1" ht="12.75" customHeight="1">
      <c r="A211" s="286" t="s">
        <v>149</v>
      </c>
      <c r="B211" s="244">
        <v>301333024</v>
      </c>
      <c r="C211" s="244">
        <v>103297160</v>
      </c>
      <c r="D211" s="244">
        <v>100678439</v>
      </c>
      <c r="E211" s="284">
        <v>33.41102069184425</v>
      </c>
      <c r="F211" s="288">
        <v>97.46486641065447</v>
      </c>
      <c r="G211" s="244">
        <v>11316258</v>
      </c>
      <c r="H211" s="244">
        <v>11093295</v>
      </c>
      <c r="I211" s="236"/>
      <c r="J211" s="236"/>
      <c r="K211" s="236"/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</row>
    <row r="212" spans="1:32" s="262" customFormat="1" ht="12.75" customHeight="1">
      <c r="A212" s="290" t="s">
        <v>150</v>
      </c>
      <c r="B212" s="249">
        <v>272139357</v>
      </c>
      <c r="C212" s="249">
        <v>94207644</v>
      </c>
      <c r="D212" s="249">
        <v>94207644</v>
      </c>
      <c r="E212" s="292">
        <v>34.617427276422944</v>
      </c>
      <c r="F212" s="293">
        <v>100</v>
      </c>
      <c r="G212" s="250">
        <v>9911049</v>
      </c>
      <c r="H212" s="250">
        <v>9911049</v>
      </c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  <c r="AD212" s="236"/>
      <c r="AE212" s="236"/>
      <c r="AF212" s="236"/>
    </row>
    <row r="213" spans="1:32" s="262" customFormat="1" ht="13.5" customHeight="1">
      <c r="A213" s="290" t="s">
        <v>151</v>
      </c>
      <c r="B213" s="249">
        <v>12394453</v>
      </c>
      <c r="C213" s="249">
        <v>5697146</v>
      </c>
      <c r="D213" s="249">
        <v>5240960</v>
      </c>
      <c r="E213" s="292">
        <v>42.28472204461141</v>
      </c>
      <c r="F213" s="293">
        <v>91.9927275867601</v>
      </c>
      <c r="G213" s="250">
        <v>1015521</v>
      </c>
      <c r="H213" s="250">
        <v>1020881</v>
      </c>
      <c r="I213" s="236"/>
      <c r="J213" s="236"/>
      <c r="K213" s="236"/>
      <c r="L213" s="236"/>
      <c r="M213" s="236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6"/>
    </row>
    <row r="214" spans="1:32" s="262" customFormat="1" ht="12.75" customHeight="1">
      <c r="A214" s="290" t="s">
        <v>152</v>
      </c>
      <c r="B214" s="249">
        <v>16799214</v>
      </c>
      <c r="C214" s="249">
        <v>3392370</v>
      </c>
      <c r="D214" s="249">
        <v>1229835</v>
      </c>
      <c r="E214" s="292">
        <v>7.320788936910977</v>
      </c>
      <c r="F214" s="293">
        <v>36.25297358483891</v>
      </c>
      <c r="G214" s="250">
        <v>389688</v>
      </c>
      <c r="H214" s="250">
        <v>161365</v>
      </c>
      <c r="I214" s="236"/>
      <c r="J214" s="236"/>
      <c r="K214" s="236"/>
      <c r="L214" s="236"/>
      <c r="M214" s="236"/>
      <c r="N214" s="236"/>
      <c r="O214" s="236"/>
      <c r="P214" s="236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236"/>
      <c r="AF214" s="236"/>
    </row>
    <row r="215" spans="1:32" s="262" customFormat="1" ht="12.75" customHeight="1">
      <c r="A215" s="313" t="s">
        <v>177</v>
      </c>
      <c r="B215" s="244">
        <v>301333024</v>
      </c>
      <c r="C215" s="244">
        <v>103297160</v>
      </c>
      <c r="D215" s="244">
        <v>67679305</v>
      </c>
      <c r="E215" s="284">
        <v>22.459969405809304</v>
      </c>
      <c r="F215" s="288">
        <v>65.51903750306397</v>
      </c>
      <c r="G215" s="244">
        <v>11316258</v>
      </c>
      <c r="H215" s="244">
        <v>13914799</v>
      </c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6"/>
      <c r="AE215" s="236"/>
      <c r="AF215" s="236"/>
    </row>
    <row r="216" spans="1:8" ht="12.75" customHeight="1">
      <c r="A216" s="296" t="s">
        <v>179</v>
      </c>
      <c r="B216" s="249">
        <v>290631622</v>
      </c>
      <c r="C216" s="249">
        <v>99638406</v>
      </c>
      <c r="D216" s="249">
        <v>66350752</v>
      </c>
      <c r="E216" s="292">
        <v>22.829846092934787</v>
      </c>
      <c r="F216" s="293">
        <v>66.5915430240825</v>
      </c>
      <c r="G216" s="249">
        <v>10384416</v>
      </c>
      <c r="H216" s="249">
        <v>13479976</v>
      </c>
    </row>
    <row r="217" spans="1:8" ht="12.75" customHeight="1">
      <c r="A217" s="296" t="s">
        <v>155</v>
      </c>
      <c r="B217" s="249">
        <v>63886262</v>
      </c>
      <c r="C217" s="249">
        <v>24352140</v>
      </c>
      <c r="D217" s="249">
        <v>19343922</v>
      </c>
      <c r="E217" s="292">
        <v>30.278688084771655</v>
      </c>
      <c r="F217" s="293">
        <v>79.43417703741848</v>
      </c>
      <c r="G217" s="250">
        <v>4951651</v>
      </c>
      <c r="H217" s="250">
        <v>4768713</v>
      </c>
    </row>
    <row r="218" spans="1:8" s="302" customFormat="1" ht="12.75" customHeight="1">
      <c r="A218" s="297" t="s">
        <v>156</v>
      </c>
      <c r="B218" s="89">
        <v>25947344</v>
      </c>
      <c r="C218" s="89">
        <v>9912557</v>
      </c>
      <c r="D218" s="89">
        <v>9271300</v>
      </c>
      <c r="E218" s="299">
        <v>35.731210099962446</v>
      </c>
      <c r="F218" s="300">
        <v>93.53086191585078</v>
      </c>
      <c r="G218" s="298">
        <v>2081211</v>
      </c>
      <c r="H218" s="298">
        <v>2039209</v>
      </c>
    </row>
    <row r="219" spans="1:8" ht="12.75" customHeight="1">
      <c r="A219" s="296" t="s">
        <v>157</v>
      </c>
      <c r="B219" s="249">
        <v>2089</v>
      </c>
      <c r="C219" s="249">
        <v>1114</v>
      </c>
      <c r="D219" s="249">
        <v>1113</v>
      </c>
      <c r="E219" s="292">
        <v>53.27908089995213</v>
      </c>
      <c r="F219" s="293">
        <v>0</v>
      </c>
      <c r="G219" s="250">
        <v>0</v>
      </c>
      <c r="H219" s="250">
        <v>0</v>
      </c>
    </row>
    <row r="220" spans="1:8" ht="12.75" customHeight="1">
      <c r="A220" s="296" t="s">
        <v>158</v>
      </c>
      <c r="B220" s="249">
        <v>226743271</v>
      </c>
      <c r="C220" s="249">
        <v>75285152</v>
      </c>
      <c r="D220" s="249">
        <v>47005717</v>
      </c>
      <c r="E220" s="292">
        <v>20.73081013283962</v>
      </c>
      <c r="F220" s="293">
        <v>62.436902564797904</v>
      </c>
      <c r="G220" s="250">
        <v>5432765</v>
      </c>
      <c r="H220" s="250">
        <v>8711263</v>
      </c>
    </row>
    <row r="221" spans="1:8" ht="25.5" customHeight="1">
      <c r="A221" s="252" t="s">
        <v>161</v>
      </c>
      <c r="B221" s="249">
        <v>181907840</v>
      </c>
      <c r="C221" s="249">
        <v>58943019</v>
      </c>
      <c r="D221" s="249">
        <v>38068414</v>
      </c>
      <c r="E221" s="292">
        <v>0</v>
      </c>
      <c r="F221" s="293">
        <v>64.58511057942248</v>
      </c>
      <c r="G221" s="250">
        <v>2816648</v>
      </c>
      <c r="H221" s="250">
        <v>3790449</v>
      </c>
    </row>
    <row r="222" spans="1:8" ht="12.75" customHeight="1">
      <c r="A222" s="296" t="s">
        <v>162</v>
      </c>
      <c r="B222" s="249">
        <v>629640</v>
      </c>
      <c r="C222" s="249">
        <v>303000</v>
      </c>
      <c r="D222" s="249">
        <v>259553</v>
      </c>
      <c r="E222" s="292">
        <v>41.22244457150118</v>
      </c>
      <c r="F222" s="293">
        <v>85.66105610561056</v>
      </c>
      <c r="G222" s="250">
        <v>60750</v>
      </c>
      <c r="H222" s="250">
        <v>53667</v>
      </c>
    </row>
    <row r="223" spans="1:8" ht="12.75">
      <c r="A223" s="252" t="s">
        <v>163</v>
      </c>
      <c r="B223" s="249">
        <v>242510</v>
      </c>
      <c r="C223" s="249">
        <v>81333</v>
      </c>
      <c r="D223" s="249">
        <v>41199</v>
      </c>
      <c r="E223" s="292">
        <v>16.988577790606573</v>
      </c>
      <c r="F223" s="293">
        <v>50.65471579801557</v>
      </c>
      <c r="G223" s="250">
        <v>20367</v>
      </c>
      <c r="H223" s="250">
        <v>0</v>
      </c>
    </row>
    <row r="224" spans="1:8" ht="12.75" customHeight="1">
      <c r="A224" s="296" t="s">
        <v>164</v>
      </c>
      <c r="B224" s="249">
        <v>10701402</v>
      </c>
      <c r="C224" s="249">
        <v>3658754</v>
      </c>
      <c r="D224" s="249">
        <v>1328553</v>
      </c>
      <c r="E224" s="292">
        <v>12.414756496391782</v>
      </c>
      <c r="F224" s="293">
        <v>36.31162412121722</v>
      </c>
      <c r="G224" s="249">
        <v>931842</v>
      </c>
      <c r="H224" s="249">
        <v>434823</v>
      </c>
    </row>
    <row r="225" spans="1:8" ht="12.75" customHeight="1">
      <c r="A225" s="296" t="s">
        <v>165</v>
      </c>
      <c r="B225" s="249">
        <v>7955348</v>
      </c>
      <c r="C225" s="249">
        <v>2795030</v>
      </c>
      <c r="D225" s="249">
        <v>1246171</v>
      </c>
      <c r="E225" s="292">
        <v>15.664569293511734</v>
      </c>
      <c r="F225" s="293">
        <v>44.58524595442625</v>
      </c>
      <c r="G225" s="250">
        <v>576342</v>
      </c>
      <c r="H225" s="250">
        <v>388295</v>
      </c>
    </row>
    <row r="226" spans="1:8" ht="12.75">
      <c r="A226" s="296" t="s">
        <v>166</v>
      </c>
      <c r="B226" s="249">
        <v>2746054</v>
      </c>
      <c r="C226" s="249">
        <v>863724</v>
      </c>
      <c r="D226" s="249">
        <v>82382</v>
      </c>
      <c r="E226" s="292">
        <v>3.0000138380381447</v>
      </c>
      <c r="F226" s="293">
        <v>9.5380005649953</v>
      </c>
      <c r="G226" s="250">
        <v>355500</v>
      </c>
      <c r="H226" s="250">
        <v>46528</v>
      </c>
    </row>
    <row r="227" spans="1:8" ht="12.75">
      <c r="A227" s="296"/>
      <c r="B227" s="249"/>
      <c r="C227" s="249"/>
      <c r="D227" s="249"/>
      <c r="E227" s="292"/>
      <c r="F227" s="293"/>
      <c r="G227" s="249"/>
      <c r="H227" s="249"/>
    </row>
    <row r="228" spans="1:8" ht="13.5" customHeight="1">
      <c r="A228" s="281" t="s">
        <v>1172</v>
      </c>
      <c r="B228" s="244"/>
      <c r="C228" s="312"/>
      <c r="D228" s="244"/>
      <c r="E228" s="284"/>
      <c r="F228" s="312"/>
      <c r="G228" s="312"/>
      <c r="H228" s="285"/>
    </row>
    <row r="229" spans="1:8" ht="12.75" customHeight="1">
      <c r="A229" s="286" t="s">
        <v>149</v>
      </c>
      <c r="B229" s="244">
        <v>288468904</v>
      </c>
      <c r="C229" s="244">
        <v>124336925</v>
      </c>
      <c r="D229" s="244">
        <v>107659309</v>
      </c>
      <c r="E229" s="284">
        <v>37.32094083873941</v>
      </c>
      <c r="F229" s="288">
        <v>86.58675530217592</v>
      </c>
      <c r="G229" s="244">
        <v>31126714</v>
      </c>
      <c r="H229" s="244">
        <v>18472347</v>
      </c>
    </row>
    <row r="230" spans="1:8" ht="12.75" customHeight="1">
      <c r="A230" s="290" t="s">
        <v>150</v>
      </c>
      <c r="B230" s="249">
        <v>197956900</v>
      </c>
      <c r="C230" s="249">
        <v>67568276</v>
      </c>
      <c r="D230" s="249">
        <v>67568276</v>
      </c>
      <c r="E230" s="292">
        <v>34.13282184152207</v>
      </c>
      <c r="F230" s="293">
        <v>100</v>
      </c>
      <c r="G230" s="250">
        <v>14041312</v>
      </c>
      <c r="H230" s="250">
        <v>14041312</v>
      </c>
    </row>
    <row r="231" spans="1:8" ht="12.75" customHeight="1">
      <c r="A231" s="290" t="s">
        <v>151</v>
      </c>
      <c r="B231" s="249">
        <v>1466190</v>
      </c>
      <c r="C231" s="249">
        <v>665016</v>
      </c>
      <c r="D231" s="249">
        <v>604418</v>
      </c>
      <c r="E231" s="292">
        <v>41.223715889482264</v>
      </c>
      <c r="F231" s="293">
        <v>90.88773803938552</v>
      </c>
      <c r="G231" s="250">
        <v>154049</v>
      </c>
      <c r="H231" s="250">
        <v>123601</v>
      </c>
    </row>
    <row r="232" spans="1:8" ht="12.75">
      <c r="A232" s="290" t="s">
        <v>152</v>
      </c>
      <c r="B232" s="249">
        <v>89045814</v>
      </c>
      <c r="C232" s="249">
        <v>56103633</v>
      </c>
      <c r="D232" s="249">
        <v>39486615</v>
      </c>
      <c r="E232" s="292">
        <v>44.34415636876541</v>
      </c>
      <c r="F232" s="293">
        <v>70.38156512965925</v>
      </c>
      <c r="G232" s="250">
        <v>16931353</v>
      </c>
      <c r="H232" s="250">
        <v>4307434</v>
      </c>
    </row>
    <row r="233" spans="1:8" ht="12.75" customHeight="1">
      <c r="A233" s="313" t="s">
        <v>177</v>
      </c>
      <c r="B233" s="244">
        <v>300509411</v>
      </c>
      <c r="C233" s="244">
        <v>99641625</v>
      </c>
      <c r="D233" s="244">
        <v>74640943</v>
      </c>
      <c r="E233" s="284">
        <v>24.838138263829617</v>
      </c>
      <c r="F233" s="288">
        <v>74.90939956067557</v>
      </c>
      <c r="G233" s="244">
        <v>24452421</v>
      </c>
      <c r="H233" s="244">
        <v>13563700</v>
      </c>
    </row>
    <row r="234" spans="1:8" ht="12.75" customHeight="1">
      <c r="A234" s="296" t="s">
        <v>179</v>
      </c>
      <c r="B234" s="249">
        <v>114300831</v>
      </c>
      <c r="C234" s="249">
        <v>49199541</v>
      </c>
      <c r="D234" s="249">
        <v>47160156</v>
      </c>
      <c r="E234" s="292">
        <v>41.25967903068001</v>
      </c>
      <c r="F234" s="293">
        <v>95.85486986555424</v>
      </c>
      <c r="G234" s="249">
        <v>9936294</v>
      </c>
      <c r="H234" s="249">
        <v>8368154</v>
      </c>
    </row>
    <row r="235" spans="1:8" ht="12.75" customHeight="1">
      <c r="A235" s="296" t="s">
        <v>155</v>
      </c>
      <c r="B235" s="249">
        <v>44455070</v>
      </c>
      <c r="C235" s="249">
        <v>20319355</v>
      </c>
      <c r="D235" s="249">
        <v>19491733</v>
      </c>
      <c r="E235" s="292">
        <v>43.84591678744404</v>
      </c>
      <c r="F235" s="293">
        <v>95.92692779864322</v>
      </c>
      <c r="G235" s="250">
        <v>3359399</v>
      </c>
      <c r="H235" s="250">
        <v>3014335</v>
      </c>
    </row>
    <row r="236" spans="1:8" s="302" customFormat="1" ht="12" customHeight="1">
      <c r="A236" s="297" t="s">
        <v>156</v>
      </c>
      <c r="B236" s="89">
        <v>2543103</v>
      </c>
      <c r="C236" s="89">
        <v>974093</v>
      </c>
      <c r="D236" s="89">
        <v>853111</v>
      </c>
      <c r="E236" s="299">
        <v>33.54606557422173</v>
      </c>
      <c r="F236" s="300">
        <v>87.58003599245657</v>
      </c>
      <c r="G236" s="298">
        <v>210605</v>
      </c>
      <c r="H236" s="298">
        <v>200697</v>
      </c>
    </row>
    <row r="237" spans="1:8" ht="12" customHeight="1">
      <c r="A237" s="296" t="s">
        <v>157</v>
      </c>
      <c r="B237" s="249">
        <v>1245003</v>
      </c>
      <c r="C237" s="249">
        <v>631340</v>
      </c>
      <c r="D237" s="249">
        <v>661199</v>
      </c>
      <c r="E237" s="292">
        <v>53.10822544202705</v>
      </c>
      <c r="F237" s="293">
        <v>104.72946431399879</v>
      </c>
      <c r="G237" s="250">
        <v>0</v>
      </c>
      <c r="H237" s="250">
        <v>0</v>
      </c>
    </row>
    <row r="238" spans="1:8" ht="12.75" customHeight="1">
      <c r="A238" s="296" t="s">
        <v>158</v>
      </c>
      <c r="B238" s="249">
        <v>68600758</v>
      </c>
      <c r="C238" s="249">
        <v>28248846</v>
      </c>
      <c r="D238" s="249">
        <v>27007224</v>
      </c>
      <c r="E238" s="292">
        <v>39.368696188459026</v>
      </c>
      <c r="F238" s="293">
        <v>95.6046983299778</v>
      </c>
      <c r="G238" s="250">
        <v>6576895</v>
      </c>
      <c r="H238" s="250">
        <v>5353819</v>
      </c>
    </row>
    <row r="239" spans="1:8" ht="12.75" customHeight="1">
      <c r="A239" s="301" t="s">
        <v>160</v>
      </c>
      <c r="B239" s="89">
        <v>42659179</v>
      </c>
      <c r="C239" s="304" t="s">
        <v>694</v>
      </c>
      <c r="D239" s="89">
        <v>13139386</v>
      </c>
      <c r="E239" s="299">
        <v>30.800841244506838</v>
      </c>
      <c r="F239" s="304" t="s">
        <v>694</v>
      </c>
      <c r="G239" s="304" t="s">
        <v>694</v>
      </c>
      <c r="H239" s="298">
        <v>2627877</v>
      </c>
    </row>
    <row r="240" spans="1:8" ht="27" customHeight="1">
      <c r="A240" s="252" t="s">
        <v>161</v>
      </c>
      <c r="B240" s="249">
        <v>30458633</v>
      </c>
      <c r="C240" s="249">
        <v>11606340</v>
      </c>
      <c r="D240" s="249">
        <v>11606249</v>
      </c>
      <c r="E240" s="292">
        <v>38.10495697558062</v>
      </c>
      <c r="F240" s="293">
        <v>99.99921594576757</v>
      </c>
      <c r="G240" s="250">
        <v>2271908</v>
      </c>
      <c r="H240" s="250">
        <v>2271817</v>
      </c>
    </row>
    <row r="241" spans="1:8" ht="13.5" customHeight="1">
      <c r="A241" s="301" t="s">
        <v>160</v>
      </c>
      <c r="B241" s="89">
        <v>0</v>
      </c>
      <c r="C241" s="304" t="s">
        <v>694</v>
      </c>
      <c r="D241" s="89">
        <v>2469249</v>
      </c>
      <c r="E241" s="299">
        <v>0</v>
      </c>
      <c r="F241" s="305" t="s">
        <v>694</v>
      </c>
      <c r="G241" s="304" t="s">
        <v>694</v>
      </c>
      <c r="H241" s="298">
        <v>476980</v>
      </c>
    </row>
    <row r="242" spans="1:8" ht="12.75">
      <c r="A242" s="296" t="s">
        <v>162</v>
      </c>
      <c r="B242" s="249">
        <v>5172730</v>
      </c>
      <c r="C242" s="249">
        <v>2155300</v>
      </c>
      <c r="D242" s="249">
        <v>2155300</v>
      </c>
      <c r="E242" s="292">
        <v>41.66658611603544</v>
      </c>
      <c r="F242" s="293">
        <v>100</v>
      </c>
      <c r="G242" s="250">
        <v>431060</v>
      </c>
      <c r="H242" s="250">
        <v>431060</v>
      </c>
    </row>
    <row r="243" spans="1:8" ht="12" customHeight="1">
      <c r="A243" s="252" t="s">
        <v>163</v>
      </c>
      <c r="B243" s="249">
        <v>194820</v>
      </c>
      <c r="C243" s="249">
        <v>107770</v>
      </c>
      <c r="D243" s="249">
        <v>106239</v>
      </c>
      <c r="E243" s="292">
        <v>54.53187557745611</v>
      </c>
      <c r="F243" s="293">
        <v>98.57938201725898</v>
      </c>
      <c r="G243" s="250">
        <v>6000</v>
      </c>
      <c r="H243" s="250">
        <v>23016</v>
      </c>
    </row>
    <row r="244" spans="1:8" ht="12.75" customHeight="1">
      <c r="A244" s="296" t="s">
        <v>164</v>
      </c>
      <c r="B244" s="249">
        <v>186208580</v>
      </c>
      <c r="C244" s="249">
        <v>50442084</v>
      </c>
      <c r="D244" s="249">
        <v>27480787</v>
      </c>
      <c r="E244" s="292">
        <v>14.758067002068326</v>
      </c>
      <c r="F244" s="293">
        <v>54.47988033166909</v>
      </c>
      <c r="G244" s="249">
        <v>14516127</v>
      </c>
      <c r="H244" s="249">
        <v>5195546</v>
      </c>
    </row>
    <row r="245" spans="1:8" ht="12.75" customHeight="1">
      <c r="A245" s="296" t="s">
        <v>165</v>
      </c>
      <c r="B245" s="249">
        <v>39540273</v>
      </c>
      <c r="C245" s="249">
        <v>7692580</v>
      </c>
      <c r="D245" s="249">
        <v>1650669</v>
      </c>
      <c r="E245" s="292">
        <v>4.174652511883264</v>
      </c>
      <c r="F245" s="293">
        <v>21.45793738901643</v>
      </c>
      <c r="G245" s="250">
        <v>2519835</v>
      </c>
      <c r="H245" s="250">
        <v>187737</v>
      </c>
    </row>
    <row r="246" spans="1:8" ht="12.75">
      <c r="A246" s="296" t="s">
        <v>166</v>
      </c>
      <c r="B246" s="249">
        <v>146668307</v>
      </c>
      <c r="C246" s="249">
        <v>42749504</v>
      </c>
      <c r="D246" s="249">
        <v>25830118</v>
      </c>
      <c r="E246" s="292">
        <v>17.611247125120222</v>
      </c>
      <c r="F246" s="293">
        <v>60.42202969185326</v>
      </c>
      <c r="G246" s="250">
        <v>11996292</v>
      </c>
      <c r="H246" s="250">
        <v>5007809</v>
      </c>
    </row>
    <row r="247" spans="1:8" ht="12" customHeight="1">
      <c r="A247" s="313" t="s">
        <v>168</v>
      </c>
      <c r="B247" s="249">
        <v>-12040507</v>
      </c>
      <c r="C247" s="249">
        <v>24695300</v>
      </c>
      <c r="D247" s="249">
        <v>33018366</v>
      </c>
      <c r="E247" s="308" t="s">
        <v>694</v>
      </c>
      <c r="F247" s="309" t="s">
        <v>694</v>
      </c>
      <c r="G247" s="249">
        <v>6674293</v>
      </c>
      <c r="H247" s="249">
        <v>4908647</v>
      </c>
    </row>
    <row r="248" spans="1:8" ht="26.25" customHeight="1">
      <c r="A248" s="252" t="s">
        <v>172</v>
      </c>
      <c r="B248" s="249">
        <v>12040507</v>
      </c>
      <c r="C248" s="249">
        <v>-24695300</v>
      </c>
      <c r="D248" s="249">
        <v>-24695300</v>
      </c>
      <c r="E248" s="308" t="s">
        <v>694</v>
      </c>
      <c r="F248" s="309" t="s">
        <v>694</v>
      </c>
      <c r="G248" s="250">
        <v>-6674293</v>
      </c>
      <c r="H248" s="250">
        <v>-6674293</v>
      </c>
    </row>
    <row r="249" spans="1:8" ht="12.75">
      <c r="A249" s="252"/>
      <c r="B249" s="249"/>
      <c r="C249" s="249"/>
      <c r="D249" s="249"/>
      <c r="E249" s="308"/>
      <c r="F249" s="309"/>
      <c r="G249" s="249"/>
      <c r="H249" s="249"/>
    </row>
    <row r="250" spans="1:8" ht="12.75" customHeight="1">
      <c r="A250" s="318" t="s">
        <v>1173</v>
      </c>
      <c r="B250" s="244"/>
      <c r="C250" s="244"/>
      <c r="D250" s="244"/>
      <c r="E250" s="284"/>
      <c r="F250" s="288"/>
      <c r="G250" s="244"/>
      <c r="H250" s="244"/>
    </row>
    <row r="251" spans="1:8" ht="12.75">
      <c r="A251" s="286" t="s">
        <v>149</v>
      </c>
      <c r="B251" s="244">
        <v>188697905</v>
      </c>
      <c r="C251" s="244">
        <v>83739473</v>
      </c>
      <c r="D251" s="244">
        <v>83175711</v>
      </c>
      <c r="E251" s="284">
        <v>44.078767594160624</v>
      </c>
      <c r="F251" s="288">
        <v>99.32676672087487</v>
      </c>
      <c r="G251" s="244">
        <v>17531646</v>
      </c>
      <c r="H251" s="244">
        <v>17737061</v>
      </c>
    </row>
    <row r="252" spans="1:8" ht="11.25" customHeight="1">
      <c r="A252" s="290" t="s">
        <v>150</v>
      </c>
      <c r="B252" s="249">
        <v>183600533</v>
      </c>
      <c r="C252" s="249">
        <v>81299302</v>
      </c>
      <c r="D252" s="249">
        <v>81299302</v>
      </c>
      <c r="E252" s="292">
        <v>44.280537028724204</v>
      </c>
      <c r="F252" s="293">
        <v>100</v>
      </c>
      <c r="G252" s="250">
        <v>17160396</v>
      </c>
      <c r="H252" s="250">
        <v>17160396</v>
      </c>
    </row>
    <row r="253" spans="1:8" ht="12.75" customHeight="1">
      <c r="A253" s="290" t="s">
        <v>151</v>
      </c>
      <c r="B253" s="249">
        <v>3473210</v>
      </c>
      <c r="C253" s="249">
        <v>1543724</v>
      </c>
      <c r="D253" s="249">
        <v>1450373</v>
      </c>
      <c r="E253" s="292">
        <v>41.75886283869964</v>
      </c>
      <c r="F253" s="293">
        <v>93.95286981351589</v>
      </c>
      <c r="G253" s="250">
        <v>363722</v>
      </c>
      <c r="H253" s="250">
        <v>350094</v>
      </c>
    </row>
    <row r="254" spans="1:8" ht="12.75" customHeight="1">
      <c r="A254" s="290" t="s">
        <v>152</v>
      </c>
      <c r="B254" s="249">
        <v>1624162</v>
      </c>
      <c r="C254" s="249">
        <v>896447</v>
      </c>
      <c r="D254" s="249">
        <v>426036</v>
      </c>
      <c r="E254" s="292">
        <v>26.231127190514247</v>
      </c>
      <c r="F254" s="293">
        <v>47.52495127988604</v>
      </c>
      <c r="G254" s="250">
        <v>7528</v>
      </c>
      <c r="H254" s="250">
        <v>226571</v>
      </c>
    </row>
    <row r="255" spans="1:8" ht="12.75" customHeight="1">
      <c r="A255" s="313" t="s">
        <v>177</v>
      </c>
      <c r="B255" s="244">
        <v>188697905</v>
      </c>
      <c r="C255" s="244">
        <v>83739473</v>
      </c>
      <c r="D255" s="244">
        <v>73870686</v>
      </c>
      <c r="E255" s="284">
        <v>39.147592020165774</v>
      </c>
      <c r="F255" s="288">
        <v>88.21489239608661</v>
      </c>
      <c r="G255" s="244">
        <v>17531646</v>
      </c>
      <c r="H255" s="244">
        <v>15825415</v>
      </c>
    </row>
    <row r="256" spans="1:8" ht="12.75" customHeight="1">
      <c r="A256" s="296" t="s">
        <v>179</v>
      </c>
      <c r="B256" s="249">
        <v>182260032</v>
      </c>
      <c r="C256" s="249">
        <v>79930871</v>
      </c>
      <c r="D256" s="249">
        <v>71329721</v>
      </c>
      <c r="E256" s="292">
        <v>39.13623860221861</v>
      </c>
      <c r="F256" s="293">
        <v>89.23926401352489</v>
      </c>
      <c r="G256" s="249">
        <v>16767940</v>
      </c>
      <c r="H256" s="249">
        <v>14987870</v>
      </c>
    </row>
    <row r="257" spans="1:8" ht="12.75" customHeight="1">
      <c r="A257" s="296" t="s">
        <v>155</v>
      </c>
      <c r="B257" s="249">
        <v>51371556</v>
      </c>
      <c r="C257" s="249">
        <v>24693841</v>
      </c>
      <c r="D257" s="249">
        <v>19851646</v>
      </c>
      <c r="E257" s="292">
        <v>38.64326398834406</v>
      </c>
      <c r="F257" s="293">
        <v>80.3910821325852</v>
      </c>
      <c r="G257" s="250">
        <v>4854767</v>
      </c>
      <c r="H257" s="250">
        <v>3893277</v>
      </c>
    </row>
    <row r="258" spans="1:8" s="302" customFormat="1" ht="12.75" customHeight="1">
      <c r="A258" s="297" t="s">
        <v>156</v>
      </c>
      <c r="B258" s="89">
        <v>17714311</v>
      </c>
      <c r="C258" s="89">
        <v>7148977</v>
      </c>
      <c r="D258" s="89">
        <v>6768009</v>
      </c>
      <c r="E258" s="299">
        <v>38.20644788273165</v>
      </c>
      <c r="F258" s="300">
        <v>94.67101376882314</v>
      </c>
      <c r="G258" s="298">
        <v>1475494</v>
      </c>
      <c r="H258" s="298">
        <v>1473651</v>
      </c>
    </row>
    <row r="259" spans="1:8" ht="12.75" customHeight="1">
      <c r="A259" s="296" t="s">
        <v>157</v>
      </c>
      <c r="B259" s="249">
        <v>15341</v>
      </c>
      <c r="C259" s="249">
        <v>8305</v>
      </c>
      <c r="D259" s="249">
        <v>8295</v>
      </c>
      <c r="E259" s="292">
        <v>54.07079069161072</v>
      </c>
      <c r="F259" s="293">
        <v>0</v>
      </c>
      <c r="G259" s="250">
        <v>8305</v>
      </c>
      <c r="H259" s="250">
        <v>8295</v>
      </c>
    </row>
    <row r="260" spans="1:8" ht="12.75" customHeight="1">
      <c r="A260" s="296" t="s">
        <v>158</v>
      </c>
      <c r="B260" s="249">
        <v>130873135</v>
      </c>
      <c r="C260" s="249">
        <v>55228725</v>
      </c>
      <c r="D260" s="249">
        <v>51469780</v>
      </c>
      <c r="E260" s="292">
        <v>39.32799500829563</v>
      </c>
      <c r="F260" s="293">
        <v>93.19385881169627</v>
      </c>
      <c r="G260" s="250">
        <v>11904868</v>
      </c>
      <c r="H260" s="250">
        <v>11086298</v>
      </c>
    </row>
    <row r="261" spans="1:8" s="302" customFormat="1" ht="12.75" customHeight="1">
      <c r="A261" s="301" t="s">
        <v>160</v>
      </c>
      <c r="B261" s="89">
        <v>0</v>
      </c>
      <c r="C261" s="304" t="s">
        <v>694</v>
      </c>
      <c r="D261" s="89">
        <v>21243</v>
      </c>
      <c r="E261" s="299">
        <v>0</v>
      </c>
      <c r="F261" s="304" t="s">
        <v>694</v>
      </c>
      <c r="G261" s="304" t="s">
        <v>694</v>
      </c>
      <c r="H261" s="298">
        <v>12201</v>
      </c>
    </row>
    <row r="262" spans="1:8" s="302" customFormat="1" ht="12.75" customHeight="1">
      <c r="A262" s="301" t="s">
        <v>160</v>
      </c>
      <c r="B262" s="89">
        <v>0</v>
      </c>
      <c r="C262" s="304" t="s">
        <v>694</v>
      </c>
      <c r="D262" s="89">
        <v>757843</v>
      </c>
      <c r="E262" s="299">
        <v>0</v>
      </c>
      <c r="F262" s="304" t="s">
        <v>694</v>
      </c>
      <c r="G262" s="304" t="s">
        <v>694</v>
      </c>
      <c r="H262" s="298">
        <v>175239</v>
      </c>
    </row>
    <row r="263" spans="1:8" s="302" customFormat="1" ht="15.75" customHeight="1">
      <c r="A263" s="301" t="s">
        <v>159</v>
      </c>
      <c r="B263" s="89">
        <v>15578746</v>
      </c>
      <c r="C263" s="298">
        <v>5373860</v>
      </c>
      <c r="D263" s="298">
        <v>5373860</v>
      </c>
      <c r="E263" s="299">
        <v>34.494817490444994</v>
      </c>
      <c r="F263" s="300">
        <v>100</v>
      </c>
      <c r="G263" s="298">
        <v>1295772</v>
      </c>
      <c r="H263" s="298">
        <v>1295772</v>
      </c>
    </row>
    <row r="264" spans="1:8" ht="24.75" customHeight="1">
      <c r="A264" s="252" t="s">
        <v>161</v>
      </c>
      <c r="B264" s="249">
        <v>11626606</v>
      </c>
      <c r="C264" s="249">
        <v>4690530</v>
      </c>
      <c r="D264" s="249">
        <v>4316425</v>
      </c>
      <c r="E264" s="292">
        <v>37.12540873923138</v>
      </c>
      <c r="F264" s="293">
        <v>92.02424885887096</v>
      </c>
      <c r="G264" s="250">
        <v>927897</v>
      </c>
      <c r="H264" s="250">
        <v>1105714</v>
      </c>
    </row>
    <row r="265" spans="1:8" ht="12.75" customHeight="1">
      <c r="A265" s="296" t="s">
        <v>162</v>
      </c>
      <c r="B265" s="249">
        <v>96217472</v>
      </c>
      <c r="C265" s="249">
        <v>40941961</v>
      </c>
      <c r="D265" s="249">
        <v>40191607</v>
      </c>
      <c r="E265" s="292">
        <v>41.77163062442547</v>
      </c>
      <c r="F265" s="293">
        <v>98.16727391245378</v>
      </c>
      <c r="G265" s="250">
        <v>8203933</v>
      </c>
      <c r="H265" s="250">
        <v>8072700</v>
      </c>
    </row>
    <row r="266" spans="1:8" ht="12.75">
      <c r="A266" s="252" t="s">
        <v>163</v>
      </c>
      <c r="B266" s="249">
        <v>333516</v>
      </c>
      <c r="C266" s="249">
        <v>400</v>
      </c>
      <c r="D266" s="249">
        <v>346</v>
      </c>
      <c r="E266" s="292">
        <v>0.10374314875448254</v>
      </c>
      <c r="F266" s="293">
        <v>0</v>
      </c>
      <c r="G266" s="250">
        <v>0</v>
      </c>
      <c r="H266" s="250">
        <v>0</v>
      </c>
    </row>
    <row r="267" spans="1:8" ht="12.75" customHeight="1">
      <c r="A267" s="296" t="s">
        <v>164</v>
      </c>
      <c r="B267" s="249">
        <v>6437873</v>
      </c>
      <c r="C267" s="249">
        <v>3808602</v>
      </c>
      <c r="D267" s="249">
        <v>2540965</v>
      </c>
      <c r="E267" s="292">
        <v>39.46901406722375</v>
      </c>
      <c r="F267" s="293">
        <v>66.71647496903063</v>
      </c>
      <c r="G267" s="249">
        <v>763706</v>
      </c>
      <c r="H267" s="249">
        <v>837545</v>
      </c>
    </row>
    <row r="268" spans="1:8" ht="12.75" customHeight="1">
      <c r="A268" s="296" t="s">
        <v>165</v>
      </c>
      <c r="B268" s="249">
        <v>2096439</v>
      </c>
      <c r="C268" s="249">
        <v>1304923</v>
      </c>
      <c r="D268" s="249">
        <v>994348</v>
      </c>
      <c r="E268" s="292">
        <v>47.43033305524273</v>
      </c>
      <c r="F268" s="293">
        <v>76.19974511906067</v>
      </c>
      <c r="G268" s="250">
        <v>101438</v>
      </c>
      <c r="H268" s="250">
        <v>315374</v>
      </c>
    </row>
    <row r="269" spans="1:8" ht="12" customHeight="1">
      <c r="A269" s="296" t="s">
        <v>166</v>
      </c>
      <c r="B269" s="249">
        <v>4341434</v>
      </c>
      <c r="C269" s="249">
        <v>2503679</v>
      </c>
      <c r="D269" s="249">
        <v>1546617</v>
      </c>
      <c r="E269" s="292">
        <v>35.624565523741694</v>
      </c>
      <c r="F269" s="293">
        <v>61.77377371460159</v>
      </c>
      <c r="G269" s="250">
        <v>662268</v>
      </c>
      <c r="H269" s="250">
        <v>522171</v>
      </c>
    </row>
    <row r="270" spans="1:8" ht="12.75">
      <c r="A270" s="296"/>
      <c r="B270" s="249"/>
      <c r="C270" s="249"/>
      <c r="D270" s="249"/>
      <c r="E270" s="292"/>
      <c r="F270" s="293"/>
      <c r="G270" s="249"/>
      <c r="H270" s="249"/>
    </row>
    <row r="271" spans="1:8" ht="12.75" customHeight="1">
      <c r="A271" s="318" t="s">
        <v>1174</v>
      </c>
      <c r="B271" s="244"/>
      <c r="C271" s="244"/>
      <c r="D271" s="244"/>
      <c r="E271" s="292"/>
      <c r="F271" s="293"/>
      <c r="G271" s="244"/>
      <c r="H271" s="244"/>
    </row>
    <row r="272" spans="1:8" ht="12.75" customHeight="1">
      <c r="A272" s="286" t="s">
        <v>149</v>
      </c>
      <c r="B272" s="244">
        <v>74400912</v>
      </c>
      <c r="C272" s="244">
        <v>30282272</v>
      </c>
      <c r="D272" s="244">
        <v>30738135</v>
      </c>
      <c r="E272" s="284">
        <v>41.31419114862463</v>
      </c>
      <c r="F272" s="288">
        <v>101.50537912082686</v>
      </c>
      <c r="G272" s="244">
        <v>6151254</v>
      </c>
      <c r="H272" s="244">
        <v>6597994</v>
      </c>
    </row>
    <row r="273" spans="1:8" ht="12.75" customHeight="1">
      <c r="A273" s="290" t="s">
        <v>150</v>
      </c>
      <c r="B273" s="249">
        <v>65185656</v>
      </c>
      <c r="C273" s="249">
        <v>25693721</v>
      </c>
      <c r="D273" s="249">
        <v>25693721</v>
      </c>
      <c r="E273" s="292">
        <v>39.4162191142174</v>
      </c>
      <c r="F273" s="293">
        <v>100</v>
      </c>
      <c r="G273" s="250">
        <v>5361712</v>
      </c>
      <c r="H273" s="250">
        <v>5361712</v>
      </c>
    </row>
    <row r="274" spans="1:8" ht="12" customHeight="1">
      <c r="A274" s="290" t="s">
        <v>151</v>
      </c>
      <c r="B274" s="249">
        <v>7866946</v>
      </c>
      <c r="C274" s="249">
        <v>3853833</v>
      </c>
      <c r="D274" s="249">
        <v>4811790</v>
      </c>
      <c r="E274" s="292">
        <v>61.164650170472754</v>
      </c>
      <c r="F274" s="293">
        <v>124.85725250678999</v>
      </c>
      <c r="G274" s="250">
        <v>759940</v>
      </c>
      <c r="H274" s="250">
        <v>1016547</v>
      </c>
    </row>
    <row r="275" spans="1:8" ht="12.75" customHeight="1">
      <c r="A275" s="290" t="s">
        <v>152</v>
      </c>
      <c r="B275" s="249">
        <v>1348310</v>
      </c>
      <c r="C275" s="249">
        <v>734718</v>
      </c>
      <c r="D275" s="249">
        <v>232624</v>
      </c>
      <c r="E275" s="292">
        <v>17.25300561443585</v>
      </c>
      <c r="F275" s="293">
        <v>31.661671552895125</v>
      </c>
      <c r="G275" s="250">
        <v>29602</v>
      </c>
      <c r="H275" s="250">
        <v>219735</v>
      </c>
    </row>
    <row r="276" spans="1:8" ht="12.75" customHeight="1">
      <c r="A276" s="313" t="s">
        <v>177</v>
      </c>
      <c r="B276" s="244">
        <v>75690334</v>
      </c>
      <c r="C276" s="244">
        <v>31166230</v>
      </c>
      <c r="D276" s="244">
        <v>27186322</v>
      </c>
      <c r="E276" s="284">
        <v>35.91782538573551</v>
      </c>
      <c r="F276" s="288">
        <v>87.23006279553222</v>
      </c>
      <c r="G276" s="244">
        <v>6286460</v>
      </c>
      <c r="H276" s="244">
        <v>5888723</v>
      </c>
    </row>
    <row r="277" spans="1:8" ht="12.75" customHeight="1">
      <c r="A277" s="296" t="s">
        <v>179</v>
      </c>
      <c r="B277" s="249">
        <v>70712210</v>
      </c>
      <c r="C277" s="249">
        <v>29534692</v>
      </c>
      <c r="D277" s="249">
        <v>26363013</v>
      </c>
      <c r="E277" s="292">
        <v>37.282122846959524</v>
      </c>
      <c r="F277" s="293">
        <v>89.26117462135716</v>
      </c>
      <c r="G277" s="249">
        <v>5797879</v>
      </c>
      <c r="H277" s="249">
        <v>5594816</v>
      </c>
    </row>
    <row r="278" spans="1:8" ht="12.75" customHeight="1">
      <c r="A278" s="296" t="s">
        <v>155</v>
      </c>
      <c r="B278" s="249">
        <v>68673919</v>
      </c>
      <c r="C278" s="249">
        <v>28823035</v>
      </c>
      <c r="D278" s="249">
        <v>25778626</v>
      </c>
      <c r="E278" s="292">
        <v>37.53772374633228</v>
      </c>
      <c r="F278" s="293">
        <v>89.43758351610093</v>
      </c>
      <c r="G278" s="250">
        <v>5662930</v>
      </c>
      <c r="H278" s="250">
        <v>5508205</v>
      </c>
    </row>
    <row r="279" spans="1:8" s="302" customFormat="1" ht="12.75" customHeight="1">
      <c r="A279" s="297" t="s">
        <v>156</v>
      </c>
      <c r="B279" s="89">
        <v>34468608</v>
      </c>
      <c r="C279" s="89">
        <v>13919601</v>
      </c>
      <c r="D279" s="89">
        <v>13052712</v>
      </c>
      <c r="E279" s="299">
        <v>37.868404781533386</v>
      </c>
      <c r="F279" s="300">
        <v>93.77217062471834</v>
      </c>
      <c r="G279" s="298">
        <v>2929505</v>
      </c>
      <c r="H279" s="298">
        <v>2927050</v>
      </c>
    </row>
    <row r="280" spans="1:8" ht="12.75" customHeight="1">
      <c r="A280" s="296" t="s">
        <v>157</v>
      </c>
      <c r="B280" s="249">
        <v>37045</v>
      </c>
      <c r="C280" s="249">
        <v>0</v>
      </c>
      <c r="D280" s="249">
        <v>0</v>
      </c>
      <c r="E280" s="292">
        <v>0</v>
      </c>
      <c r="F280" s="293">
        <v>0</v>
      </c>
      <c r="G280" s="250">
        <v>0</v>
      </c>
      <c r="H280" s="250">
        <v>0</v>
      </c>
    </row>
    <row r="281" spans="1:8" ht="12.75" customHeight="1">
      <c r="A281" s="296" t="s">
        <v>158</v>
      </c>
      <c r="B281" s="249">
        <v>2001246</v>
      </c>
      <c r="C281" s="249">
        <v>711657</v>
      </c>
      <c r="D281" s="249">
        <v>584387</v>
      </c>
      <c r="E281" s="292">
        <v>29.201157678766126</v>
      </c>
      <c r="F281" s="293">
        <v>82.11638471904303</v>
      </c>
      <c r="G281" s="250">
        <v>134949</v>
      </c>
      <c r="H281" s="250">
        <v>86611</v>
      </c>
    </row>
    <row r="282" spans="1:8" ht="24" customHeight="1">
      <c r="A282" s="252" t="s">
        <v>161</v>
      </c>
      <c r="B282" s="249">
        <v>1202427</v>
      </c>
      <c r="C282" s="249">
        <v>345476</v>
      </c>
      <c r="D282" s="249">
        <v>204548</v>
      </c>
      <c r="E282" s="292">
        <v>17.01126139050437</v>
      </c>
      <c r="F282" s="293">
        <v>59.207586055181835</v>
      </c>
      <c r="G282" s="250">
        <v>72775</v>
      </c>
      <c r="H282" s="250">
        <v>69095</v>
      </c>
    </row>
    <row r="283" spans="1:8" ht="12.75" customHeight="1">
      <c r="A283" s="296" t="s">
        <v>162</v>
      </c>
      <c r="B283" s="249">
        <v>768217</v>
      </c>
      <c r="C283" s="249">
        <v>345579</v>
      </c>
      <c r="D283" s="249">
        <v>360576</v>
      </c>
      <c r="E283" s="292">
        <v>46.93673792691388</v>
      </c>
      <c r="F283" s="293">
        <v>104.33967341765558</v>
      </c>
      <c r="G283" s="250">
        <v>60834</v>
      </c>
      <c r="H283" s="250">
        <v>17515</v>
      </c>
    </row>
    <row r="284" spans="1:8" ht="12.75">
      <c r="A284" s="252" t="s">
        <v>163</v>
      </c>
      <c r="B284" s="249">
        <v>30602</v>
      </c>
      <c r="C284" s="249">
        <v>20602</v>
      </c>
      <c r="D284" s="249">
        <v>19262</v>
      </c>
      <c r="E284" s="292">
        <v>62.94359845761714</v>
      </c>
      <c r="F284" s="293">
        <v>93.49577710901855</v>
      </c>
      <c r="G284" s="250">
        <v>1340</v>
      </c>
      <c r="H284" s="250">
        <v>0</v>
      </c>
    </row>
    <row r="285" spans="1:8" ht="12.75" customHeight="1">
      <c r="A285" s="296" t="s">
        <v>164</v>
      </c>
      <c r="B285" s="249">
        <v>4978124</v>
      </c>
      <c r="C285" s="249">
        <v>1631538</v>
      </c>
      <c r="D285" s="249">
        <v>823309</v>
      </c>
      <c r="E285" s="292">
        <v>16.538539417660147</v>
      </c>
      <c r="F285" s="293">
        <v>50.46214063049711</v>
      </c>
      <c r="G285" s="249">
        <v>488581</v>
      </c>
      <c r="H285" s="249">
        <v>293907</v>
      </c>
    </row>
    <row r="286" spans="1:8" ht="12.75">
      <c r="A286" s="296" t="s">
        <v>165</v>
      </c>
      <c r="B286" s="249">
        <v>2180724</v>
      </c>
      <c r="C286" s="249">
        <v>1058138</v>
      </c>
      <c r="D286" s="249">
        <v>363309</v>
      </c>
      <c r="E286" s="292">
        <v>16.660017498775638</v>
      </c>
      <c r="F286" s="293">
        <v>34.33474650754438</v>
      </c>
      <c r="G286" s="250">
        <v>225181</v>
      </c>
      <c r="H286" s="250">
        <v>124345</v>
      </c>
    </row>
    <row r="287" spans="1:8" ht="14.25" customHeight="1">
      <c r="A287" s="296" t="s">
        <v>166</v>
      </c>
      <c r="B287" s="249">
        <v>2797400</v>
      </c>
      <c r="C287" s="249">
        <v>573400</v>
      </c>
      <c r="D287" s="249">
        <v>460000</v>
      </c>
      <c r="E287" s="292">
        <v>16.44384070923</v>
      </c>
      <c r="F287" s="293">
        <v>80.22322985699337</v>
      </c>
      <c r="G287" s="250">
        <v>263400</v>
      </c>
      <c r="H287" s="250">
        <v>169562</v>
      </c>
    </row>
    <row r="288" spans="1:8" ht="13.5" customHeight="1">
      <c r="A288" s="313" t="s">
        <v>168</v>
      </c>
      <c r="B288" s="249">
        <v>-1289422</v>
      </c>
      <c r="C288" s="249">
        <v>-883958</v>
      </c>
      <c r="D288" s="249">
        <v>3551813</v>
      </c>
      <c r="E288" s="308" t="s">
        <v>694</v>
      </c>
      <c r="F288" s="309" t="s">
        <v>694</v>
      </c>
      <c r="G288" s="249">
        <v>-135206</v>
      </c>
      <c r="H288" s="249">
        <v>709271</v>
      </c>
    </row>
    <row r="289" spans="1:8" ht="38.25" customHeight="1">
      <c r="A289" s="311" t="s">
        <v>171</v>
      </c>
      <c r="B289" s="249">
        <v>1289422</v>
      </c>
      <c r="C289" s="249">
        <v>883958</v>
      </c>
      <c r="D289" s="249">
        <v>883958</v>
      </c>
      <c r="E289" s="308" t="s">
        <v>694</v>
      </c>
      <c r="F289" s="308" t="s">
        <v>694</v>
      </c>
      <c r="G289" s="250">
        <v>135206</v>
      </c>
      <c r="H289" s="250">
        <v>135206</v>
      </c>
    </row>
    <row r="290" spans="1:8" ht="12.75">
      <c r="A290" s="311"/>
      <c r="B290" s="249"/>
      <c r="C290" s="249"/>
      <c r="D290" s="249"/>
      <c r="E290" s="308"/>
      <c r="F290" s="308"/>
      <c r="G290" s="249"/>
      <c r="H290" s="249"/>
    </row>
    <row r="291" spans="1:8" ht="12.75">
      <c r="A291" s="319" t="s">
        <v>1175</v>
      </c>
      <c r="B291" s="249"/>
      <c r="C291" s="249"/>
      <c r="D291" s="249"/>
      <c r="E291" s="284"/>
      <c r="F291" s="288"/>
      <c r="G291" s="249"/>
      <c r="H291" s="249"/>
    </row>
    <row r="292" spans="1:8" ht="12.75" customHeight="1">
      <c r="A292" s="286" t="s">
        <v>149</v>
      </c>
      <c r="B292" s="244">
        <v>87214458</v>
      </c>
      <c r="C292" s="244">
        <v>19670905</v>
      </c>
      <c r="D292" s="244">
        <v>18221078</v>
      </c>
      <c r="E292" s="284">
        <v>20.892267655897147</v>
      </c>
      <c r="F292" s="288">
        <v>92.62958669161382</v>
      </c>
      <c r="G292" s="244">
        <v>6691956</v>
      </c>
      <c r="H292" s="244">
        <v>5123834</v>
      </c>
    </row>
    <row r="293" spans="1:8" ht="12.75" customHeight="1">
      <c r="A293" s="290" t="s">
        <v>150</v>
      </c>
      <c r="B293" s="249">
        <v>37323145</v>
      </c>
      <c r="C293" s="249">
        <v>11275848</v>
      </c>
      <c r="D293" s="249">
        <v>11275848</v>
      </c>
      <c r="E293" s="292">
        <v>30.211409033188385</v>
      </c>
      <c r="F293" s="293">
        <v>100</v>
      </c>
      <c r="G293" s="250">
        <v>4617017</v>
      </c>
      <c r="H293" s="250">
        <v>4617017</v>
      </c>
    </row>
    <row r="294" spans="1:8" ht="12.75" customHeight="1">
      <c r="A294" s="290" t="s">
        <v>151</v>
      </c>
      <c r="B294" s="249">
        <v>1957971</v>
      </c>
      <c r="C294" s="249">
        <v>856972</v>
      </c>
      <c r="D294" s="249">
        <v>901876</v>
      </c>
      <c r="E294" s="292">
        <v>46.06176495974659</v>
      </c>
      <c r="F294" s="293">
        <v>105.23984447566548</v>
      </c>
      <c r="G294" s="250">
        <v>167771</v>
      </c>
      <c r="H294" s="250">
        <v>167849</v>
      </c>
    </row>
    <row r="295" spans="1:8" ht="12.75" customHeight="1">
      <c r="A295" s="290" t="s">
        <v>152</v>
      </c>
      <c r="B295" s="249">
        <v>47933342</v>
      </c>
      <c r="C295" s="249">
        <v>7538085</v>
      </c>
      <c r="D295" s="249">
        <v>6043354</v>
      </c>
      <c r="E295" s="292">
        <v>12.607829431129588</v>
      </c>
      <c r="F295" s="293">
        <v>80.17094527323584</v>
      </c>
      <c r="G295" s="250">
        <v>1907168</v>
      </c>
      <c r="H295" s="250">
        <v>338968</v>
      </c>
    </row>
    <row r="296" spans="1:8" ht="12.75" customHeight="1">
      <c r="A296" s="313" t="s">
        <v>177</v>
      </c>
      <c r="B296" s="244">
        <v>84858744</v>
      </c>
      <c r="C296" s="244">
        <v>27282158</v>
      </c>
      <c r="D296" s="244">
        <v>11310781</v>
      </c>
      <c r="E296" s="284">
        <v>13.328951698837304</v>
      </c>
      <c r="F296" s="288">
        <v>41.45852758421823</v>
      </c>
      <c r="G296" s="244">
        <v>8780397</v>
      </c>
      <c r="H296" s="244">
        <v>3366228</v>
      </c>
    </row>
    <row r="297" spans="1:8" ht="12.75" customHeight="1">
      <c r="A297" s="296" t="s">
        <v>179</v>
      </c>
      <c r="B297" s="249">
        <v>33284891</v>
      </c>
      <c r="C297" s="249">
        <v>12592225</v>
      </c>
      <c r="D297" s="249">
        <v>7304672</v>
      </c>
      <c r="E297" s="292">
        <v>21.945909331654416</v>
      </c>
      <c r="F297" s="293">
        <v>58.00938277389422</v>
      </c>
      <c r="G297" s="249">
        <v>2654177</v>
      </c>
      <c r="H297" s="249">
        <v>2086571</v>
      </c>
    </row>
    <row r="298" spans="1:8" ht="12.75" customHeight="1">
      <c r="A298" s="296" t="s">
        <v>155</v>
      </c>
      <c r="B298" s="249">
        <v>25990736</v>
      </c>
      <c r="C298" s="249">
        <v>10186637</v>
      </c>
      <c r="D298" s="249">
        <v>6165014</v>
      </c>
      <c r="E298" s="292">
        <v>23.72004394181065</v>
      </c>
      <c r="F298" s="293">
        <v>60.52060164704014</v>
      </c>
      <c r="G298" s="250">
        <v>2298725</v>
      </c>
      <c r="H298" s="250">
        <v>1624872</v>
      </c>
    </row>
    <row r="299" spans="1:8" s="302" customFormat="1" ht="12.75" customHeight="1">
      <c r="A299" s="297" t="s">
        <v>156</v>
      </c>
      <c r="B299" s="89">
        <v>6188851</v>
      </c>
      <c r="C299" s="89">
        <v>2506166</v>
      </c>
      <c r="D299" s="89">
        <v>2209676</v>
      </c>
      <c r="E299" s="299">
        <v>35.7041395890772</v>
      </c>
      <c r="F299" s="300">
        <v>88.16957855146069</v>
      </c>
      <c r="G299" s="298">
        <v>519436</v>
      </c>
      <c r="H299" s="298">
        <v>481796</v>
      </c>
    </row>
    <row r="300" spans="1:8" ht="12.75" customHeight="1">
      <c r="A300" s="296" t="s">
        <v>158</v>
      </c>
      <c r="B300" s="249">
        <v>7294155</v>
      </c>
      <c r="C300" s="249">
        <v>2405588</v>
      </c>
      <c r="D300" s="249">
        <v>1139658</v>
      </c>
      <c r="E300" s="292">
        <v>15.624263537037534</v>
      </c>
      <c r="F300" s="293">
        <v>47.37544417414786</v>
      </c>
      <c r="G300" s="250">
        <v>355452</v>
      </c>
      <c r="H300" s="250">
        <v>461699</v>
      </c>
    </row>
    <row r="301" spans="1:8" ht="25.5" customHeight="1">
      <c r="A301" s="252" t="s">
        <v>161</v>
      </c>
      <c r="B301" s="249">
        <v>2888988</v>
      </c>
      <c r="C301" s="249">
        <v>895284</v>
      </c>
      <c r="D301" s="249">
        <v>760448</v>
      </c>
      <c r="E301" s="292">
        <v>26.322296942735658</v>
      </c>
      <c r="F301" s="293">
        <v>84.93930417610501</v>
      </c>
      <c r="G301" s="250">
        <v>355452</v>
      </c>
      <c r="H301" s="250">
        <v>259979</v>
      </c>
    </row>
    <row r="302" spans="1:8" ht="12.75">
      <c r="A302" s="252" t="s">
        <v>163</v>
      </c>
      <c r="B302" s="249">
        <v>305946</v>
      </c>
      <c r="C302" s="249">
        <v>221171</v>
      </c>
      <c r="D302" s="249">
        <v>154456</v>
      </c>
      <c r="E302" s="292">
        <v>50.48472606276925</v>
      </c>
      <c r="F302" s="293">
        <v>69.83555710287514</v>
      </c>
      <c r="G302" s="250">
        <v>0</v>
      </c>
      <c r="H302" s="250">
        <v>0</v>
      </c>
    </row>
    <row r="303" spans="1:8" ht="12.75" customHeight="1">
      <c r="A303" s="296" t="s">
        <v>164</v>
      </c>
      <c r="B303" s="249">
        <v>51573853</v>
      </c>
      <c r="C303" s="249">
        <v>14689933</v>
      </c>
      <c r="D303" s="249">
        <v>4006109</v>
      </c>
      <c r="E303" s="292">
        <v>7.767713224761392</v>
      </c>
      <c r="F303" s="293">
        <v>27.271118254930094</v>
      </c>
      <c r="G303" s="249">
        <v>6126220</v>
      </c>
      <c r="H303" s="249">
        <v>1279657</v>
      </c>
    </row>
    <row r="304" spans="1:8" ht="12.75" customHeight="1">
      <c r="A304" s="296" t="s">
        <v>165</v>
      </c>
      <c r="B304" s="249">
        <v>2376388</v>
      </c>
      <c r="C304" s="249">
        <v>1011381</v>
      </c>
      <c r="D304" s="249">
        <v>413440</v>
      </c>
      <c r="E304" s="292">
        <v>17.397832340510053</v>
      </c>
      <c r="F304" s="293">
        <v>40.878758845578474</v>
      </c>
      <c r="G304" s="250">
        <v>295674</v>
      </c>
      <c r="H304" s="250">
        <v>51572</v>
      </c>
    </row>
    <row r="305" spans="1:8" ht="12.75" customHeight="1">
      <c r="A305" s="296" t="s">
        <v>166</v>
      </c>
      <c r="B305" s="249">
        <v>49197465</v>
      </c>
      <c r="C305" s="249">
        <v>13678552</v>
      </c>
      <c r="D305" s="249">
        <v>3592669</v>
      </c>
      <c r="E305" s="292">
        <v>7.3025490236133095</v>
      </c>
      <c r="F305" s="293">
        <v>26.264980386812876</v>
      </c>
      <c r="G305" s="250">
        <v>5830546</v>
      </c>
      <c r="H305" s="250">
        <v>1228085</v>
      </c>
    </row>
    <row r="306" spans="1:8" ht="13.5" customHeight="1">
      <c r="A306" s="313" t="s">
        <v>168</v>
      </c>
      <c r="B306" s="249">
        <v>2355714</v>
      </c>
      <c r="C306" s="249">
        <v>-7611253</v>
      </c>
      <c r="D306" s="249">
        <v>6910297</v>
      </c>
      <c r="E306" s="308" t="s">
        <v>694</v>
      </c>
      <c r="F306" s="309" t="s">
        <v>694</v>
      </c>
      <c r="G306" s="249">
        <v>-2088441</v>
      </c>
      <c r="H306" s="249">
        <v>1757606</v>
      </c>
    </row>
    <row r="307" spans="1:8" ht="27.75" customHeight="1">
      <c r="A307" s="252" t="s">
        <v>172</v>
      </c>
      <c r="B307" s="249">
        <v>-2355714</v>
      </c>
      <c r="C307" s="249">
        <v>7611253</v>
      </c>
      <c r="D307" s="249">
        <v>7611253</v>
      </c>
      <c r="E307" s="308" t="s">
        <v>1176</v>
      </c>
      <c r="F307" s="309" t="s">
        <v>694</v>
      </c>
      <c r="G307" s="250">
        <v>2088441</v>
      </c>
      <c r="H307" s="250">
        <v>2088441</v>
      </c>
    </row>
    <row r="308" spans="1:8" ht="12.75">
      <c r="A308" s="252"/>
      <c r="B308" s="249"/>
      <c r="C308" s="249"/>
      <c r="D308" s="249"/>
      <c r="E308" s="308"/>
      <c r="F308" s="309"/>
      <c r="G308" s="249"/>
      <c r="H308" s="249"/>
    </row>
    <row r="309" spans="1:8" ht="12.75" customHeight="1">
      <c r="A309" s="318" t="s">
        <v>1177</v>
      </c>
      <c r="B309" s="244"/>
      <c r="C309" s="244"/>
      <c r="D309" s="244"/>
      <c r="E309" s="292"/>
      <c r="F309" s="293"/>
      <c r="G309" s="244"/>
      <c r="H309" s="244"/>
    </row>
    <row r="310" spans="1:8" ht="12.75" customHeight="1">
      <c r="A310" s="286" t="s">
        <v>149</v>
      </c>
      <c r="B310" s="244">
        <v>52040561</v>
      </c>
      <c r="C310" s="244">
        <v>22319049</v>
      </c>
      <c r="D310" s="244">
        <v>21847157</v>
      </c>
      <c r="E310" s="284">
        <v>41.98101746059194</v>
      </c>
      <c r="F310" s="288">
        <v>97.88569844530562</v>
      </c>
      <c r="G310" s="244">
        <v>4901332</v>
      </c>
      <c r="H310" s="244">
        <v>4776266</v>
      </c>
    </row>
    <row r="311" spans="1:8" ht="12.75" customHeight="1">
      <c r="A311" s="290" t="s">
        <v>150</v>
      </c>
      <c r="B311" s="249">
        <v>47444333</v>
      </c>
      <c r="C311" s="249">
        <v>20127717</v>
      </c>
      <c r="D311" s="249">
        <v>20127717</v>
      </c>
      <c r="E311" s="292">
        <v>42.4238591361375</v>
      </c>
      <c r="F311" s="293">
        <v>100</v>
      </c>
      <c r="G311" s="250">
        <v>4425113</v>
      </c>
      <c r="H311" s="250">
        <v>4425113</v>
      </c>
    </row>
    <row r="312" spans="1:8" ht="13.5" customHeight="1">
      <c r="A312" s="290" t="s">
        <v>151</v>
      </c>
      <c r="B312" s="249">
        <v>4419623</v>
      </c>
      <c r="C312" s="249">
        <v>2014727</v>
      </c>
      <c r="D312" s="249">
        <v>1694938</v>
      </c>
      <c r="E312" s="292">
        <v>38.35028462834952</v>
      </c>
      <c r="F312" s="293">
        <v>84.12742768623242</v>
      </c>
      <c r="G312" s="250">
        <v>476219</v>
      </c>
      <c r="H312" s="250">
        <v>373738</v>
      </c>
    </row>
    <row r="313" spans="1:8" ht="13.5" customHeight="1">
      <c r="A313" s="290" t="s">
        <v>152</v>
      </c>
      <c r="B313" s="249">
        <v>63680</v>
      </c>
      <c r="C313" s="249">
        <v>63680</v>
      </c>
      <c r="D313" s="249">
        <v>1917</v>
      </c>
      <c r="E313" s="292">
        <v>3.0103643216080402</v>
      </c>
      <c r="F313" s="293">
        <v>3.0103643216080402</v>
      </c>
      <c r="G313" s="250">
        <v>0</v>
      </c>
      <c r="H313" s="250">
        <v>-22585</v>
      </c>
    </row>
    <row r="314" spans="1:8" ht="13.5" customHeight="1">
      <c r="A314" s="290" t="s">
        <v>1167</v>
      </c>
      <c r="B314" s="249">
        <v>112925</v>
      </c>
      <c r="C314" s="249">
        <v>112925</v>
      </c>
      <c r="D314" s="249">
        <v>22585</v>
      </c>
      <c r="E314" s="292">
        <v>20</v>
      </c>
      <c r="F314" s="293">
        <v>20</v>
      </c>
      <c r="G314" s="250">
        <v>0</v>
      </c>
      <c r="H314" s="250">
        <v>0</v>
      </c>
    </row>
    <row r="315" spans="1:8" ht="12.75" customHeight="1">
      <c r="A315" s="313" t="s">
        <v>153</v>
      </c>
      <c r="B315" s="244">
        <v>52040561</v>
      </c>
      <c r="C315" s="244">
        <v>22319049</v>
      </c>
      <c r="D315" s="244">
        <v>20873819</v>
      </c>
      <c r="E315" s="284">
        <v>40.11067251946035</v>
      </c>
      <c r="F315" s="288">
        <v>93.52467929973182</v>
      </c>
      <c r="G315" s="244">
        <v>4901332</v>
      </c>
      <c r="H315" s="244">
        <v>4744223</v>
      </c>
    </row>
    <row r="316" spans="1:8" ht="12.75" customHeight="1">
      <c r="A316" s="296" t="s">
        <v>179</v>
      </c>
      <c r="B316" s="249">
        <v>49772904</v>
      </c>
      <c r="C316" s="249">
        <v>21828594</v>
      </c>
      <c r="D316" s="249">
        <v>20657142</v>
      </c>
      <c r="E316" s="292">
        <v>41.50278633531208</v>
      </c>
      <c r="F316" s="293">
        <v>94.63340607278693</v>
      </c>
      <c r="G316" s="249">
        <v>4820275</v>
      </c>
      <c r="H316" s="249">
        <v>4706930</v>
      </c>
    </row>
    <row r="317" spans="1:8" ht="12.75" customHeight="1">
      <c r="A317" s="296" t="s">
        <v>155</v>
      </c>
      <c r="B317" s="249">
        <v>27108200</v>
      </c>
      <c r="C317" s="249">
        <v>11734007</v>
      </c>
      <c r="D317" s="249">
        <v>11099482</v>
      </c>
      <c r="E317" s="292">
        <v>40.94510886004973</v>
      </c>
      <c r="F317" s="293">
        <v>94.5924269518503</v>
      </c>
      <c r="G317" s="250">
        <v>2377792</v>
      </c>
      <c r="H317" s="250">
        <v>2304971</v>
      </c>
    </row>
    <row r="318" spans="1:8" ht="12.75" customHeight="1">
      <c r="A318" s="297" t="s">
        <v>156</v>
      </c>
      <c r="B318" s="89">
        <v>16949604</v>
      </c>
      <c r="C318" s="89">
        <v>6937440</v>
      </c>
      <c r="D318" s="89">
        <v>6713025</v>
      </c>
      <c r="E318" s="299">
        <v>39.60579256010937</v>
      </c>
      <c r="F318" s="300">
        <v>96.76516121220507</v>
      </c>
      <c r="G318" s="298">
        <v>1434923</v>
      </c>
      <c r="H318" s="298">
        <v>1445878</v>
      </c>
    </row>
    <row r="319" spans="1:8" ht="12.75" customHeight="1">
      <c r="A319" s="296" t="s">
        <v>158</v>
      </c>
      <c r="B319" s="249">
        <v>22664704</v>
      </c>
      <c r="C319" s="249">
        <v>10094587</v>
      </c>
      <c r="D319" s="249">
        <v>9557660</v>
      </c>
      <c r="E319" s="292">
        <v>42.16979846725552</v>
      </c>
      <c r="F319" s="293">
        <v>94.68104044276403</v>
      </c>
      <c r="G319" s="250">
        <v>2442483</v>
      </c>
      <c r="H319" s="250">
        <v>2401959</v>
      </c>
    </row>
    <row r="320" spans="1:8" ht="24.75" customHeight="1">
      <c r="A320" s="252" t="s">
        <v>161</v>
      </c>
      <c r="B320" s="249">
        <v>22107603</v>
      </c>
      <c r="C320" s="249">
        <v>9829064</v>
      </c>
      <c r="D320" s="249">
        <v>9311476</v>
      </c>
      <c r="E320" s="292">
        <v>42.11888552549093</v>
      </c>
      <c r="F320" s="293">
        <v>94.73410693022245</v>
      </c>
      <c r="G320" s="250">
        <v>2397309</v>
      </c>
      <c r="H320" s="250">
        <v>2359591</v>
      </c>
    </row>
    <row r="321" spans="1:8" s="302" customFormat="1" ht="12.75">
      <c r="A321" s="301" t="s">
        <v>160</v>
      </c>
      <c r="B321" s="89">
        <v>9292005</v>
      </c>
      <c r="C321" s="304" t="s">
        <v>694</v>
      </c>
      <c r="D321" s="89">
        <v>3853010</v>
      </c>
      <c r="E321" s="299">
        <v>41.46586231927339</v>
      </c>
      <c r="F321" s="305" t="s">
        <v>694</v>
      </c>
      <c r="G321" s="304" t="s">
        <v>694</v>
      </c>
      <c r="H321" s="298">
        <v>769651</v>
      </c>
    </row>
    <row r="322" spans="1:8" ht="12.75" customHeight="1">
      <c r="A322" s="296" t="s">
        <v>162</v>
      </c>
      <c r="B322" s="249">
        <v>486057</v>
      </c>
      <c r="C322" s="250">
        <v>220129</v>
      </c>
      <c r="D322" s="249">
        <v>213306</v>
      </c>
      <c r="E322" s="292">
        <v>43.884976453378925</v>
      </c>
      <c r="F322" s="293">
        <v>96.90045382480274</v>
      </c>
      <c r="G322" s="250">
        <v>45174</v>
      </c>
      <c r="H322" s="250">
        <v>41718</v>
      </c>
    </row>
    <row r="323" spans="1:8" ht="12.75">
      <c r="A323" s="252" t="s">
        <v>163</v>
      </c>
      <c r="B323" s="249">
        <v>69379</v>
      </c>
      <c r="C323" s="249">
        <v>43729</v>
      </c>
      <c r="D323" s="249">
        <v>32878</v>
      </c>
      <c r="E323" s="292">
        <v>47.38897937416221</v>
      </c>
      <c r="F323" s="293">
        <v>75.18580347138055</v>
      </c>
      <c r="G323" s="250">
        <v>0</v>
      </c>
      <c r="H323" s="250">
        <v>650</v>
      </c>
    </row>
    <row r="324" spans="1:8" ht="12.75" customHeight="1">
      <c r="A324" s="296" t="s">
        <v>164</v>
      </c>
      <c r="B324" s="249">
        <v>2267657</v>
      </c>
      <c r="C324" s="249">
        <v>490455</v>
      </c>
      <c r="D324" s="249">
        <v>216677</v>
      </c>
      <c r="E324" s="292">
        <v>9.555104674119587</v>
      </c>
      <c r="F324" s="293">
        <v>44.17877277222171</v>
      </c>
      <c r="G324" s="249">
        <v>81057</v>
      </c>
      <c r="H324" s="249">
        <v>37293</v>
      </c>
    </row>
    <row r="325" spans="1:8" ht="12.75" customHeight="1">
      <c r="A325" s="296" t="s">
        <v>165</v>
      </c>
      <c r="B325" s="249">
        <v>440503</v>
      </c>
      <c r="C325" s="249">
        <v>293260</v>
      </c>
      <c r="D325" s="249">
        <v>182303</v>
      </c>
      <c r="E325" s="292">
        <v>41.385189204159786</v>
      </c>
      <c r="F325" s="293">
        <v>62.164291072768194</v>
      </c>
      <c r="G325" s="250">
        <v>24198</v>
      </c>
      <c r="H325" s="250">
        <v>30063</v>
      </c>
    </row>
    <row r="326" spans="1:8" ht="12.75">
      <c r="A326" s="296" t="s">
        <v>166</v>
      </c>
      <c r="B326" s="249">
        <v>1827154</v>
      </c>
      <c r="C326" s="249">
        <v>197195</v>
      </c>
      <c r="D326" s="249">
        <v>34374</v>
      </c>
      <c r="E326" s="292">
        <v>1.8812864159233431</v>
      </c>
      <c r="F326" s="293">
        <v>17.431476457313828</v>
      </c>
      <c r="G326" s="250">
        <v>56859</v>
      </c>
      <c r="H326" s="250">
        <v>7230</v>
      </c>
    </row>
    <row r="327" spans="1:8" ht="12.75">
      <c r="A327" s="296"/>
      <c r="B327" s="249"/>
      <c r="C327" s="249"/>
      <c r="D327" s="249"/>
      <c r="E327" s="292"/>
      <c r="F327" s="293"/>
      <c r="G327" s="249"/>
      <c r="H327" s="249"/>
    </row>
    <row r="328" spans="1:8" ht="12.75" customHeight="1">
      <c r="A328" s="318" t="s">
        <v>1178</v>
      </c>
      <c r="B328" s="249"/>
      <c r="C328" s="249"/>
      <c r="D328" s="249"/>
      <c r="E328" s="284"/>
      <c r="F328" s="288"/>
      <c r="G328" s="249"/>
      <c r="H328" s="249"/>
    </row>
    <row r="329" spans="1:8" ht="12.75" customHeight="1">
      <c r="A329" s="286" t="s">
        <v>149</v>
      </c>
      <c r="B329" s="244">
        <v>3136585</v>
      </c>
      <c r="C329" s="244">
        <v>1114830</v>
      </c>
      <c r="D329" s="244">
        <v>1113791</v>
      </c>
      <c r="E329" s="284">
        <v>35.50967054933949</v>
      </c>
      <c r="F329" s="288">
        <v>99.90680193392714</v>
      </c>
      <c r="G329" s="244">
        <v>197653</v>
      </c>
      <c r="H329" s="244">
        <v>197632</v>
      </c>
    </row>
    <row r="330" spans="1:8" ht="12.75" customHeight="1">
      <c r="A330" s="290" t="s">
        <v>150</v>
      </c>
      <c r="B330" s="249">
        <v>3044555</v>
      </c>
      <c r="C330" s="249">
        <v>1040730</v>
      </c>
      <c r="D330" s="249">
        <v>1040730</v>
      </c>
      <c r="E330" s="292">
        <v>34.18332071517841</v>
      </c>
      <c r="F330" s="293">
        <v>100</v>
      </c>
      <c r="G330" s="250">
        <v>196753</v>
      </c>
      <c r="H330" s="250">
        <v>196753</v>
      </c>
    </row>
    <row r="331" spans="1:8" ht="12.75" customHeight="1">
      <c r="A331" s="290" t="s">
        <v>152</v>
      </c>
      <c r="B331" s="249">
        <v>92030</v>
      </c>
      <c r="C331" s="249">
        <v>74100</v>
      </c>
      <c r="D331" s="249">
        <v>73061</v>
      </c>
      <c r="E331" s="292">
        <v>79.3882429642508</v>
      </c>
      <c r="F331" s="293">
        <v>98.59784075573549</v>
      </c>
      <c r="G331" s="250">
        <v>900</v>
      </c>
      <c r="H331" s="250">
        <v>879</v>
      </c>
    </row>
    <row r="332" spans="1:8" ht="12.75" customHeight="1">
      <c r="A332" s="313" t="s">
        <v>177</v>
      </c>
      <c r="B332" s="244">
        <v>3136585</v>
      </c>
      <c r="C332" s="244">
        <v>1114830</v>
      </c>
      <c r="D332" s="244">
        <v>924241</v>
      </c>
      <c r="E332" s="284">
        <v>29.466473888002398</v>
      </c>
      <c r="F332" s="293">
        <v>82.90420961043388</v>
      </c>
      <c r="G332" s="244">
        <v>197653</v>
      </c>
      <c r="H332" s="244">
        <v>276278</v>
      </c>
    </row>
    <row r="333" spans="1:8" ht="12.75" customHeight="1">
      <c r="A333" s="296" t="s">
        <v>179</v>
      </c>
      <c r="B333" s="249">
        <v>3041585</v>
      </c>
      <c r="C333" s="249">
        <v>1095330</v>
      </c>
      <c r="D333" s="249">
        <v>921239</v>
      </c>
      <c r="E333" s="292">
        <v>30.288122804393105</v>
      </c>
      <c r="F333" s="293">
        <v>84.10606849077446</v>
      </c>
      <c r="G333" s="249">
        <v>197653</v>
      </c>
      <c r="H333" s="249">
        <v>276278</v>
      </c>
    </row>
    <row r="334" spans="1:8" ht="12.75" customHeight="1">
      <c r="A334" s="296" t="s">
        <v>155</v>
      </c>
      <c r="B334" s="249">
        <v>3040785</v>
      </c>
      <c r="C334" s="249">
        <v>1094530</v>
      </c>
      <c r="D334" s="249">
        <v>920491</v>
      </c>
      <c r="E334" s="292">
        <v>30.271492394233725</v>
      </c>
      <c r="F334" s="293">
        <v>84.09920239737603</v>
      </c>
      <c r="G334" s="250">
        <v>197653</v>
      </c>
      <c r="H334" s="250">
        <v>276278</v>
      </c>
    </row>
    <row r="335" spans="1:8" s="302" customFormat="1" ht="12" customHeight="1">
      <c r="A335" s="297" t="s">
        <v>156</v>
      </c>
      <c r="B335" s="89">
        <v>2025690</v>
      </c>
      <c r="C335" s="89">
        <v>707945</v>
      </c>
      <c r="D335" s="89">
        <v>543025</v>
      </c>
      <c r="E335" s="299">
        <v>26.806915174582485</v>
      </c>
      <c r="F335" s="300">
        <v>76.70440500321352</v>
      </c>
      <c r="G335" s="298">
        <v>141105</v>
      </c>
      <c r="H335" s="298">
        <v>176615</v>
      </c>
    </row>
    <row r="336" spans="1:8" ht="12.75">
      <c r="A336" s="296" t="s">
        <v>158</v>
      </c>
      <c r="B336" s="249">
        <v>800</v>
      </c>
      <c r="C336" s="249">
        <v>800</v>
      </c>
      <c r="D336" s="249">
        <v>748</v>
      </c>
      <c r="E336" s="292">
        <v>93.5</v>
      </c>
      <c r="F336" s="293">
        <v>0</v>
      </c>
      <c r="G336" s="250">
        <v>0</v>
      </c>
      <c r="H336" s="250">
        <v>0</v>
      </c>
    </row>
    <row r="337" spans="1:8" ht="12.75">
      <c r="A337" s="252" t="s">
        <v>163</v>
      </c>
      <c r="B337" s="249">
        <v>600</v>
      </c>
      <c r="C337" s="249">
        <v>600</v>
      </c>
      <c r="D337" s="249">
        <v>548</v>
      </c>
      <c r="E337" s="292">
        <v>91.33333333333333</v>
      </c>
      <c r="F337" s="293">
        <v>0</v>
      </c>
      <c r="G337" s="250">
        <v>0</v>
      </c>
      <c r="H337" s="250">
        <v>0</v>
      </c>
    </row>
    <row r="338" spans="1:8" ht="12.75" customHeight="1">
      <c r="A338" s="296" t="s">
        <v>164</v>
      </c>
      <c r="B338" s="249">
        <v>95000</v>
      </c>
      <c r="C338" s="249">
        <v>19500</v>
      </c>
      <c r="D338" s="249">
        <v>3002</v>
      </c>
      <c r="E338" s="292">
        <v>3.16</v>
      </c>
      <c r="F338" s="293">
        <v>15.394871794871795</v>
      </c>
      <c r="G338" s="249">
        <v>0</v>
      </c>
      <c r="H338" s="249">
        <v>0</v>
      </c>
    </row>
    <row r="339" spans="1:8" ht="12.75" customHeight="1">
      <c r="A339" s="296" t="s">
        <v>165</v>
      </c>
      <c r="B339" s="249">
        <v>95000</v>
      </c>
      <c r="C339" s="249">
        <v>19500</v>
      </c>
      <c r="D339" s="249">
        <v>3002</v>
      </c>
      <c r="E339" s="292">
        <v>0</v>
      </c>
      <c r="F339" s="293">
        <v>15.394871794871795</v>
      </c>
      <c r="G339" s="250">
        <v>0</v>
      </c>
      <c r="H339" s="250">
        <v>0</v>
      </c>
    </row>
    <row r="340" spans="1:8" ht="12.75" customHeight="1">
      <c r="A340" s="296"/>
      <c r="B340" s="249"/>
      <c r="C340" s="249"/>
      <c r="D340" s="249"/>
      <c r="E340" s="292"/>
      <c r="F340" s="293"/>
      <c r="G340" s="249"/>
      <c r="H340" s="249"/>
    </row>
    <row r="341" spans="1:8" ht="12.75" customHeight="1">
      <c r="A341" s="318" t="s">
        <v>1179</v>
      </c>
      <c r="B341" s="244"/>
      <c r="C341" s="244"/>
      <c r="D341" s="244"/>
      <c r="E341" s="284"/>
      <c r="F341" s="288"/>
      <c r="G341" s="244"/>
      <c r="H341" s="244"/>
    </row>
    <row r="342" spans="1:8" ht="12.75" customHeight="1">
      <c r="A342" s="286" t="s">
        <v>149</v>
      </c>
      <c r="B342" s="244">
        <v>2404392</v>
      </c>
      <c r="C342" s="244">
        <v>966425</v>
      </c>
      <c r="D342" s="244">
        <v>966761</v>
      </c>
      <c r="E342" s="284">
        <v>40.208127460081386</v>
      </c>
      <c r="F342" s="288">
        <v>100.03476731251779</v>
      </c>
      <c r="G342" s="244">
        <v>197498</v>
      </c>
      <c r="H342" s="244">
        <v>197584</v>
      </c>
    </row>
    <row r="343" spans="1:8" ht="12.75" customHeight="1">
      <c r="A343" s="290" t="s">
        <v>150</v>
      </c>
      <c r="B343" s="249">
        <v>2404192</v>
      </c>
      <c r="C343" s="249">
        <v>966225</v>
      </c>
      <c r="D343" s="249">
        <v>966225</v>
      </c>
      <c r="E343" s="292">
        <v>40.189177902596796</v>
      </c>
      <c r="F343" s="293">
        <v>100</v>
      </c>
      <c r="G343" s="250">
        <v>197498</v>
      </c>
      <c r="H343" s="250">
        <v>197498</v>
      </c>
    </row>
    <row r="344" spans="1:8" ht="12.75" customHeight="1">
      <c r="A344" s="290" t="s">
        <v>151</v>
      </c>
      <c r="B344" s="249">
        <v>200</v>
      </c>
      <c r="C344" s="249">
        <v>200</v>
      </c>
      <c r="D344" s="249">
        <v>536</v>
      </c>
      <c r="E344" s="292">
        <v>268</v>
      </c>
      <c r="F344" s="293">
        <v>0</v>
      </c>
      <c r="G344" s="250">
        <v>0</v>
      </c>
      <c r="H344" s="250">
        <v>86</v>
      </c>
    </row>
    <row r="345" spans="1:8" ht="12.75" customHeight="1">
      <c r="A345" s="313" t="s">
        <v>177</v>
      </c>
      <c r="B345" s="244">
        <v>2404392</v>
      </c>
      <c r="C345" s="244">
        <v>966425</v>
      </c>
      <c r="D345" s="244">
        <v>947988</v>
      </c>
      <c r="E345" s="284">
        <v>39.42734795324556</v>
      </c>
      <c r="F345" s="288">
        <v>98.09224719973096</v>
      </c>
      <c r="G345" s="244">
        <v>197498</v>
      </c>
      <c r="H345" s="244">
        <v>179157</v>
      </c>
    </row>
    <row r="346" spans="1:8" ht="12.75" customHeight="1">
      <c r="A346" s="296" t="s">
        <v>179</v>
      </c>
      <c r="B346" s="249">
        <v>2402000</v>
      </c>
      <c r="C346" s="249">
        <v>964033</v>
      </c>
      <c r="D346" s="249">
        <v>945596</v>
      </c>
      <c r="E346" s="292">
        <v>39.36702747710241</v>
      </c>
      <c r="F346" s="293">
        <v>98.0875136017128</v>
      </c>
      <c r="G346" s="249">
        <v>197498</v>
      </c>
      <c r="H346" s="249">
        <v>179098</v>
      </c>
    </row>
    <row r="347" spans="1:8" ht="12.75" customHeight="1">
      <c r="A347" s="296" t="s">
        <v>155</v>
      </c>
      <c r="B347" s="249">
        <v>2400690</v>
      </c>
      <c r="C347" s="249">
        <v>962723</v>
      </c>
      <c r="D347" s="249">
        <v>944286</v>
      </c>
      <c r="E347" s="292">
        <v>39.3339414918211</v>
      </c>
      <c r="F347" s="293">
        <v>98.08491123614996</v>
      </c>
      <c r="G347" s="250">
        <v>197498</v>
      </c>
      <c r="H347" s="250">
        <v>179098</v>
      </c>
    </row>
    <row r="348" spans="1:8" ht="12.75" customHeight="1">
      <c r="A348" s="297" t="s">
        <v>156</v>
      </c>
      <c r="B348" s="89">
        <v>1763895</v>
      </c>
      <c r="C348" s="249">
        <v>681595</v>
      </c>
      <c r="D348" s="89">
        <v>674243</v>
      </c>
      <c r="E348" s="292">
        <v>38.22466756808087</v>
      </c>
      <c r="F348" s="300">
        <v>98.92135358974171</v>
      </c>
      <c r="G348" s="298">
        <v>145684</v>
      </c>
      <c r="H348" s="298">
        <v>138338</v>
      </c>
    </row>
    <row r="349" spans="1:8" ht="12.75" customHeight="1">
      <c r="A349" s="296" t="s">
        <v>158</v>
      </c>
      <c r="B349" s="249">
        <v>1310</v>
      </c>
      <c r="C349" s="249">
        <v>1310</v>
      </c>
      <c r="D349" s="249">
        <v>1310</v>
      </c>
      <c r="E349" s="292">
        <v>100</v>
      </c>
      <c r="F349" s="293">
        <v>100</v>
      </c>
      <c r="G349" s="250">
        <v>0</v>
      </c>
      <c r="H349" s="250">
        <v>0</v>
      </c>
    </row>
    <row r="350" spans="1:8" ht="12.75" customHeight="1">
      <c r="A350" s="252" t="s">
        <v>163</v>
      </c>
      <c r="B350" s="249">
        <v>1310</v>
      </c>
      <c r="C350" s="249">
        <v>1310</v>
      </c>
      <c r="D350" s="249">
        <v>1310</v>
      </c>
      <c r="E350" s="292">
        <v>100</v>
      </c>
      <c r="F350" s="293">
        <v>100</v>
      </c>
      <c r="G350" s="250">
        <v>0</v>
      </c>
      <c r="H350" s="250">
        <v>0</v>
      </c>
    </row>
    <row r="351" spans="1:8" ht="12.75">
      <c r="A351" s="296" t="s">
        <v>164</v>
      </c>
      <c r="B351" s="249">
        <v>2392</v>
      </c>
      <c r="C351" s="249">
        <v>2392</v>
      </c>
      <c r="D351" s="249">
        <v>2392</v>
      </c>
      <c r="E351" s="292">
        <v>100</v>
      </c>
      <c r="F351" s="293">
        <v>0</v>
      </c>
      <c r="G351" s="249">
        <v>0</v>
      </c>
      <c r="H351" s="249">
        <v>59</v>
      </c>
    </row>
    <row r="352" spans="1:8" ht="12.75">
      <c r="A352" s="296" t="s">
        <v>165</v>
      </c>
      <c r="B352" s="249">
        <v>2392</v>
      </c>
      <c r="C352" s="249">
        <v>2392</v>
      </c>
      <c r="D352" s="249">
        <v>2392</v>
      </c>
      <c r="E352" s="292">
        <v>100</v>
      </c>
      <c r="F352" s="293">
        <v>0</v>
      </c>
      <c r="G352" s="250">
        <v>0</v>
      </c>
      <c r="H352" s="250">
        <v>59</v>
      </c>
    </row>
    <row r="353" spans="1:8" ht="12.75">
      <c r="A353" s="296"/>
      <c r="B353" s="249"/>
      <c r="C353" s="249"/>
      <c r="D353" s="249"/>
      <c r="E353" s="292"/>
      <c r="F353" s="293"/>
      <c r="G353" s="249"/>
      <c r="H353" s="249"/>
    </row>
    <row r="354" spans="1:8" ht="12.75" customHeight="1">
      <c r="A354" s="318" t="s">
        <v>1180</v>
      </c>
      <c r="B354" s="249"/>
      <c r="C354" s="249"/>
      <c r="D354" s="249"/>
      <c r="E354" s="292"/>
      <c r="F354" s="293"/>
      <c r="G354" s="249"/>
      <c r="H354" s="249"/>
    </row>
    <row r="355" spans="1:8" ht="12.75" customHeight="1">
      <c r="A355" s="286" t="s">
        <v>149</v>
      </c>
      <c r="B355" s="244">
        <v>357598816</v>
      </c>
      <c r="C355" s="244">
        <v>136849174</v>
      </c>
      <c r="D355" s="244">
        <v>136227113</v>
      </c>
      <c r="E355" s="284">
        <v>38.09495638822249</v>
      </c>
      <c r="F355" s="288">
        <v>99.54544044233691</v>
      </c>
      <c r="G355" s="244">
        <v>32040760</v>
      </c>
      <c r="H355" s="244">
        <v>31615805</v>
      </c>
    </row>
    <row r="356" spans="1:8" ht="11.25" customHeight="1">
      <c r="A356" s="290" t="s">
        <v>150</v>
      </c>
      <c r="B356" s="249">
        <v>345177307</v>
      </c>
      <c r="C356" s="249">
        <v>131386345</v>
      </c>
      <c r="D356" s="249">
        <v>131386345</v>
      </c>
      <c r="E356" s="292">
        <v>38.063436481935355</v>
      </c>
      <c r="F356" s="293">
        <v>100</v>
      </c>
      <c r="G356" s="250">
        <v>30545275</v>
      </c>
      <c r="H356" s="250">
        <v>30545275</v>
      </c>
    </row>
    <row r="357" spans="1:8" ht="12.75" customHeight="1">
      <c r="A357" s="290" t="s">
        <v>151</v>
      </c>
      <c r="B357" s="249">
        <v>11317389</v>
      </c>
      <c r="C357" s="249">
        <v>4971979</v>
      </c>
      <c r="D357" s="249">
        <v>4666387</v>
      </c>
      <c r="E357" s="292">
        <v>41.23201031616038</v>
      </c>
      <c r="F357" s="293">
        <v>93.8537149895444</v>
      </c>
      <c r="G357" s="250">
        <v>1399342</v>
      </c>
      <c r="H357" s="250">
        <v>1068303</v>
      </c>
    </row>
    <row r="358" spans="1:8" ht="12.75">
      <c r="A358" s="290" t="s">
        <v>152</v>
      </c>
      <c r="B358" s="249">
        <v>1104120</v>
      </c>
      <c r="C358" s="249">
        <v>490850</v>
      </c>
      <c r="D358" s="249">
        <v>174381</v>
      </c>
      <c r="E358" s="292">
        <v>15.793663732203022</v>
      </c>
      <c r="F358" s="293">
        <v>35.526331873281045</v>
      </c>
      <c r="G358" s="250">
        <v>96143</v>
      </c>
      <c r="H358" s="250">
        <v>2227</v>
      </c>
    </row>
    <row r="359" spans="1:8" ht="12.75" customHeight="1">
      <c r="A359" s="313" t="s">
        <v>177</v>
      </c>
      <c r="B359" s="244">
        <v>357598816</v>
      </c>
      <c r="C359" s="244">
        <v>136849174</v>
      </c>
      <c r="D359" s="244">
        <v>126081605</v>
      </c>
      <c r="E359" s="284">
        <v>35.2578362563706</v>
      </c>
      <c r="F359" s="288">
        <v>92.13179832565157</v>
      </c>
      <c r="G359" s="244">
        <v>32040760</v>
      </c>
      <c r="H359" s="244">
        <v>29728267</v>
      </c>
    </row>
    <row r="360" spans="1:8" ht="12.75" customHeight="1">
      <c r="A360" s="296" t="s">
        <v>179</v>
      </c>
      <c r="B360" s="249">
        <v>354630993</v>
      </c>
      <c r="C360" s="249">
        <v>135580850</v>
      </c>
      <c r="D360" s="249">
        <v>125472308</v>
      </c>
      <c r="E360" s="292">
        <v>35.381089210101834</v>
      </c>
      <c r="F360" s="293">
        <v>92.54427007943968</v>
      </c>
      <c r="G360" s="249">
        <v>31793977</v>
      </c>
      <c r="H360" s="249">
        <v>29600366</v>
      </c>
    </row>
    <row r="361" spans="1:8" ht="12.75" customHeight="1">
      <c r="A361" s="296" t="s">
        <v>155</v>
      </c>
      <c r="B361" s="249">
        <v>53847622</v>
      </c>
      <c r="C361" s="249">
        <v>22430054</v>
      </c>
      <c r="D361" s="249">
        <v>20643906</v>
      </c>
      <c r="E361" s="292">
        <v>38.337637268364425</v>
      </c>
      <c r="F361" s="293">
        <v>92.03680918467695</v>
      </c>
      <c r="G361" s="250">
        <v>5019993</v>
      </c>
      <c r="H361" s="250">
        <v>4710369</v>
      </c>
    </row>
    <row r="362" spans="1:8" s="302" customFormat="1" ht="11.25" customHeight="1">
      <c r="A362" s="297" t="s">
        <v>156</v>
      </c>
      <c r="B362" s="89">
        <v>24760255</v>
      </c>
      <c r="C362" s="89">
        <v>10008812</v>
      </c>
      <c r="D362" s="89">
        <v>9288238</v>
      </c>
      <c r="E362" s="299">
        <v>37.51269120612853</v>
      </c>
      <c r="F362" s="300">
        <v>92.80060410766033</v>
      </c>
      <c r="G362" s="298">
        <v>2116541</v>
      </c>
      <c r="H362" s="298">
        <v>2037480</v>
      </c>
    </row>
    <row r="363" spans="1:8" ht="11.25" customHeight="1">
      <c r="A363" s="296" t="s">
        <v>157</v>
      </c>
      <c r="B363" s="249">
        <v>454055</v>
      </c>
      <c r="C363" s="249">
        <v>229768</v>
      </c>
      <c r="D363" s="249">
        <v>229365</v>
      </c>
      <c r="E363" s="292">
        <v>50.514805475107636</v>
      </c>
      <c r="F363" s="293">
        <v>0</v>
      </c>
      <c r="G363" s="250">
        <v>55585</v>
      </c>
      <c r="H363" s="250">
        <v>55464</v>
      </c>
    </row>
    <row r="364" spans="1:8" ht="12.75" customHeight="1">
      <c r="A364" s="296" t="s">
        <v>158</v>
      </c>
      <c r="B364" s="249">
        <v>300329316</v>
      </c>
      <c r="C364" s="249">
        <v>112921028</v>
      </c>
      <c r="D364" s="249">
        <v>104599037</v>
      </c>
      <c r="E364" s="292">
        <v>34.828114149202804</v>
      </c>
      <c r="F364" s="293">
        <v>92.63025572172438</v>
      </c>
      <c r="G364" s="250">
        <v>26718399</v>
      </c>
      <c r="H364" s="250">
        <v>24834533</v>
      </c>
    </row>
    <row r="365" spans="1:8" ht="25.5" customHeight="1">
      <c r="A365" s="252" t="s">
        <v>161</v>
      </c>
      <c r="B365" s="249">
        <v>299735937</v>
      </c>
      <c r="C365" s="249">
        <v>112666557</v>
      </c>
      <c r="D365" s="249">
        <v>104404967</v>
      </c>
      <c r="E365" s="292">
        <v>34.83231541902164</v>
      </c>
      <c r="F365" s="293">
        <v>92.66722067312308</v>
      </c>
      <c r="G365" s="250">
        <v>26673349</v>
      </c>
      <c r="H365" s="250">
        <v>24789294</v>
      </c>
    </row>
    <row r="366" spans="1:8" ht="12.75" customHeight="1">
      <c r="A366" s="296" t="s">
        <v>162</v>
      </c>
      <c r="B366" s="249">
        <v>478782</v>
      </c>
      <c r="C366" s="249">
        <v>226250</v>
      </c>
      <c r="D366" s="249">
        <v>177268</v>
      </c>
      <c r="E366" s="292">
        <v>37.02478372202798</v>
      </c>
      <c r="F366" s="293">
        <v>78.35049723756906</v>
      </c>
      <c r="G366" s="250">
        <v>45050</v>
      </c>
      <c r="H366" s="250">
        <v>41594</v>
      </c>
    </row>
    <row r="367" spans="1:8" ht="12.75" customHeight="1">
      <c r="A367" s="252" t="s">
        <v>163</v>
      </c>
      <c r="B367" s="249">
        <v>59666</v>
      </c>
      <c r="C367" s="249">
        <v>17812</v>
      </c>
      <c r="D367" s="249">
        <v>16802</v>
      </c>
      <c r="E367" s="292">
        <v>28.16009117420306</v>
      </c>
      <c r="F367" s="293">
        <v>94.32966539411632</v>
      </c>
      <c r="G367" s="250">
        <v>0</v>
      </c>
      <c r="H367" s="250">
        <v>3645</v>
      </c>
    </row>
    <row r="368" spans="1:8" ht="12.75" customHeight="1">
      <c r="A368" s="296" t="s">
        <v>164</v>
      </c>
      <c r="B368" s="249">
        <v>2967823</v>
      </c>
      <c r="C368" s="249">
        <v>1268324</v>
      </c>
      <c r="D368" s="249">
        <v>609297</v>
      </c>
      <c r="E368" s="292">
        <v>20.530098998491486</v>
      </c>
      <c r="F368" s="293">
        <v>48.03953879292673</v>
      </c>
      <c r="G368" s="249">
        <v>246783</v>
      </c>
      <c r="H368" s="249">
        <v>127901</v>
      </c>
    </row>
    <row r="369" spans="1:8" ht="12" customHeight="1">
      <c r="A369" s="296" t="s">
        <v>165</v>
      </c>
      <c r="B369" s="249">
        <v>2885940</v>
      </c>
      <c r="C369" s="249">
        <v>1243324</v>
      </c>
      <c r="D369" s="249">
        <v>606972</v>
      </c>
      <c r="E369" s="292">
        <v>21.03203808810994</v>
      </c>
      <c r="F369" s="293">
        <v>48.81848979027188</v>
      </c>
      <c r="G369" s="250">
        <v>239783</v>
      </c>
      <c r="H369" s="250">
        <v>126176</v>
      </c>
    </row>
    <row r="370" spans="1:8" ht="12" customHeight="1">
      <c r="A370" s="296" t="s">
        <v>166</v>
      </c>
      <c r="B370" s="249">
        <v>81883</v>
      </c>
      <c r="C370" s="249">
        <v>25000</v>
      </c>
      <c r="D370" s="249">
        <v>2325</v>
      </c>
      <c r="E370" s="292">
        <v>2.839417217249002</v>
      </c>
      <c r="F370" s="293">
        <v>9.3</v>
      </c>
      <c r="G370" s="250">
        <v>7000</v>
      </c>
      <c r="H370" s="250">
        <v>1725</v>
      </c>
    </row>
    <row r="371" spans="1:8" ht="12" customHeight="1">
      <c r="A371" s="296"/>
      <c r="B371" s="249"/>
      <c r="C371" s="249"/>
      <c r="D371" s="249"/>
      <c r="E371" s="292"/>
      <c r="F371" s="293"/>
      <c r="G371" s="249"/>
      <c r="H371" s="249"/>
    </row>
    <row r="372" spans="1:8" ht="12.75" customHeight="1">
      <c r="A372" s="318" t="s">
        <v>1181</v>
      </c>
      <c r="B372" s="244"/>
      <c r="C372" s="244"/>
      <c r="D372" s="244"/>
      <c r="E372" s="284"/>
      <c r="F372" s="288"/>
      <c r="G372" s="244"/>
      <c r="H372" s="244"/>
    </row>
    <row r="373" spans="1:8" ht="12.75" customHeight="1">
      <c r="A373" s="286" t="s">
        <v>149</v>
      </c>
      <c r="B373" s="244">
        <v>594509</v>
      </c>
      <c r="C373" s="244">
        <v>229290</v>
      </c>
      <c r="D373" s="244">
        <v>229308</v>
      </c>
      <c r="E373" s="284">
        <v>38.570988832801525</v>
      </c>
      <c r="F373" s="288">
        <v>100.00785032055475</v>
      </c>
      <c r="G373" s="244">
        <v>54880</v>
      </c>
      <c r="H373" s="244">
        <v>54865</v>
      </c>
    </row>
    <row r="374" spans="1:8" ht="12.75" customHeight="1">
      <c r="A374" s="290" t="s">
        <v>150</v>
      </c>
      <c r="B374" s="249">
        <v>582859</v>
      </c>
      <c r="C374" s="249">
        <v>224440</v>
      </c>
      <c r="D374" s="249">
        <v>224440</v>
      </c>
      <c r="E374" s="292">
        <v>38.50674005205376</v>
      </c>
      <c r="F374" s="293">
        <v>100</v>
      </c>
      <c r="G374" s="250">
        <v>53910</v>
      </c>
      <c r="H374" s="250">
        <v>53910</v>
      </c>
    </row>
    <row r="375" spans="1:8" ht="12.75" customHeight="1">
      <c r="A375" s="290" t="s">
        <v>151</v>
      </c>
      <c r="B375" s="249">
        <v>11650</v>
      </c>
      <c r="C375" s="249">
        <v>4850</v>
      </c>
      <c r="D375" s="249">
        <v>4868</v>
      </c>
      <c r="E375" s="292">
        <v>41.78540772532189</v>
      </c>
      <c r="F375" s="293">
        <v>100.37113402061854</v>
      </c>
      <c r="G375" s="250">
        <v>970</v>
      </c>
      <c r="H375" s="250">
        <v>955</v>
      </c>
    </row>
    <row r="376" spans="1:8" ht="12.75" customHeight="1">
      <c r="A376" s="313" t="s">
        <v>177</v>
      </c>
      <c r="B376" s="244">
        <v>594509</v>
      </c>
      <c r="C376" s="244">
        <v>229290</v>
      </c>
      <c r="D376" s="244">
        <v>209562</v>
      </c>
      <c r="E376" s="284">
        <v>35.249592520886985</v>
      </c>
      <c r="F376" s="288">
        <v>91.39604867198744</v>
      </c>
      <c r="G376" s="244">
        <v>54880</v>
      </c>
      <c r="H376" s="244">
        <v>44720</v>
      </c>
    </row>
    <row r="377" spans="1:8" ht="12.75" customHeight="1">
      <c r="A377" s="296" t="s">
        <v>179</v>
      </c>
      <c r="B377" s="249">
        <v>544559</v>
      </c>
      <c r="C377" s="249">
        <v>219790</v>
      </c>
      <c r="D377" s="249">
        <v>207349</v>
      </c>
      <c r="E377" s="292">
        <v>38.07649859794807</v>
      </c>
      <c r="F377" s="293">
        <v>94.33959688793848</v>
      </c>
      <c r="G377" s="249">
        <v>46380</v>
      </c>
      <c r="H377" s="249">
        <v>43498</v>
      </c>
    </row>
    <row r="378" spans="1:8" ht="12.75" customHeight="1">
      <c r="A378" s="296" t="s">
        <v>155</v>
      </c>
      <c r="B378" s="249">
        <v>541559</v>
      </c>
      <c r="C378" s="249">
        <v>219790</v>
      </c>
      <c r="D378" s="249">
        <v>207349</v>
      </c>
      <c r="E378" s="292">
        <v>38.287425746779206</v>
      </c>
      <c r="F378" s="293">
        <v>94.33959688793848</v>
      </c>
      <c r="G378" s="250">
        <v>46380</v>
      </c>
      <c r="H378" s="250">
        <v>43498</v>
      </c>
    </row>
    <row r="379" spans="1:8" s="302" customFormat="1" ht="12.75" customHeight="1">
      <c r="A379" s="297" t="s">
        <v>156</v>
      </c>
      <c r="B379" s="89">
        <v>371058</v>
      </c>
      <c r="C379" s="89">
        <v>146420</v>
      </c>
      <c r="D379" s="89">
        <v>140938</v>
      </c>
      <c r="E379" s="299">
        <v>37.98274124260897</v>
      </c>
      <c r="F379" s="300">
        <v>96.25597595956836</v>
      </c>
      <c r="G379" s="298">
        <v>31330</v>
      </c>
      <c r="H379" s="298">
        <v>29097</v>
      </c>
    </row>
    <row r="380" spans="1:8" ht="12.75" customHeight="1">
      <c r="A380" s="296" t="s">
        <v>158</v>
      </c>
      <c r="B380" s="249">
        <v>3000</v>
      </c>
      <c r="C380" s="249">
        <v>0</v>
      </c>
      <c r="D380" s="249">
        <v>0</v>
      </c>
      <c r="E380" s="292">
        <v>0</v>
      </c>
      <c r="F380" s="300">
        <v>0</v>
      </c>
      <c r="G380" s="250">
        <v>0</v>
      </c>
      <c r="H380" s="250">
        <v>0</v>
      </c>
    </row>
    <row r="381" spans="1:8" ht="12" customHeight="1">
      <c r="A381" s="252" t="s">
        <v>163</v>
      </c>
      <c r="B381" s="249">
        <v>3000</v>
      </c>
      <c r="C381" s="249">
        <v>0</v>
      </c>
      <c r="D381" s="249">
        <v>0</v>
      </c>
      <c r="E381" s="292">
        <v>0</v>
      </c>
      <c r="F381" s="300">
        <v>0</v>
      </c>
      <c r="G381" s="250">
        <v>0</v>
      </c>
      <c r="H381" s="250">
        <v>0</v>
      </c>
    </row>
    <row r="382" spans="1:8" ht="12.75" customHeight="1">
      <c r="A382" s="296" t="s">
        <v>164</v>
      </c>
      <c r="B382" s="249">
        <v>49950</v>
      </c>
      <c r="C382" s="249">
        <v>9500</v>
      </c>
      <c r="D382" s="249">
        <v>2213</v>
      </c>
      <c r="E382" s="292">
        <v>4.43043043043043</v>
      </c>
      <c r="F382" s="300">
        <v>0</v>
      </c>
      <c r="G382" s="249">
        <v>8500</v>
      </c>
      <c r="H382" s="249">
        <v>1222</v>
      </c>
    </row>
    <row r="383" spans="1:8" ht="12.75" customHeight="1">
      <c r="A383" s="296" t="s">
        <v>165</v>
      </c>
      <c r="B383" s="249">
        <v>49950</v>
      </c>
      <c r="C383" s="249">
        <v>9500</v>
      </c>
      <c r="D383" s="249">
        <v>2213</v>
      </c>
      <c r="E383" s="292">
        <v>4.43043043043043</v>
      </c>
      <c r="F383" s="300">
        <v>0</v>
      </c>
      <c r="G383" s="250">
        <v>8500</v>
      </c>
      <c r="H383" s="250">
        <v>1222</v>
      </c>
    </row>
    <row r="384" spans="1:8" ht="12.75" customHeight="1">
      <c r="A384" s="296"/>
      <c r="B384" s="249"/>
      <c r="C384" s="249"/>
      <c r="D384" s="249"/>
      <c r="E384" s="292"/>
      <c r="F384" s="300"/>
      <c r="G384" s="249"/>
      <c r="H384" s="249"/>
    </row>
    <row r="385" spans="1:8" ht="12.75" customHeight="1">
      <c r="A385" s="318" t="s">
        <v>1182</v>
      </c>
      <c r="B385" s="249"/>
      <c r="C385" s="249"/>
      <c r="D385" s="249"/>
      <c r="E385" s="284"/>
      <c r="F385" s="288"/>
      <c r="G385" s="249"/>
      <c r="H385" s="249"/>
    </row>
    <row r="386" spans="1:8" ht="12.75" customHeight="1">
      <c r="A386" s="286" t="s">
        <v>149</v>
      </c>
      <c r="B386" s="244">
        <v>12012361</v>
      </c>
      <c r="C386" s="244">
        <v>4942115</v>
      </c>
      <c r="D386" s="244">
        <v>4943011</v>
      </c>
      <c r="E386" s="284">
        <v>41.149371052035484</v>
      </c>
      <c r="F386" s="288">
        <v>100.01812988973344</v>
      </c>
      <c r="G386" s="244">
        <v>1069823</v>
      </c>
      <c r="H386" s="244">
        <v>1070144</v>
      </c>
    </row>
    <row r="387" spans="1:8" ht="12.75" customHeight="1">
      <c r="A387" s="290" t="s">
        <v>150</v>
      </c>
      <c r="B387" s="249">
        <v>11997361</v>
      </c>
      <c r="C387" s="249">
        <v>4935865</v>
      </c>
      <c r="D387" s="249">
        <v>4935865</v>
      </c>
      <c r="E387" s="292">
        <v>41.1412559812112</v>
      </c>
      <c r="F387" s="293">
        <v>100</v>
      </c>
      <c r="G387" s="250">
        <v>1068573</v>
      </c>
      <c r="H387" s="250">
        <v>1068573</v>
      </c>
    </row>
    <row r="388" spans="1:8" ht="12.75" customHeight="1">
      <c r="A388" s="290" t="s">
        <v>151</v>
      </c>
      <c r="B388" s="249">
        <v>15000</v>
      </c>
      <c r="C388" s="249">
        <v>6250</v>
      </c>
      <c r="D388" s="249">
        <v>7146</v>
      </c>
      <c r="E388" s="292">
        <v>47.64</v>
      </c>
      <c r="F388" s="293">
        <v>114.336</v>
      </c>
      <c r="G388" s="250">
        <v>1250</v>
      </c>
      <c r="H388" s="250">
        <v>1571</v>
      </c>
    </row>
    <row r="389" spans="1:8" ht="12.75" customHeight="1">
      <c r="A389" s="313" t="s">
        <v>177</v>
      </c>
      <c r="B389" s="244">
        <v>12012361</v>
      </c>
      <c r="C389" s="244">
        <v>4942115</v>
      </c>
      <c r="D389" s="244">
        <v>4904480</v>
      </c>
      <c r="E389" s="284">
        <v>40.82860979619244</v>
      </c>
      <c r="F389" s="288">
        <v>99.23848392843955</v>
      </c>
      <c r="G389" s="244">
        <v>1069823</v>
      </c>
      <c r="H389" s="244">
        <v>1098832</v>
      </c>
    </row>
    <row r="390" spans="1:8" ht="12.75" customHeight="1">
      <c r="A390" s="296" t="s">
        <v>179</v>
      </c>
      <c r="B390" s="249">
        <v>11809301</v>
      </c>
      <c r="C390" s="249">
        <v>4857115</v>
      </c>
      <c r="D390" s="249">
        <v>4826647</v>
      </c>
      <c r="E390" s="292">
        <v>40.87157233099571</v>
      </c>
      <c r="F390" s="293">
        <v>99.3727140493894</v>
      </c>
      <c r="G390" s="249">
        <v>1069823</v>
      </c>
      <c r="H390" s="249">
        <v>1093882</v>
      </c>
    </row>
    <row r="391" spans="1:8" ht="12.75" customHeight="1">
      <c r="A391" s="296" t="s">
        <v>155</v>
      </c>
      <c r="B391" s="249">
        <v>11486706</v>
      </c>
      <c r="C391" s="249">
        <v>4722700</v>
      </c>
      <c r="D391" s="249">
        <v>4716230</v>
      </c>
      <c r="E391" s="292">
        <v>41.05815888384364</v>
      </c>
      <c r="F391" s="293">
        <v>99.8630020962585</v>
      </c>
      <c r="G391" s="250">
        <v>1042940</v>
      </c>
      <c r="H391" s="250">
        <v>1071556</v>
      </c>
    </row>
    <row r="392" spans="1:8" s="302" customFormat="1" ht="12.75" customHeight="1">
      <c r="A392" s="297" t="s">
        <v>156</v>
      </c>
      <c r="B392" s="89">
        <v>7983214</v>
      </c>
      <c r="C392" s="89">
        <v>3262950</v>
      </c>
      <c r="D392" s="89">
        <v>3355793</v>
      </c>
      <c r="E392" s="299">
        <v>42.03561372650163</v>
      </c>
      <c r="F392" s="300">
        <v>102.84536998728144</v>
      </c>
      <c r="G392" s="298">
        <v>730990</v>
      </c>
      <c r="H392" s="298">
        <v>801045</v>
      </c>
    </row>
    <row r="393" spans="1:8" ht="12.75" customHeight="1">
      <c r="A393" s="296" t="s">
        <v>158</v>
      </c>
      <c r="B393" s="249">
        <v>322595</v>
      </c>
      <c r="C393" s="249">
        <v>134415</v>
      </c>
      <c r="D393" s="249">
        <v>110417</v>
      </c>
      <c r="E393" s="292">
        <v>34.2277468652645</v>
      </c>
      <c r="F393" s="293">
        <v>82.14633783431908</v>
      </c>
      <c r="G393" s="250">
        <v>26883</v>
      </c>
      <c r="H393" s="250">
        <v>22326</v>
      </c>
    </row>
    <row r="394" spans="1:8" ht="12.75" customHeight="1">
      <c r="A394" s="296" t="s">
        <v>1183</v>
      </c>
      <c r="B394" s="249">
        <v>322595</v>
      </c>
      <c r="C394" s="249">
        <v>134415</v>
      </c>
      <c r="D394" s="249">
        <v>110417</v>
      </c>
      <c r="E394" s="292">
        <v>34.2277468652645</v>
      </c>
      <c r="F394" s="293">
        <v>82.14633783431908</v>
      </c>
      <c r="G394" s="250">
        <v>26883</v>
      </c>
      <c r="H394" s="250">
        <v>22326</v>
      </c>
    </row>
    <row r="395" spans="1:8" ht="12.75" customHeight="1">
      <c r="A395" s="296" t="s">
        <v>164</v>
      </c>
      <c r="B395" s="249">
        <v>203060</v>
      </c>
      <c r="C395" s="249">
        <v>85000</v>
      </c>
      <c r="D395" s="249">
        <v>77833</v>
      </c>
      <c r="E395" s="292">
        <v>38.330050231458685</v>
      </c>
      <c r="F395" s="293">
        <v>91.56823529411766</v>
      </c>
      <c r="G395" s="249">
        <v>0</v>
      </c>
      <c r="H395" s="249">
        <v>4950</v>
      </c>
    </row>
    <row r="396" spans="1:8" ht="12" customHeight="1">
      <c r="A396" s="296" t="s">
        <v>165</v>
      </c>
      <c r="B396" s="249">
        <v>203060</v>
      </c>
      <c r="C396" s="249">
        <v>85000</v>
      </c>
      <c r="D396" s="249">
        <v>77833</v>
      </c>
      <c r="E396" s="292">
        <v>38.330050231458685</v>
      </c>
      <c r="F396" s="293">
        <v>91.56823529411766</v>
      </c>
      <c r="G396" s="250">
        <v>0</v>
      </c>
      <c r="H396" s="250">
        <v>4950</v>
      </c>
    </row>
    <row r="397" spans="1:8" ht="12" customHeight="1">
      <c r="A397" s="296"/>
      <c r="B397" s="249"/>
      <c r="C397" s="249"/>
      <c r="D397" s="249"/>
      <c r="E397" s="292"/>
      <c r="F397" s="293"/>
      <c r="G397" s="249"/>
      <c r="H397" s="249"/>
    </row>
    <row r="398" spans="1:8" ht="12.75" customHeight="1">
      <c r="A398" s="281" t="s">
        <v>1184</v>
      </c>
      <c r="B398" s="244"/>
      <c r="C398" s="244"/>
      <c r="D398" s="244"/>
      <c r="E398" s="284"/>
      <c r="F398" s="288"/>
      <c r="G398" s="244"/>
      <c r="H398" s="244"/>
    </row>
    <row r="399" spans="1:8" ht="12.75" customHeight="1">
      <c r="A399" s="286" t="s">
        <v>149</v>
      </c>
      <c r="B399" s="244">
        <v>1902665</v>
      </c>
      <c r="C399" s="244">
        <v>164022</v>
      </c>
      <c r="D399" s="244">
        <v>164022</v>
      </c>
      <c r="E399" s="284">
        <v>8.620645252842724</v>
      </c>
      <c r="F399" s="288">
        <v>100</v>
      </c>
      <c r="G399" s="244">
        <v>62224</v>
      </c>
      <c r="H399" s="244">
        <v>62224</v>
      </c>
    </row>
    <row r="400" spans="1:8" ht="12.75" customHeight="1">
      <c r="A400" s="290" t="s">
        <v>150</v>
      </c>
      <c r="B400" s="249">
        <v>1902665</v>
      </c>
      <c r="C400" s="249">
        <v>164022</v>
      </c>
      <c r="D400" s="249">
        <v>164022</v>
      </c>
      <c r="E400" s="292">
        <v>8.620645252842724</v>
      </c>
      <c r="F400" s="293">
        <v>100</v>
      </c>
      <c r="G400" s="250">
        <v>62224</v>
      </c>
      <c r="H400" s="250">
        <v>62224</v>
      </c>
    </row>
    <row r="401" spans="1:8" ht="12.75" customHeight="1">
      <c r="A401" s="313" t="s">
        <v>177</v>
      </c>
      <c r="B401" s="244">
        <v>1902665</v>
      </c>
      <c r="C401" s="244">
        <v>164022</v>
      </c>
      <c r="D401" s="244">
        <v>111008</v>
      </c>
      <c r="E401" s="284">
        <v>5.834342882220465</v>
      </c>
      <c r="F401" s="288">
        <v>67.67872602455768</v>
      </c>
      <c r="G401" s="244">
        <v>62224</v>
      </c>
      <c r="H401" s="244">
        <v>27535</v>
      </c>
    </row>
    <row r="402" spans="1:8" ht="12.75" customHeight="1">
      <c r="A402" s="296" t="s">
        <v>179</v>
      </c>
      <c r="B402" s="249">
        <v>1898665</v>
      </c>
      <c r="C402" s="249">
        <v>160022</v>
      </c>
      <c r="D402" s="249">
        <v>110898</v>
      </c>
      <c r="E402" s="292">
        <v>5.84084080129986</v>
      </c>
      <c r="F402" s="293">
        <v>69.30172101336066</v>
      </c>
      <c r="G402" s="249">
        <v>59224</v>
      </c>
      <c r="H402" s="249">
        <v>27535</v>
      </c>
    </row>
    <row r="403" spans="1:8" ht="12.75" customHeight="1">
      <c r="A403" s="296" t="s">
        <v>155</v>
      </c>
      <c r="B403" s="249">
        <v>1897891</v>
      </c>
      <c r="C403" s="249">
        <v>159248</v>
      </c>
      <c r="D403" s="249">
        <v>110125</v>
      </c>
      <c r="E403" s="292">
        <v>5.802493399252117</v>
      </c>
      <c r="F403" s="293">
        <v>69.1531447804682</v>
      </c>
      <c r="G403" s="250">
        <v>58450</v>
      </c>
      <c r="H403" s="250">
        <v>26762</v>
      </c>
    </row>
    <row r="404" spans="1:8" s="302" customFormat="1" ht="12.75">
      <c r="A404" s="297" t="s">
        <v>156</v>
      </c>
      <c r="B404" s="89">
        <v>1054156</v>
      </c>
      <c r="C404" s="89">
        <v>71460</v>
      </c>
      <c r="D404" s="89">
        <v>63989</v>
      </c>
      <c r="E404" s="299">
        <v>6.070164188222616</v>
      </c>
      <c r="F404" s="300">
        <v>89.54520011195073</v>
      </c>
      <c r="G404" s="298">
        <v>16920</v>
      </c>
      <c r="H404" s="298">
        <v>16390</v>
      </c>
    </row>
    <row r="405" spans="1:8" ht="12.75">
      <c r="A405" s="296" t="s">
        <v>158</v>
      </c>
      <c r="B405" s="249">
        <v>774</v>
      </c>
      <c r="C405" s="249">
        <v>774</v>
      </c>
      <c r="D405" s="249">
        <v>773</v>
      </c>
      <c r="E405" s="292">
        <v>99.87080103359173</v>
      </c>
      <c r="F405" s="300">
        <v>0</v>
      </c>
      <c r="G405" s="250">
        <v>774</v>
      </c>
      <c r="H405" s="250">
        <v>773</v>
      </c>
    </row>
    <row r="406" spans="1:8" ht="12.75">
      <c r="A406" s="252" t="s">
        <v>163</v>
      </c>
      <c r="B406" s="249">
        <v>774</v>
      </c>
      <c r="C406" s="249">
        <v>774</v>
      </c>
      <c r="D406" s="249">
        <v>773</v>
      </c>
      <c r="E406" s="292">
        <v>99.87080103359173</v>
      </c>
      <c r="F406" s="300">
        <v>0</v>
      </c>
      <c r="G406" s="250">
        <v>774</v>
      </c>
      <c r="H406" s="250">
        <v>773</v>
      </c>
    </row>
    <row r="407" spans="1:8" ht="12.75">
      <c r="A407" s="296" t="s">
        <v>164</v>
      </c>
      <c r="B407" s="249">
        <v>4000</v>
      </c>
      <c r="C407" s="249">
        <v>4000</v>
      </c>
      <c r="D407" s="249">
        <v>110</v>
      </c>
      <c r="E407" s="292">
        <v>2.75</v>
      </c>
      <c r="F407" s="300">
        <v>0</v>
      </c>
      <c r="G407" s="249">
        <v>3000</v>
      </c>
      <c r="H407" s="249">
        <v>0</v>
      </c>
    </row>
    <row r="408" spans="1:8" ht="12.75">
      <c r="A408" s="296" t="s">
        <v>165</v>
      </c>
      <c r="B408" s="249">
        <v>4000</v>
      </c>
      <c r="C408" s="249">
        <v>4000</v>
      </c>
      <c r="D408" s="249">
        <v>110</v>
      </c>
      <c r="E408" s="292">
        <v>2.75</v>
      </c>
      <c r="F408" s="300">
        <v>0</v>
      </c>
      <c r="G408" s="250">
        <v>3000</v>
      </c>
      <c r="H408" s="250">
        <v>0</v>
      </c>
    </row>
    <row r="409" spans="1:8" ht="12.75">
      <c r="A409" s="296"/>
      <c r="B409" s="249"/>
      <c r="C409" s="249"/>
      <c r="D409" s="249"/>
      <c r="E409" s="292"/>
      <c r="F409" s="300"/>
      <c r="G409" s="249"/>
      <c r="H409" s="249"/>
    </row>
    <row r="410" spans="1:8" ht="15" customHeight="1">
      <c r="A410" s="319" t="s">
        <v>1185</v>
      </c>
      <c r="B410" s="249"/>
      <c r="C410" s="249"/>
      <c r="D410" s="249"/>
      <c r="E410" s="292"/>
      <c r="F410" s="293"/>
      <c r="G410" s="249"/>
      <c r="H410" s="249"/>
    </row>
    <row r="411" spans="1:8" ht="12.75" customHeight="1">
      <c r="A411" s="286" t="s">
        <v>149</v>
      </c>
      <c r="B411" s="244">
        <v>8735438</v>
      </c>
      <c r="C411" s="244">
        <v>3589486</v>
      </c>
      <c r="D411" s="244">
        <v>3252321</v>
      </c>
      <c r="E411" s="284">
        <v>37.23134432411975</v>
      </c>
      <c r="F411" s="288">
        <v>90.6068724045727</v>
      </c>
      <c r="G411" s="244">
        <v>708929</v>
      </c>
      <c r="H411" s="244">
        <v>683776</v>
      </c>
    </row>
    <row r="412" spans="1:8" ht="12.75" customHeight="1">
      <c r="A412" s="290" t="s">
        <v>150</v>
      </c>
      <c r="B412" s="249">
        <v>7696316</v>
      </c>
      <c r="C412" s="249">
        <v>3014098</v>
      </c>
      <c r="D412" s="249">
        <v>3014098</v>
      </c>
      <c r="E412" s="292">
        <v>39.16286701325673</v>
      </c>
      <c r="F412" s="293">
        <v>100</v>
      </c>
      <c r="G412" s="250">
        <v>651366</v>
      </c>
      <c r="H412" s="250">
        <v>651366</v>
      </c>
    </row>
    <row r="413" spans="1:8" ht="12.75" customHeight="1">
      <c r="A413" s="290" t="s">
        <v>151</v>
      </c>
      <c r="B413" s="249">
        <v>735763</v>
      </c>
      <c r="C413" s="249">
        <v>272029</v>
      </c>
      <c r="D413" s="249">
        <v>131891</v>
      </c>
      <c r="E413" s="292">
        <v>17.925745110857708</v>
      </c>
      <c r="F413" s="293">
        <v>48.484168967279224</v>
      </c>
      <c r="G413" s="250">
        <v>57563</v>
      </c>
      <c r="H413" s="250">
        <v>32410</v>
      </c>
    </row>
    <row r="414" spans="1:8" ht="12.75" customHeight="1">
      <c r="A414" s="290" t="s">
        <v>152</v>
      </c>
      <c r="B414" s="249">
        <v>303359</v>
      </c>
      <c r="C414" s="249">
        <v>303359</v>
      </c>
      <c r="D414" s="249">
        <v>106332</v>
      </c>
      <c r="E414" s="292">
        <v>35.0515395950013</v>
      </c>
      <c r="F414" s="293">
        <v>35.0515395950013</v>
      </c>
      <c r="G414" s="250">
        <v>0</v>
      </c>
      <c r="H414" s="250">
        <v>0</v>
      </c>
    </row>
    <row r="415" spans="1:8" ht="12.75" customHeight="1">
      <c r="A415" s="313" t="s">
        <v>177</v>
      </c>
      <c r="B415" s="244">
        <v>8735438</v>
      </c>
      <c r="C415" s="244">
        <v>3589486</v>
      </c>
      <c r="D415" s="244">
        <v>2568363</v>
      </c>
      <c r="E415" s="284">
        <v>29.40165106775413</v>
      </c>
      <c r="F415" s="288">
        <v>71.55238939502759</v>
      </c>
      <c r="G415" s="244">
        <v>708929</v>
      </c>
      <c r="H415" s="244">
        <v>578072</v>
      </c>
    </row>
    <row r="416" spans="1:8" ht="12.75" customHeight="1">
      <c r="A416" s="296" t="s">
        <v>179</v>
      </c>
      <c r="B416" s="249">
        <v>8676630</v>
      </c>
      <c r="C416" s="249">
        <v>3549486</v>
      </c>
      <c r="D416" s="249">
        <v>2561341</v>
      </c>
      <c r="E416" s="292">
        <v>29.519997971562688</v>
      </c>
      <c r="F416" s="293">
        <v>72.16089878928949</v>
      </c>
      <c r="G416" s="249">
        <v>698929</v>
      </c>
      <c r="H416" s="249">
        <v>577184</v>
      </c>
    </row>
    <row r="417" spans="1:8" ht="12.75" customHeight="1">
      <c r="A417" s="296" t="s">
        <v>155</v>
      </c>
      <c r="B417" s="249">
        <v>2597473</v>
      </c>
      <c r="C417" s="249">
        <v>1176828</v>
      </c>
      <c r="D417" s="249">
        <v>646253</v>
      </c>
      <c r="E417" s="292">
        <v>24.88006612580766</v>
      </c>
      <c r="F417" s="293">
        <v>54.91482187711373</v>
      </c>
      <c r="G417" s="250">
        <v>181563</v>
      </c>
      <c r="H417" s="250">
        <v>130979</v>
      </c>
    </row>
    <row r="418" spans="1:8" s="302" customFormat="1" ht="12.75" customHeight="1">
      <c r="A418" s="297" t="s">
        <v>156</v>
      </c>
      <c r="B418" s="89">
        <v>1391400</v>
      </c>
      <c r="C418" s="89">
        <v>538448</v>
      </c>
      <c r="D418" s="89">
        <v>311019</v>
      </c>
      <c r="E418" s="299">
        <v>22.352953859422165</v>
      </c>
      <c r="F418" s="300">
        <v>57.762123733396734</v>
      </c>
      <c r="G418" s="298">
        <v>120385</v>
      </c>
      <c r="H418" s="298">
        <v>61422</v>
      </c>
    </row>
    <row r="419" spans="1:8" ht="12.75" customHeight="1">
      <c r="A419" s="296" t="s">
        <v>158</v>
      </c>
      <c r="B419" s="249">
        <v>6079157</v>
      </c>
      <c r="C419" s="249">
        <v>2372658</v>
      </c>
      <c r="D419" s="249">
        <v>1915088</v>
      </c>
      <c r="E419" s="292">
        <v>31.502525761384348</v>
      </c>
      <c r="F419" s="293">
        <v>80.71487757611926</v>
      </c>
      <c r="G419" s="250">
        <v>517366</v>
      </c>
      <c r="H419" s="250">
        <v>446205</v>
      </c>
    </row>
    <row r="420" spans="1:8" s="302" customFormat="1" ht="15.75" customHeight="1">
      <c r="A420" s="301" t="s">
        <v>159</v>
      </c>
      <c r="B420" s="89">
        <v>7021</v>
      </c>
      <c r="C420" s="298">
        <v>2925</v>
      </c>
      <c r="D420" s="298">
        <v>0</v>
      </c>
      <c r="E420" s="299">
        <v>0</v>
      </c>
      <c r="F420" s="300">
        <v>0</v>
      </c>
      <c r="G420" s="298">
        <v>585</v>
      </c>
      <c r="H420" s="298">
        <v>0</v>
      </c>
    </row>
    <row r="421" spans="1:8" s="302" customFormat="1" ht="12.75" customHeight="1">
      <c r="A421" s="301" t="s">
        <v>160</v>
      </c>
      <c r="B421" s="89">
        <v>290309</v>
      </c>
      <c r="C421" s="304" t="s">
        <v>694</v>
      </c>
      <c r="D421" s="89">
        <v>190014</v>
      </c>
      <c r="E421" s="299">
        <v>65.45232838113871</v>
      </c>
      <c r="F421" s="305" t="s">
        <v>694</v>
      </c>
      <c r="G421" s="304" t="s">
        <v>694</v>
      </c>
      <c r="H421" s="298">
        <v>90291</v>
      </c>
    </row>
    <row r="422" spans="1:8" ht="24.75" customHeight="1">
      <c r="A422" s="252" t="s">
        <v>161</v>
      </c>
      <c r="B422" s="249">
        <v>47360</v>
      </c>
      <c r="C422" s="249">
        <v>47360</v>
      </c>
      <c r="D422" s="249">
        <v>34357</v>
      </c>
      <c r="E422" s="292">
        <v>72.54434121621621</v>
      </c>
      <c r="F422" s="293">
        <v>72.54434121621621</v>
      </c>
      <c r="G422" s="250">
        <v>0</v>
      </c>
      <c r="H422" s="250">
        <v>0</v>
      </c>
    </row>
    <row r="423" spans="1:8" ht="12" customHeight="1">
      <c r="A423" s="296" t="s">
        <v>1183</v>
      </c>
      <c r="B423" s="249">
        <v>5726232</v>
      </c>
      <c r="C423" s="249">
        <v>2095818</v>
      </c>
      <c r="D423" s="249">
        <v>1690718</v>
      </c>
      <c r="E423" s="292">
        <v>29.52583828248663</v>
      </c>
      <c r="F423" s="293">
        <v>80.67103154949523</v>
      </c>
      <c r="G423" s="250">
        <v>452951</v>
      </c>
      <c r="H423" s="250">
        <v>355915</v>
      </c>
    </row>
    <row r="424" spans="1:8" ht="12.75" customHeight="1">
      <c r="A424" s="296" t="s">
        <v>164</v>
      </c>
      <c r="B424" s="249">
        <v>58808</v>
      </c>
      <c r="C424" s="249">
        <v>40000</v>
      </c>
      <c r="D424" s="249">
        <v>7022</v>
      </c>
      <c r="E424" s="292">
        <v>11.940552305808733</v>
      </c>
      <c r="F424" s="293">
        <v>17.555</v>
      </c>
      <c r="G424" s="249">
        <v>10000</v>
      </c>
      <c r="H424" s="249">
        <v>888</v>
      </c>
    </row>
    <row r="425" spans="1:8" ht="12.75" customHeight="1">
      <c r="A425" s="296" t="s">
        <v>165</v>
      </c>
      <c r="B425" s="249">
        <v>58808</v>
      </c>
      <c r="C425" s="249">
        <v>40000</v>
      </c>
      <c r="D425" s="249">
        <v>7022</v>
      </c>
      <c r="E425" s="292">
        <v>11.940552305808733</v>
      </c>
      <c r="F425" s="293">
        <v>17.555</v>
      </c>
      <c r="G425" s="250">
        <v>10000</v>
      </c>
      <c r="H425" s="250">
        <v>888</v>
      </c>
    </row>
    <row r="426" spans="1:8" ht="12.75" customHeight="1">
      <c r="A426" s="296"/>
      <c r="B426" s="249"/>
      <c r="C426" s="249"/>
      <c r="D426" s="249"/>
      <c r="E426" s="292"/>
      <c r="F426" s="293"/>
      <c r="G426" s="249"/>
      <c r="H426" s="249"/>
    </row>
    <row r="427" spans="1:8" ht="12.75" customHeight="1">
      <c r="A427" s="319" t="s">
        <v>1186</v>
      </c>
      <c r="B427" s="244"/>
      <c r="C427" s="244"/>
      <c r="D427" s="244"/>
      <c r="E427" s="284"/>
      <c r="F427" s="288"/>
      <c r="G427" s="244"/>
      <c r="H427" s="244"/>
    </row>
    <row r="428" spans="1:8" ht="12.75" customHeight="1">
      <c r="A428" s="286" t="s">
        <v>149</v>
      </c>
      <c r="B428" s="244">
        <v>52916</v>
      </c>
      <c r="C428" s="244">
        <v>20132</v>
      </c>
      <c r="D428" s="244">
        <v>20132</v>
      </c>
      <c r="E428" s="284">
        <v>38.04520371910197</v>
      </c>
      <c r="F428" s="288">
        <v>100</v>
      </c>
      <c r="G428" s="244">
        <v>3600</v>
      </c>
      <c r="H428" s="244">
        <v>3600</v>
      </c>
    </row>
    <row r="429" spans="1:8" ht="12.75" customHeight="1">
      <c r="A429" s="290" t="s">
        <v>150</v>
      </c>
      <c r="B429" s="249">
        <v>52916</v>
      </c>
      <c r="C429" s="249">
        <v>20132</v>
      </c>
      <c r="D429" s="249">
        <v>20132</v>
      </c>
      <c r="E429" s="292">
        <v>38.04520371910197</v>
      </c>
      <c r="F429" s="293">
        <v>100</v>
      </c>
      <c r="G429" s="250">
        <v>3600</v>
      </c>
      <c r="H429" s="250">
        <v>3600</v>
      </c>
    </row>
    <row r="430" spans="1:8" ht="12.75" customHeight="1">
      <c r="A430" s="313" t="s">
        <v>177</v>
      </c>
      <c r="B430" s="244">
        <v>52916</v>
      </c>
      <c r="C430" s="244">
        <v>20132</v>
      </c>
      <c r="D430" s="244">
        <v>18266</v>
      </c>
      <c r="E430" s="284">
        <v>34.518860080127</v>
      </c>
      <c r="F430" s="288">
        <v>90.73117424995033</v>
      </c>
      <c r="G430" s="244">
        <v>3600</v>
      </c>
      <c r="H430" s="244">
        <v>3653</v>
      </c>
    </row>
    <row r="431" spans="1:8" ht="12.75" customHeight="1">
      <c r="A431" s="296" t="s">
        <v>154</v>
      </c>
      <c r="B431" s="249">
        <v>52416</v>
      </c>
      <c r="C431" s="249">
        <v>19632</v>
      </c>
      <c r="D431" s="249">
        <v>17766</v>
      </c>
      <c r="E431" s="292">
        <v>33.894230769230774</v>
      </c>
      <c r="F431" s="293">
        <v>90.49511002444987</v>
      </c>
      <c r="G431" s="249">
        <v>3600</v>
      </c>
      <c r="H431" s="249">
        <v>3653</v>
      </c>
    </row>
    <row r="432" spans="1:8" ht="12.75" customHeight="1">
      <c r="A432" s="296" t="s">
        <v>155</v>
      </c>
      <c r="B432" s="249">
        <v>52416</v>
      </c>
      <c r="C432" s="249">
        <v>19632</v>
      </c>
      <c r="D432" s="249">
        <v>17766</v>
      </c>
      <c r="E432" s="292">
        <v>33.894230769230774</v>
      </c>
      <c r="F432" s="293">
        <v>90.49511002444987</v>
      </c>
      <c r="G432" s="250">
        <v>3600</v>
      </c>
      <c r="H432" s="250">
        <v>3653</v>
      </c>
    </row>
    <row r="433" spans="1:8" s="302" customFormat="1" ht="13.5" customHeight="1">
      <c r="A433" s="297" t="s">
        <v>156</v>
      </c>
      <c r="B433" s="89">
        <v>35331</v>
      </c>
      <c r="C433" s="89">
        <v>14532</v>
      </c>
      <c r="D433" s="89">
        <v>13071</v>
      </c>
      <c r="E433" s="299">
        <v>36.995839347881464</v>
      </c>
      <c r="F433" s="300">
        <v>89.94632535094964</v>
      </c>
      <c r="G433" s="298">
        <v>2800</v>
      </c>
      <c r="H433" s="298">
        <v>2561</v>
      </c>
    </row>
    <row r="434" spans="1:8" ht="13.5" customHeight="1">
      <c r="A434" s="296" t="s">
        <v>164</v>
      </c>
      <c r="B434" s="249">
        <v>500</v>
      </c>
      <c r="C434" s="249">
        <v>500</v>
      </c>
      <c r="D434" s="249">
        <v>500</v>
      </c>
      <c r="E434" s="292">
        <v>100</v>
      </c>
      <c r="F434" s="293">
        <v>100</v>
      </c>
      <c r="G434" s="249">
        <v>0</v>
      </c>
      <c r="H434" s="249">
        <v>0</v>
      </c>
    </row>
    <row r="435" spans="1:8" ht="13.5" customHeight="1">
      <c r="A435" s="296" t="s">
        <v>165</v>
      </c>
      <c r="B435" s="249">
        <v>500</v>
      </c>
      <c r="C435" s="249">
        <v>500</v>
      </c>
      <c r="D435" s="249">
        <v>500</v>
      </c>
      <c r="E435" s="292">
        <v>100</v>
      </c>
      <c r="F435" s="293">
        <v>100</v>
      </c>
      <c r="G435" s="250">
        <v>0</v>
      </c>
      <c r="H435" s="250">
        <v>0</v>
      </c>
    </row>
    <row r="436" spans="1:8" s="302" customFormat="1" ht="13.5" customHeight="1">
      <c r="A436" s="296"/>
      <c r="B436" s="89"/>
      <c r="C436" s="89"/>
      <c r="D436" s="89"/>
      <c r="E436" s="299"/>
      <c r="F436" s="300"/>
      <c r="G436" s="89"/>
      <c r="H436" s="89"/>
    </row>
    <row r="437" spans="1:8" ht="27" customHeight="1">
      <c r="A437" s="319" t="s">
        <v>1187</v>
      </c>
      <c r="B437" s="249"/>
      <c r="C437" s="249"/>
      <c r="D437" s="249"/>
      <c r="E437" s="292"/>
      <c r="F437" s="293"/>
      <c r="G437" s="249"/>
      <c r="H437" s="249"/>
    </row>
    <row r="438" spans="1:8" ht="12.75" customHeight="1">
      <c r="A438" s="286" t="s">
        <v>149</v>
      </c>
      <c r="B438" s="244">
        <v>4935045</v>
      </c>
      <c r="C438" s="244">
        <v>1426438</v>
      </c>
      <c r="D438" s="244">
        <v>1355361</v>
      </c>
      <c r="E438" s="284">
        <v>27.464004887493427</v>
      </c>
      <c r="F438" s="288">
        <v>95.01716863964644</v>
      </c>
      <c r="G438" s="244">
        <v>303362</v>
      </c>
      <c r="H438" s="244">
        <v>304582</v>
      </c>
    </row>
    <row r="439" spans="1:8" ht="12.75" customHeight="1">
      <c r="A439" s="290" t="s">
        <v>150</v>
      </c>
      <c r="B439" s="249">
        <v>3382759</v>
      </c>
      <c r="C439" s="249">
        <v>1324638</v>
      </c>
      <c r="D439" s="249">
        <v>1324638</v>
      </c>
      <c r="E439" s="292">
        <v>39.15850937060547</v>
      </c>
      <c r="F439" s="293">
        <v>100</v>
      </c>
      <c r="G439" s="250">
        <v>303362</v>
      </c>
      <c r="H439" s="250">
        <v>303362</v>
      </c>
    </row>
    <row r="440" spans="1:8" ht="12.75" customHeight="1">
      <c r="A440" s="290" t="s">
        <v>152</v>
      </c>
      <c r="B440" s="249">
        <v>1552286</v>
      </c>
      <c r="C440" s="249">
        <v>101800</v>
      </c>
      <c r="D440" s="249">
        <v>29930</v>
      </c>
      <c r="E440" s="292">
        <v>1.928124069920105</v>
      </c>
      <c r="F440" s="293">
        <v>29.400785854616895</v>
      </c>
      <c r="G440" s="250">
        <v>0</v>
      </c>
      <c r="H440" s="250">
        <v>1220</v>
      </c>
    </row>
    <row r="441" spans="1:8" ht="12.75" customHeight="1">
      <c r="A441" s="313" t="s">
        <v>177</v>
      </c>
      <c r="B441" s="244">
        <v>4935045</v>
      </c>
      <c r="C441" s="244">
        <v>1426438</v>
      </c>
      <c r="D441" s="244">
        <v>712584</v>
      </c>
      <c r="E441" s="284">
        <v>14.439260432275693</v>
      </c>
      <c r="F441" s="288">
        <v>49.95548351908741</v>
      </c>
      <c r="G441" s="244">
        <v>303362</v>
      </c>
      <c r="H441" s="244">
        <v>157878</v>
      </c>
    </row>
    <row r="442" spans="1:8" ht="12.75" customHeight="1">
      <c r="A442" s="296" t="s">
        <v>179</v>
      </c>
      <c r="B442" s="249">
        <v>4894099</v>
      </c>
      <c r="C442" s="249">
        <v>1392492</v>
      </c>
      <c r="D442" s="249">
        <v>693183</v>
      </c>
      <c r="E442" s="292">
        <v>14.163648916787338</v>
      </c>
      <c r="F442" s="293">
        <v>49.78003464292793</v>
      </c>
      <c r="G442" s="249">
        <v>301362</v>
      </c>
      <c r="H442" s="249">
        <v>156118</v>
      </c>
    </row>
    <row r="443" spans="1:8" ht="12.75" customHeight="1">
      <c r="A443" s="296" t="s">
        <v>155</v>
      </c>
      <c r="B443" s="249">
        <v>3348908</v>
      </c>
      <c r="C443" s="249">
        <v>841448</v>
      </c>
      <c r="D443" s="249">
        <v>555865</v>
      </c>
      <c r="E443" s="292">
        <v>16.59839565613627</v>
      </c>
      <c r="F443" s="293">
        <v>66.06052899287894</v>
      </c>
      <c r="G443" s="250">
        <v>137901</v>
      </c>
      <c r="H443" s="250">
        <v>115444</v>
      </c>
    </row>
    <row r="444" spans="1:8" s="302" customFormat="1" ht="12.75" customHeight="1">
      <c r="A444" s="297" t="s">
        <v>156</v>
      </c>
      <c r="B444" s="89">
        <v>656904</v>
      </c>
      <c r="C444" s="89">
        <v>318303</v>
      </c>
      <c r="D444" s="89">
        <v>268203</v>
      </c>
      <c r="E444" s="299">
        <v>40.82834021409521</v>
      </c>
      <c r="F444" s="300">
        <v>84.26028029896042</v>
      </c>
      <c r="G444" s="298">
        <v>53175</v>
      </c>
      <c r="H444" s="298">
        <v>58714</v>
      </c>
    </row>
    <row r="445" spans="1:8" ht="12.75" customHeight="1">
      <c r="A445" s="296" t="s">
        <v>158</v>
      </c>
      <c r="B445" s="249">
        <v>1545191</v>
      </c>
      <c r="C445" s="249">
        <v>551044</v>
      </c>
      <c r="D445" s="249">
        <v>137318</v>
      </c>
      <c r="E445" s="292">
        <v>8.886797813344758</v>
      </c>
      <c r="F445" s="293">
        <v>24.919607145708873</v>
      </c>
      <c r="G445" s="250">
        <v>163461</v>
      </c>
      <c r="H445" s="250">
        <v>40674</v>
      </c>
    </row>
    <row r="446" spans="1:8" ht="24.75" customHeight="1">
      <c r="A446" s="252" t="s">
        <v>161</v>
      </c>
      <c r="B446" s="249">
        <v>1545191</v>
      </c>
      <c r="C446" s="249">
        <v>551044</v>
      </c>
      <c r="D446" s="249">
        <v>137318</v>
      </c>
      <c r="E446" s="292">
        <v>8.886797813344758</v>
      </c>
      <c r="F446" s="293">
        <v>24.919607145708873</v>
      </c>
      <c r="G446" s="250">
        <v>163461</v>
      </c>
      <c r="H446" s="250">
        <v>40674</v>
      </c>
    </row>
    <row r="447" spans="1:8" ht="12.75">
      <c r="A447" s="296" t="s">
        <v>164</v>
      </c>
      <c r="B447" s="249">
        <v>40946</v>
      </c>
      <c r="C447" s="249">
        <v>33946</v>
      </c>
      <c r="D447" s="249">
        <v>19401</v>
      </c>
      <c r="E447" s="292">
        <v>47.38191764763347</v>
      </c>
      <c r="F447" s="293">
        <v>57.15253638131149</v>
      </c>
      <c r="G447" s="249">
        <v>2000</v>
      </c>
      <c r="H447" s="249">
        <v>1760</v>
      </c>
    </row>
    <row r="448" spans="1:8" ht="12.75">
      <c r="A448" s="296" t="s">
        <v>165</v>
      </c>
      <c r="B448" s="249">
        <v>40946</v>
      </c>
      <c r="C448" s="249">
        <v>33946</v>
      </c>
      <c r="D448" s="249">
        <v>19401</v>
      </c>
      <c r="E448" s="292">
        <v>47.38191764763347</v>
      </c>
      <c r="F448" s="293">
        <v>57.15253638131149</v>
      </c>
      <c r="G448" s="250">
        <v>2000</v>
      </c>
      <c r="H448" s="250">
        <v>1760</v>
      </c>
    </row>
    <row r="449" spans="1:8" ht="12.75">
      <c r="A449" s="296"/>
      <c r="B449" s="249"/>
      <c r="C449" s="249"/>
      <c r="D449" s="249"/>
      <c r="E449" s="292"/>
      <c r="F449" s="293"/>
      <c r="G449" s="249"/>
      <c r="H449" s="249"/>
    </row>
    <row r="450" spans="1:8" ht="12.75" customHeight="1">
      <c r="A450" s="318" t="s">
        <v>1188</v>
      </c>
      <c r="B450" s="244"/>
      <c r="C450" s="244"/>
      <c r="D450" s="244"/>
      <c r="E450" s="284"/>
      <c r="F450" s="288"/>
      <c r="G450" s="244"/>
      <c r="H450" s="244"/>
    </row>
    <row r="451" spans="1:8" ht="12.75" customHeight="1">
      <c r="A451" s="286" t="s">
        <v>149</v>
      </c>
      <c r="B451" s="244">
        <v>9457972</v>
      </c>
      <c r="C451" s="244">
        <v>4227802</v>
      </c>
      <c r="D451" s="244">
        <v>4208273</v>
      </c>
      <c r="E451" s="284">
        <v>44.49445399077096</v>
      </c>
      <c r="F451" s="288">
        <v>99.53808149009816</v>
      </c>
      <c r="G451" s="244">
        <v>872691</v>
      </c>
      <c r="H451" s="244">
        <v>872971</v>
      </c>
    </row>
    <row r="452" spans="1:8" ht="12.75" customHeight="1">
      <c r="A452" s="290" t="s">
        <v>150</v>
      </c>
      <c r="B452" s="249">
        <v>9392696</v>
      </c>
      <c r="C452" s="249">
        <v>4177778</v>
      </c>
      <c r="D452" s="249">
        <v>4177778</v>
      </c>
      <c r="E452" s="292">
        <v>44.47900794404504</v>
      </c>
      <c r="F452" s="293">
        <v>100</v>
      </c>
      <c r="G452" s="250">
        <v>866691</v>
      </c>
      <c r="H452" s="250">
        <v>866691</v>
      </c>
    </row>
    <row r="453" spans="1:8" ht="14.25" customHeight="1">
      <c r="A453" s="290" t="s">
        <v>151</v>
      </c>
      <c r="B453" s="249">
        <v>2024</v>
      </c>
      <c r="C453" s="249">
        <v>2024</v>
      </c>
      <c r="D453" s="249">
        <v>30495</v>
      </c>
      <c r="E453" s="292">
        <v>1506.6699604743083</v>
      </c>
      <c r="F453" s="293">
        <v>1506.6699604743083</v>
      </c>
      <c r="G453" s="250">
        <v>0</v>
      </c>
      <c r="H453" s="250">
        <v>6280</v>
      </c>
    </row>
    <row r="454" spans="1:8" ht="14.25" customHeight="1">
      <c r="A454" s="290" t="s">
        <v>152</v>
      </c>
      <c r="B454" s="249">
        <v>63252</v>
      </c>
      <c r="C454" s="249">
        <v>48000</v>
      </c>
      <c r="D454" s="249">
        <v>0</v>
      </c>
      <c r="E454" s="292">
        <v>0</v>
      </c>
      <c r="F454" s="293">
        <v>0</v>
      </c>
      <c r="G454" s="250">
        <v>6000</v>
      </c>
      <c r="H454" s="250">
        <v>0</v>
      </c>
    </row>
    <row r="455" spans="1:8" ht="12.75" customHeight="1">
      <c r="A455" s="313" t="s">
        <v>177</v>
      </c>
      <c r="B455" s="244">
        <v>9463152</v>
      </c>
      <c r="C455" s="244">
        <v>4231570</v>
      </c>
      <c r="D455" s="244">
        <v>4165003</v>
      </c>
      <c r="E455" s="284">
        <v>44.01285110922872</v>
      </c>
      <c r="F455" s="288">
        <v>98.42689592751627</v>
      </c>
      <c r="G455" s="244">
        <v>874575</v>
      </c>
      <c r="H455" s="244">
        <v>859866</v>
      </c>
    </row>
    <row r="456" spans="1:8" ht="12.75" customHeight="1">
      <c r="A456" s="296" t="s">
        <v>179</v>
      </c>
      <c r="B456" s="249">
        <v>9455152</v>
      </c>
      <c r="C456" s="249">
        <v>4227570</v>
      </c>
      <c r="D456" s="249">
        <v>4161434</v>
      </c>
      <c r="E456" s="292">
        <v>44.01234374656272</v>
      </c>
      <c r="F456" s="293">
        <v>98.43560248558865</v>
      </c>
      <c r="G456" s="249">
        <v>874575</v>
      </c>
      <c r="H456" s="249">
        <v>859866</v>
      </c>
    </row>
    <row r="457" spans="1:8" ht="12.75" customHeight="1">
      <c r="A457" s="296" t="s">
        <v>155</v>
      </c>
      <c r="B457" s="249">
        <v>391409</v>
      </c>
      <c r="C457" s="249">
        <v>204713</v>
      </c>
      <c r="D457" s="249">
        <v>140787</v>
      </c>
      <c r="E457" s="292">
        <v>35.96928021583561</v>
      </c>
      <c r="F457" s="293">
        <v>68.77286738018591</v>
      </c>
      <c r="G457" s="250">
        <v>72005</v>
      </c>
      <c r="H457" s="250">
        <v>58128</v>
      </c>
    </row>
    <row r="458" spans="1:8" s="302" customFormat="1" ht="12.75" customHeight="1">
      <c r="A458" s="297" t="s">
        <v>156</v>
      </c>
      <c r="B458" s="89">
        <v>157588</v>
      </c>
      <c r="C458" s="89">
        <v>72504</v>
      </c>
      <c r="D458" s="89">
        <v>64939</v>
      </c>
      <c r="E458" s="299">
        <v>41.20808691017083</v>
      </c>
      <c r="F458" s="300">
        <v>89.56609290521902</v>
      </c>
      <c r="G458" s="298">
        <v>32104</v>
      </c>
      <c r="H458" s="298">
        <v>27572</v>
      </c>
    </row>
    <row r="459" spans="1:8" ht="12.75" customHeight="1">
      <c r="A459" s="296" t="s">
        <v>158</v>
      </c>
      <c r="B459" s="249">
        <v>9063743</v>
      </c>
      <c r="C459" s="249">
        <v>4022857</v>
      </c>
      <c r="D459" s="249">
        <v>4020647</v>
      </c>
      <c r="E459" s="292">
        <v>44.359675688068386</v>
      </c>
      <c r="F459" s="293">
        <v>99.94506391850368</v>
      </c>
      <c r="G459" s="250">
        <v>802570</v>
      </c>
      <c r="H459" s="250">
        <v>801738</v>
      </c>
    </row>
    <row r="460" spans="1:8" ht="24.75" customHeight="1">
      <c r="A460" s="252" t="s">
        <v>161</v>
      </c>
      <c r="B460" s="249">
        <v>9063743</v>
      </c>
      <c r="C460" s="249">
        <v>4022857</v>
      </c>
      <c r="D460" s="249">
        <v>4020647</v>
      </c>
      <c r="E460" s="292">
        <v>44.359675688068386</v>
      </c>
      <c r="F460" s="293">
        <v>99.94506391850368</v>
      </c>
      <c r="G460" s="250">
        <v>802570</v>
      </c>
      <c r="H460" s="250">
        <v>801738</v>
      </c>
    </row>
    <row r="461" spans="1:8" ht="12.75" customHeight="1">
      <c r="A461" s="296" t="s">
        <v>164</v>
      </c>
      <c r="B461" s="249">
        <v>8000</v>
      </c>
      <c r="C461" s="249">
        <v>4000</v>
      </c>
      <c r="D461" s="249">
        <v>3569</v>
      </c>
      <c r="E461" s="292">
        <v>44.6125</v>
      </c>
      <c r="F461" s="293">
        <v>89.225</v>
      </c>
      <c r="G461" s="249">
        <v>0</v>
      </c>
      <c r="H461" s="249">
        <v>0</v>
      </c>
    </row>
    <row r="462" spans="1:8" ht="12.75" customHeight="1">
      <c r="A462" s="296" t="s">
        <v>165</v>
      </c>
      <c r="B462" s="249">
        <v>8000</v>
      </c>
      <c r="C462" s="249">
        <v>4000</v>
      </c>
      <c r="D462" s="249">
        <v>3569</v>
      </c>
      <c r="E462" s="292">
        <v>44.6125</v>
      </c>
      <c r="F462" s="293">
        <v>89.225</v>
      </c>
      <c r="G462" s="250">
        <v>0</v>
      </c>
      <c r="H462" s="250">
        <v>0</v>
      </c>
    </row>
    <row r="463" spans="1:8" ht="12.75" customHeight="1">
      <c r="A463" s="313" t="s">
        <v>168</v>
      </c>
      <c r="B463" s="249">
        <v>-5180</v>
      </c>
      <c r="C463" s="249">
        <v>-3768</v>
      </c>
      <c r="D463" s="249">
        <v>43270</v>
      </c>
      <c r="E463" s="308" t="s">
        <v>694</v>
      </c>
      <c r="F463" s="308" t="s">
        <v>694</v>
      </c>
      <c r="G463" s="250">
        <v>-1884</v>
      </c>
      <c r="H463" s="250">
        <v>13105</v>
      </c>
    </row>
    <row r="464" spans="1:8" ht="41.25" customHeight="1">
      <c r="A464" s="311" t="s">
        <v>171</v>
      </c>
      <c r="B464" s="249">
        <v>5180</v>
      </c>
      <c r="C464" s="234">
        <v>3768</v>
      </c>
      <c r="D464" s="234">
        <v>3768</v>
      </c>
      <c r="E464" s="308" t="s">
        <v>694</v>
      </c>
      <c r="F464" s="308" t="s">
        <v>694</v>
      </c>
      <c r="G464" s="250">
        <v>1884</v>
      </c>
      <c r="H464" s="250">
        <v>1884</v>
      </c>
    </row>
    <row r="465" spans="1:8" ht="12.75" customHeight="1">
      <c r="A465" s="296"/>
      <c r="B465" s="249"/>
      <c r="C465" s="249"/>
      <c r="D465" s="249"/>
      <c r="E465" s="292"/>
      <c r="F465" s="293"/>
      <c r="G465" s="249"/>
      <c r="H465" s="249"/>
    </row>
    <row r="466" spans="1:8" ht="12.75" customHeight="1">
      <c r="A466" s="319" t="s">
        <v>1189</v>
      </c>
      <c r="B466" s="249"/>
      <c r="C466" s="249"/>
      <c r="D466" s="249"/>
      <c r="E466" s="284"/>
      <c r="F466" s="288"/>
      <c r="G466" s="249"/>
      <c r="H466" s="249"/>
    </row>
    <row r="467" spans="1:8" ht="12.75" customHeight="1">
      <c r="A467" s="286" t="s">
        <v>149</v>
      </c>
      <c r="B467" s="244">
        <v>227299</v>
      </c>
      <c r="C467" s="244">
        <v>83928</v>
      </c>
      <c r="D467" s="244">
        <v>83928</v>
      </c>
      <c r="E467" s="284">
        <v>36.92405157963739</v>
      </c>
      <c r="F467" s="288">
        <v>100</v>
      </c>
      <c r="G467" s="244">
        <v>5327</v>
      </c>
      <c r="H467" s="244">
        <v>5327</v>
      </c>
    </row>
    <row r="468" spans="1:8" ht="12.75" customHeight="1">
      <c r="A468" s="290" t="s">
        <v>150</v>
      </c>
      <c r="B468" s="249">
        <v>227299</v>
      </c>
      <c r="C468" s="249">
        <v>83928</v>
      </c>
      <c r="D468" s="249">
        <v>83928</v>
      </c>
      <c r="E468" s="292">
        <v>36.92405157963739</v>
      </c>
      <c r="F468" s="293">
        <v>100</v>
      </c>
      <c r="G468" s="250">
        <v>5327</v>
      </c>
      <c r="H468" s="250">
        <v>5327</v>
      </c>
    </row>
    <row r="469" spans="1:8" ht="12.75" customHeight="1">
      <c r="A469" s="313" t="s">
        <v>177</v>
      </c>
      <c r="B469" s="244">
        <v>227299</v>
      </c>
      <c r="C469" s="244">
        <v>83928</v>
      </c>
      <c r="D469" s="244">
        <v>83445</v>
      </c>
      <c r="E469" s="284">
        <v>36.71155614410974</v>
      </c>
      <c r="F469" s="288">
        <v>99.42450672004576</v>
      </c>
      <c r="G469" s="244">
        <v>5327</v>
      </c>
      <c r="H469" s="244">
        <v>11856</v>
      </c>
    </row>
    <row r="470" spans="1:8" ht="12.75" customHeight="1">
      <c r="A470" s="296" t="s">
        <v>179</v>
      </c>
      <c r="B470" s="249">
        <v>219399</v>
      </c>
      <c r="C470" s="249">
        <v>80428</v>
      </c>
      <c r="D470" s="249">
        <v>79993</v>
      </c>
      <c r="E470" s="292">
        <v>36.46005679150771</v>
      </c>
      <c r="F470" s="293">
        <v>99.45914358183717</v>
      </c>
      <c r="G470" s="249">
        <v>5327</v>
      </c>
      <c r="H470" s="249">
        <v>11856</v>
      </c>
    </row>
    <row r="471" spans="1:8" ht="12.75" customHeight="1">
      <c r="A471" s="296" t="s">
        <v>155</v>
      </c>
      <c r="B471" s="249">
        <v>218964</v>
      </c>
      <c r="C471" s="249">
        <v>79993</v>
      </c>
      <c r="D471" s="249">
        <v>79993</v>
      </c>
      <c r="E471" s="292">
        <v>36.53248935898139</v>
      </c>
      <c r="F471" s="293">
        <v>100</v>
      </c>
      <c r="G471" s="250">
        <v>5327</v>
      </c>
      <c r="H471" s="250">
        <v>11856</v>
      </c>
    </row>
    <row r="472" spans="1:8" ht="12.75" customHeight="1">
      <c r="A472" s="297" t="s">
        <v>156</v>
      </c>
      <c r="B472" s="89">
        <v>116951</v>
      </c>
      <c r="C472" s="89">
        <v>40203</v>
      </c>
      <c r="D472" s="89">
        <v>40039</v>
      </c>
      <c r="E472" s="299">
        <v>34.2357055518978</v>
      </c>
      <c r="F472" s="300">
        <v>99.59207024351416</v>
      </c>
      <c r="G472" s="298">
        <v>1219</v>
      </c>
      <c r="H472" s="298">
        <v>2588</v>
      </c>
    </row>
    <row r="473" spans="1:8" ht="12.75" customHeight="1">
      <c r="A473" s="296" t="s">
        <v>158</v>
      </c>
      <c r="B473" s="249">
        <v>435</v>
      </c>
      <c r="C473" s="249">
        <v>435</v>
      </c>
      <c r="D473" s="249">
        <v>0</v>
      </c>
      <c r="E473" s="292">
        <v>0</v>
      </c>
      <c r="F473" s="293">
        <v>0</v>
      </c>
      <c r="G473" s="250">
        <v>0</v>
      </c>
      <c r="H473" s="250">
        <v>0</v>
      </c>
    </row>
    <row r="474" spans="1:8" ht="12.75" customHeight="1">
      <c r="A474" s="252" t="s">
        <v>163</v>
      </c>
      <c r="B474" s="249">
        <v>435</v>
      </c>
      <c r="C474" s="249">
        <v>435</v>
      </c>
      <c r="D474" s="249">
        <v>0</v>
      </c>
      <c r="E474" s="292">
        <v>0</v>
      </c>
      <c r="F474" s="293">
        <v>0</v>
      </c>
      <c r="G474" s="250">
        <v>0</v>
      </c>
      <c r="H474" s="250">
        <v>0</v>
      </c>
    </row>
    <row r="475" spans="1:8" ht="12.75" customHeight="1">
      <c r="A475" s="296" t="s">
        <v>164</v>
      </c>
      <c r="B475" s="249">
        <v>7900</v>
      </c>
      <c r="C475" s="249">
        <v>3500</v>
      </c>
      <c r="D475" s="249">
        <v>3452</v>
      </c>
      <c r="E475" s="292">
        <v>43.69620253164557</v>
      </c>
      <c r="F475" s="293">
        <v>0</v>
      </c>
      <c r="G475" s="250">
        <v>0</v>
      </c>
      <c r="H475" s="250">
        <v>0</v>
      </c>
    </row>
    <row r="476" spans="1:8" ht="12.75" customHeight="1">
      <c r="A476" s="296" t="s">
        <v>165</v>
      </c>
      <c r="B476" s="249">
        <v>7900</v>
      </c>
      <c r="C476" s="249">
        <v>3500</v>
      </c>
      <c r="D476" s="249">
        <v>3452</v>
      </c>
      <c r="E476" s="292">
        <v>43.69620253164557</v>
      </c>
      <c r="F476" s="293">
        <v>0</v>
      </c>
      <c r="G476" s="250">
        <v>0</v>
      </c>
      <c r="H476" s="250">
        <v>0</v>
      </c>
    </row>
    <row r="477" spans="1:8" ht="12.75" customHeight="1">
      <c r="A477" s="296"/>
      <c r="B477" s="249"/>
      <c r="C477" s="249"/>
      <c r="D477" s="249"/>
      <c r="E477" s="292"/>
      <c r="F477" s="293"/>
      <c r="G477" s="249"/>
      <c r="H477" s="249"/>
    </row>
    <row r="478" spans="1:8" ht="25.5" customHeight="1">
      <c r="A478" s="319" t="s">
        <v>1190</v>
      </c>
      <c r="B478" s="249"/>
      <c r="C478" s="249"/>
      <c r="D478" s="249"/>
      <c r="E478" s="292"/>
      <c r="F478" s="293"/>
      <c r="G478" s="249"/>
      <c r="H478" s="249"/>
    </row>
    <row r="479" spans="1:8" ht="12.75" customHeight="1">
      <c r="A479" s="286" t="s">
        <v>149</v>
      </c>
      <c r="B479" s="244">
        <v>2933735</v>
      </c>
      <c r="C479" s="244">
        <v>1324272</v>
      </c>
      <c r="D479" s="244">
        <v>1324272</v>
      </c>
      <c r="E479" s="292">
        <v>45.13945533594548</v>
      </c>
      <c r="F479" s="293">
        <v>100</v>
      </c>
      <c r="G479" s="244">
        <v>324253</v>
      </c>
      <c r="H479" s="244">
        <v>324253</v>
      </c>
    </row>
    <row r="480" spans="1:8" ht="12.75" customHeight="1">
      <c r="A480" s="290" t="s">
        <v>150</v>
      </c>
      <c r="B480" s="249">
        <v>2933735</v>
      </c>
      <c r="C480" s="249">
        <v>1324272</v>
      </c>
      <c r="D480" s="249">
        <v>1324272</v>
      </c>
      <c r="E480" s="292">
        <v>45.13945533594548</v>
      </c>
      <c r="F480" s="293">
        <v>100</v>
      </c>
      <c r="G480" s="250">
        <v>324253</v>
      </c>
      <c r="H480" s="250">
        <v>324253</v>
      </c>
    </row>
    <row r="481" spans="1:8" s="295" customFormat="1" ht="12.75" customHeight="1">
      <c r="A481" s="313" t="s">
        <v>177</v>
      </c>
      <c r="B481" s="244">
        <v>2933735</v>
      </c>
      <c r="C481" s="244">
        <v>1324272</v>
      </c>
      <c r="D481" s="244">
        <v>730084</v>
      </c>
      <c r="E481" s="284">
        <v>24.88581961220083</v>
      </c>
      <c r="F481" s="288">
        <v>55.130970072613486</v>
      </c>
      <c r="G481" s="244">
        <v>324253</v>
      </c>
      <c r="H481" s="244">
        <v>225875</v>
      </c>
    </row>
    <row r="482" spans="1:8" ht="12.75" customHeight="1">
      <c r="A482" s="296" t="s">
        <v>179</v>
      </c>
      <c r="B482" s="249">
        <v>1049009</v>
      </c>
      <c r="C482" s="249">
        <v>415929</v>
      </c>
      <c r="D482" s="249">
        <v>304105</v>
      </c>
      <c r="E482" s="292">
        <v>28.9897417467343</v>
      </c>
      <c r="F482" s="293">
        <v>73.11464216248447</v>
      </c>
      <c r="G482" s="249">
        <v>83727</v>
      </c>
      <c r="H482" s="249">
        <v>84389</v>
      </c>
    </row>
    <row r="483" spans="1:8" ht="12.75" customHeight="1">
      <c r="A483" s="296" t="s">
        <v>155</v>
      </c>
      <c r="B483" s="249">
        <v>1049009</v>
      </c>
      <c r="C483" s="249">
        <v>415929</v>
      </c>
      <c r="D483" s="249">
        <v>304105</v>
      </c>
      <c r="E483" s="292">
        <v>28.9897417467343</v>
      </c>
      <c r="F483" s="293">
        <v>73.11464216248447</v>
      </c>
      <c r="G483" s="250">
        <v>83727</v>
      </c>
      <c r="H483" s="250">
        <v>84389</v>
      </c>
    </row>
    <row r="484" spans="1:8" s="302" customFormat="1" ht="12.75" customHeight="1">
      <c r="A484" s="297" t="s">
        <v>156</v>
      </c>
      <c r="B484" s="89">
        <v>486420</v>
      </c>
      <c r="C484" s="89">
        <v>193350</v>
      </c>
      <c r="D484" s="89">
        <v>138311</v>
      </c>
      <c r="E484" s="299">
        <v>28.434480490111426</v>
      </c>
      <c r="F484" s="300">
        <v>71.53400568916473</v>
      </c>
      <c r="G484" s="298">
        <v>41930</v>
      </c>
      <c r="H484" s="298">
        <v>40894</v>
      </c>
    </row>
    <row r="485" spans="1:8" ht="12.75" customHeight="1">
      <c r="A485" s="296" t="s">
        <v>164</v>
      </c>
      <c r="B485" s="249">
        <v>1884726</v>
      </c>
      <c r="C485" s="249">
        <v>908343</v>
      </c>
      <c r="D485" s="249">
        <v>425979</v>
      </c>
      <c r="E485" s="292">
        <v>22.60164076900303</v>
      </c>
      <c r="F485" s="293">
        <v>46.89627156261456</v>
      </c>
      <c r="G485" s="249">
        <v>240526</v>
      </c>
      <c r="H485" s="249">
        <v>141486</v>
      </c>
    </row>
    <row r="486" spans="1:8" ht="12.75" customHeight="1">
      <c r="A486" s="296" t="s">
        <v>165</v>
      </c>
      <c r="B486" s="249">
        <v>53600</v>
      </c>
      <c r="C486" s="249">
        <v>53600</v>
      </c>
      <c r="D486" s="249">
        <v>6482</v>
      </c>
      <c r="E486" s="292">
        <v>12.093283582089551</v>
      </c>
      <c r="F486" s="293">
        <v>0</v>
      </c>
      <c r="G486" s="250">
        <v>23600</v>
      </c>
      <c r="H486" s="250">
        <v>2225</v>
      </c>
    </row>
    <row r="487" spans="1:8" ht="12.75" customHeight="1">
      <c r="A487" s="296" t="s">
        <v>166</v>
      </c>
      <c r="B487" s="249">
        <v>1831126</v>
      </c>
      <c r="C487" s="249">
        <v>854743</v>
      </c>
      <c r="D487" s="249">
        <v>419497</v>
      </c>
      <c r="E487" s="292">
        <v>22.909237267124162</v>
      </c>
      <c r="F487" s="293">
        <v>49.07872892787656</v>
      </c>
      <c r="G487" s="250">
        <v>216926</v>
      </c>
      <c r="H487" s="250">
        <v>139261</v>
      </c>
    </row>
    <row r="488" spans="1:8" ht="12.75" customHeight="1">
      <c r="A488" s="296"/>
      <c r="B488" s="249"/>
      <c r="C488" s="249"/>
      <c r="D488" s="249"/>
      <c r="E488" s="292"/>
      <c r="F488" s="293"/>
      <c r="G488" s="249"/>
      <c r="H488" s="249"/>
    </row>
    <row r="489" spans="1:8" ht="25.5" customHeight="1">
      <c r="A489" s="319" t="s">
        <v>1191</v>
      </c>
      <c r="B489" s="249"/>
      <c r="C489" s="249"/>
      <c r="D489" s="249"/>
      <c r="E489" s="292"/>
      <c r="F489" s="293"/>
      <c r="G489" s="249"/>
      <c r="H489" s="249"/>
    </row>
    <row r="490" spans="1:8" ht="12.75" customHeight="1">
      <c r="A490" s="286" t="s">
        <v>149</v>
      </c>
      <c r="B490" s="244">
        <v>22899813</v>
      </c>
      <c r="C490" s="244">
        <v>5569277</v>
      </c>
      <c r="D490" s="244">
        <v>5186785</v>
      </c>
      <c r="E490" s="284">
        <v>22.649901114913035</v>
      </c>
      <c r="F490" s="288">
        <v>93.13210673485985</v>
      </c>
      <c r="G490" s="244">
        <v>1966478</v>
      </c>
      <c r="H490" s="244">
        <v>1879935</v>
      </c>
    </row>
    <row r="491" spans="1:8" ht="12.75">
      <c r="A491" s="290" t="s">
        <v>150</v>
      </c>
      <c r="B491" s="249">
        <v>21349709</v>
      </c>
      <c r="C491" s="249">
        <v>4871671</v>
      </c>
      <c r="D491" s="249">
        <v>4871671</v>
      </c>
      <c r="E491" s="292">
        <v>22.818442162373266</v>
      </c>
      <c r="F491" s="293">
        <v>100</v>
      </c>
      <c r="G491" s="250">
        <v>1871748</v>
      </c>
      <c r="H491" s="250">
        <v>1871748</v>
      </c>
    </row>
    <row r="492" spans="1:8" ht="14.25" customHeight="1">
      <c r="A492" s="290" t="s">
        <v>151</v>
      </c>
      <c r="B492" s="249">
        <v>100000</v>
      </c>
      <c r="C492" s="249">
        <v>39000</v>
      </c>
      <c r="D492" s="249">
        <v>36902</v>
      </c>
      <c r="E492" s="292">
        <v>36.902</v>
      </c>
      <c r="F492" s="293">
        <v>0</v>
      </c>
      <c r="G492" s="250">
        <v>8000</v>
      </c>
      <c r="H492" s="250">
        <v>8187</v>
      </c>
    </row>
    <row r="493" spans="1:8" ht="14.25" customHeight="1">
      <c r="A493" s="290" t="s">
        <v>152</v>
      </c>
      <c r="B493" s="249">
        <v>1450104</v>
      </c>
      <c r="C493" s="249">
        <v>658606</v>
      </c>
      <c r="D493" s="249">
        <v>278212</v>
      </c>
      <c r="E493" s="292">
        <v>0</v>
      </c>
      <c r="F493" s="293">
        <v>0</v>
      </c>
      <c r="G493" s="250">
        <v>86730</v>
      </c>
      <c r="H493" s="250">
        <v>0</v>
      </c>
    </row>
    <row r="494" spans="1:8" ht="12.75" customHeight="1">
      <c r="A494" s="313" t="s">
        <v>177</v>
      </c>
      <c r="B494" s="244">
        <v>22874813</v>
      </c>
      <c r="C494" s="244">
        <v>5564277</v>
      </c>
      <c r="D494" s="244">
        <v>2340082</v>
      </c>
      <c r="E494" s="284">
        <v>10.229950295112795</v>
      </c>
      <c r="F494" s="288">
        <v>42.05545482369048</v>
      </c>
      <c r="G494" s="244">
        <v>1965478</v>
      </c>
      <c r="H494" s="244">
        <v>367742</v>
      </c>
    </row>
    <row r="495" spans="1:8" ht="12.75" customHeight="1">
      <c r="A495" s="296" t="s">
        <v>179</v>
      </c>
      <c r="B495" s="249">
        <v>22054521</v>
      </c>
      <c r="C495" s="249">
        <v>5204229</v>
      </c>
      <c r="D495" s="249">
        <v>2318670</v>
      </c>
      <c r="E495" s="292">
        <v>10.513354608789735</v>
      </c>
      <c r="F495" s="293">
        <v>44.55357364174405</v>
      </c>
      <c r="G495" s="249">
        <v>1912628</v>
      </c>
      <c r="H495" s="249">
        <v>360604</v>
      </c>
    </row>
    <row r="496" spans="1:8" ht="12.75" customHeight="1">
      <c r="A496" s="296" t="s">
        <v>155</v>
      </c>
      <c r="B496" s="249">
        <v>5220613</v>
      </c>
      <c r="C496" s="249">
        <v>2311047</v>
      </c>
      <c r="D496" s="249">
        <v>1751578</v>
      </c>
      <c r="E496" s="292">
        <v>33.55119408391313</v>
      </c>
      <c r="F496" s="293">
        <v>75.79153517864414</v>
      </c>
      <c r="G496" s="250">
        <v>468864</v>
      </c>
      <c r="H496" s="250">
        <v>293817</v>
      </c>
    </row>
    <row r="497" spans="1:8" s="302" customFormat="1" ht="12.75" customHeight="1">
      <c r="A497" s="297" t="s">
        <v>156</v>
      </c>
      <c r="B497" s="89">
        <v>2266686</v>
      </c>
      <c r="C497" s="89">
        <v>906067</v>
      </c>
      <c r="D497" s="89">
        <v>770365</v>
      </c>
      <c r="E497" s="299">
        <v>33.98640129245957</v>
      </c>
      <c r="F497" s="300">
        <v>85.0229618780951</v>
      </c>
      <c r="G497" s="298">
        <v>140693</v>
      </c>
      <c r="H497" s="298">
        <v>154389</v>
      </c>
    </row>
    <row r="498" spans="1:8" ht="12.75" customHeight="1">
      <c r="A498" s="296" t="s">
        <v>158</v>
      </c>
      <c r="B498" s="249">
        <v>16833908</v>
      </c>
      <c r="C498" s="249">
        <v>2893182</v>
      </c>
      <c r="D498" s="249">
        <v>567092</v>
      </c>
      <c r="E498" s="292">
        <v>3.3687483619371092</v>
      </c>
      <c r="F498" s="293">
        <v>19.60097912955355</v>
      </c>
      <c r="G498" s="250">
        <v>1443764</v>
      </c>
      <c r="H498" s="250">
        <v>66787</v>
      </c>
    </row>
    <row r="499" spans="1:8" ht="12.75" customHeight="1">
      <c r="A499" s="301" t="s">
        <v>160</v>
      </c>
      <c r="B499" s="89">
        <v>2800000</v>
      </c>
      <c r="C499" s="304" t="s">
        <v>694</v>
      </c>
      <c r="D499" s="89">
        <v>0</v>
      </c>
      <c r="E499" s="299">
        <v>0</v>
      </c>
      <c r="F499" s="305" t="s">
        <v>694</v>
      </c>
      <c r="G499" s="304" t="s">
        <v>694</v>
      </c>
      <c r="H499" s="298">
        <v>0</v>
      </c>
    </row>
    <row r="500" spans="1:8" ht="12.75" customHeight="1">
      <c r="A500" s="301" t="s">
        <v>160</v>
      </c>
      <c r="B500" s="89">
        <v>5000000</v>
      </c>
      <c r="C500" s="304" t="s">
        <v>694</v>
      </c>
      <c r="D500" s="89">
        <v>0</v>
      </c>
      <c r="E500" s="299">
        <v>0</v>
      </c>
      <c r="F500" s="305" t="s">
        <v>694</v>
      </c>
      <c r="G500" s="304" t="s">
        <v>694</v>
      </c>
      <c r="H500" s="298">
        <v>0</v>
      </c>
    </row>
    <row r="501" spans="1:8" ht="24.75" customHeight="1">
      <c r="A501" s="252" t="s">
        <v>161</v>
      </c>
      <c r="B501" s="249">
        <v>4188967</v>
      </c>
      <c r="C501" s="249">
        <v>1690422</v>
      </c>
      <c r="D501" s="249">
        <v>539465</v>
      </c>
      <c r="E501" s="292">
        <v>12.878234657852403</v>
      </c>
      <c r="F501" s="293">
        <v>31.913037099611813</v>
      </c>
      <c r="G501" s="250">
        <v>340232</v>
      </c>
      <c r="H501" s="250">
        <v>45704</v>
      </c>
    </row>
    <row r="502" spans="1:8" ht="12.75" customHeight="1">
      <c r="A502" s="252" t="s">
        <v>163</v>
      </c>
      <c r="B502" s="249">
        <v>135539</v>
      </c>
      <c r="C502" s="249">
        <v>135539</v>
      </c>
      <c r="D502" s="249">
        <v>27628</v>
      </c>
      <c r="E502" s="292">
        <v>20.383800972413844</v>
      </c>
      <c r="F502" s="293">
        <v>20.383800972413844</v>
      </c>
      <c r="G502" s="250">
        <v>128532</v>
      </c>
      <c r="H502" s="250">
        <v>21084</v>
      </c>
    </row>
    <row r="503" spans="1:8" ht="12.75" customHeight="1">
      <c r="A503" s="296" t="s">
        <v>164</v>
      </c>
      <c r="B503" s="249">
        <v>820292</v>
      </c>
      <c r="C503" s="249">
        <v>360048</v>
      </c>
      <c r="D503" s="249">
        <v>21412</v>
      </c>
      <c r="E503" s="292">
        <v>2.6102899942947144</v>
      </c>
      <c r="F503" s="293">
        <v>5.9469848464649155</v>
      </c>
      <c r="G503" s="250">
        <v>52850</v>
      </c>
      <c r="H503" s="250">
        <v>7138</v>
      </c>
    </row>
    <row r="504" spans="1:8" ht="12.75">
      <c r="A504" s="296" t="s">
        <v>165</v>
      </c>
      <c r="B504" s="249">
        <v>820292</v>
      </c>
      <c r="C504" s="249">
        <v>360048</v>
      </c>
      <c r="D504" s="249">
        <v>21412</v>
      </c>
      <c r="E504" s="292">
        <v>2.6102899942947144</v>
      </c>
      <c r="F504" s="293">
        <v>5.9469848464649155</v>
      </c>
      <c r="G504" s="250">
        <v>52850</v>
      </c>
      <c r="H504" s="250">
        <v>7138</v>
      </c>
    </row>
    <row r="505" spans="1:8" ht="12.75">
      <c r="A505" s="313" t="s">
        <v>168</v>
      </c>
      <c r="B505" s="249">
        <v>25000</v>
      </c>
      <c r="C505" s="249">
        <v>5000</v>
      </c>
      <c r="D505" s="249">
        <v>2846703</v>
      </c>
      <c r="E505" s="308" t="s">
        <v>694</v>
      </c>
      <c r="F505" s="309" t="s">
        <v>694</v>
      </c>
      <c r="G505" s="250">
        <v>1000</v>
      </c>
      <c r="H505" s="250">
        <v>1512193</v>
      </c>
    </row>
    <row r="506" spans="1:8" ht="38.25">
      <c r="A506" s="311" t="s">
        <v>171</v>
      </c>
      <c r="B506" s="249">
        <v>-25000</v>
      </c>
      <c r="C506" s="249">
        <v>-5000</v>
      </c>
      <c r="D506" s="249">
        <v>-5000</v>
      </c>
      <c r="E506" s="308" t="s">
        <v>694</v>
      </c>
      <c r="F506" s="309" t="s">
        <v>694</v>
      </c>
      <c r="G506" s="250">
        <v>-1000</v>
      </c>
      <c r="H506" s="250">
        <v>-1000</v>
      </c>
    </row>
    <row r="507" spans="1:8" ht="12.75">
      <c r="A507" s="311"/>
      <c r="B507" s="249"/>
      <c r="C507" s="249"/>
      <c r="D507" s="249"/>
      <c r="E507" s="308"/>
      <c r="F507" s="309"/>
      <c r="G507" s="249"/>
      <c r="H507" s="249"/>
    </row>
    <row r="508" spans="1:8" ht="12.75" customHeight="1">
      <c r="A508" s="319" t="s">
        <v>1192</v>
      </c>
      <c r="B508" s="249"/>
      <c r="C508" s="249"/>
      <c r="D508" s="249"/>
      <c r="E508" s="292"/>
      <c r="F508" s="293"/>
      <c r="G508" s="249"/>
      <c r="H508" s="249"/>
    </row>
    <row r="509" spans="1:8" ht="12.75" customHeight="1">
      <c r="A509" s="286" t="s">
        <v>149</v>
      </c>
      <c r="B509" s="282">
        <v>182825526</v>
      </c>
      <c r="C509" s="282">
        <v>82148646</v>
      </c>
      <c r="D509" s="282">
        <v>82148646</v>
      </c>
      <c r="E509" s="284">
        <v>44.93280987469988</v>
      </c>
      <c r="F509" s="288">
        <v>100</v>
      </c>
      <c r="G509" s="282">
        <v>18981328</v>
      </c>
      <c r="H509" s="282">
        <v>18981328</v>
      </c>
    </row>
    <row r="510" spans="1:8" ht="12.75" customHeight="1">
      <c r="A510" s="290" t="s">
        <v>150</v>
      </c>
      <c r="B510" s="246">
        <v>182825526</v>
      </c>
      <c r="C510" s="246">
        <v>82148646</v>
      </c>
      <c r="D510" s="246">
        <v>82148646</v>
      </c>
      <c r="E510" s="292">
        <v>44.93280987469988</v>
      </c>
      <c r="F510" s="293">
        <v>100</v>
      </c>
      <c r="G510" s="250">
        <v>18981328</v>
      </c>
      <c r="H510" s="250">
        <v>18981328</v>
      </c>
    </row>
    <row r="511" spans="1:8" ht="12.75" customHeight="1">
      <c r="A511" s="313" t="s">
        <v>177</v>
      </c>
      <c r="B511" s="244">
        <v>182825526</v>
      </c>
      <c r="C511" s="244">
        <v>82148646</v>
      </c>
      <c r="D511" s="244">
        <v>81226195</v>
      </c>
      <c r="E511" s="284">
        <v>44.42825724456004</v>
      </c>
      <c r="F511" s="288">
        <v>98.87709530842419</v>
      </c>
      <c r="G511" s="244">
        <v>18981328</v>
      </c>
      <c r="H511" s="244">
        <v>18457735</v>
      </c>
    </row>
    <row r="512" spans="1:8" ht="12.75" customHeight="1">
      <c r="A512" s="296" t="s">
        <v>179</v>
      </c>
      <c r="B512" s="249">
        <v>174652452</v>
      </c>
      <c r="C512" s="249">
        <v>74248037</v>
      </c>
      <c r="D512" s="249">
        <v>73457272</v>
      </c>
      <c r="E512" s="292">
        <v>42.05911291757873</v>
      </c>
      <c r="F512" s="293">
        <v>98.9349684760016</v>
      </c>
      <c r="G512" s="249">
        <v>16146031</v>
      </c>
      <c r="H512" s="249">
        <v>15738986</v>
      </c>
    </row>
    <row r="513" spans="1:8" ht="12.75" customHeight="1">
      <c r="A513" s="296" t="s">
        <v>158</v>
      </c>
      <c r="B513" s="249">
        <v>174652452</v>
      </c>
      <c r="C513" s="249">
        <v>74248037</v>
      </c>
      <c r="D513" s="249">
        <v>73457272</v>
      </c>
      <c r="E513" s="292">
        <v>42.05911291757873</v>
      </c>
      <c r="F513" s="293">
        <v>98.9349684760016</v>
      </c>
      <c r="G513" s="250">
        <v>16146031</v>
      </c>
      <c r="H513" s="250">
        <v>15738986</v>
      </c>
    </row>
    <row r="514" spans="1:8" s="302" customFormat="1" ht="11.25" customHeight="1">
      <c r="A514" s="301" t="s">
        <v>160</v>
      </c>
      <c r="B514" s="89">
        <v>174652452</v>
      </c>
      <c r="C514" s="304" t="s">
        <v>694</v>
      </c>
      <c r="D514" s="249">
        <v>73457272</v>
      </c>
      <c r="E514" s="299">
        <v>42.05911291757873</v>
      </c>
      <c r="F514" s="305" t="s">
        <v>694</v>
      </c>
      <c r="G514" s="304" t="s">
        <v>694</v>
      </c>
      <c r="H514" s="298">
        <v>15738986</v>
      </c>
    </row>
    <row r="515" spans="1:8" ht="12.75">
      <c r="A515" s="296" t="s">
        <v>164</v>
      </c>
      <c r="B515" s="249">
        <v>8173074</v>
      </c>
      <c r="C515" s="249">
        <v>7900609</v>
      </c>
      <c r="D515" s="249">
        <v>7768923</v>
      </c>
      <c r="E515" s="292">
        <v>95.05509187852698</v>
      </c>
      <c r="F515" s="293">
        <v>98.33321709756805</v>
      </c>
      <c r="G515" s="250">
        <v>2835297</v>
      </c>
      <c r="H515" s="250">
        <v>2718749</v>
      </c>
    </row>
    <row r="516" spans="1:8" ht="12.75">
      <c r="A516" s="296" t="s">
        <v>166</v>
      </c>
      <c r="B516" s="249">
        <v>8173074</v>
      </c>
      <c r="C516" s="249">
        <v>7900609</v>
      </c>
      <c r="D516" s="249">
        <v>7768923</v>
      </c>
      <c r="E516" s="292">
        <v>95.05509187852698</v>
      </c>
      <c r="F516" s="293">
        <v>98.33321709756805</v>
      </c>
      <c r="G516" s="250">
        <v>2835297</v>
      </c>
      <c r="H516" s="250">
        <v>2718749</v>
      </c>
    </row>
    <row r="517" spans="1:8" s="302" customFormat="1" ht="12.75">
      <c r="A517" s="301" t="s">
        <v>160</v>
      </c>
      <c r="B517" s="89">
        <v>8173074</v>
      </c>
      <c r="C517" s="249">
        <v>7900609</v>
      </c>
      <c r="D517" s="249">
        <v>7768923</v>
      </c>
      <c r="E517" s="299">
        <v>95.05509187852698</v>
      </c>
      <c r="F517" s="300">
        <v>98.33321709756805</v>
      </c>
      <c r="G517" s="298">
        <v>2835297</v>
      </c>
      <c r="H517" s="298">
        <v>2718749</v>
      </c>
    </row>
    <row r="518" spans="1:8" s="302" customFormat="1" ht="12.75">
      <c r="A518" s="301"/>
      <c r="B518" s="89"/>
      <c r="C518" s="304"/>
      <c r="D518" s="89"/>
      <c r="E518" s="299"/>
      <c r="F518" s="305"/>
      <c r="G518" s="304"/>
      <c r="H518" s="89"/>
    </row>
    <row r="519" spans="1:8" ht="12.75" customHeight="1">
      <c r="A519" s="319" t="s">
        <v>1193</v>
      </c>
      <c r="B519" s="249"/>
      <c r="C519" s="249"/>
      <c r="D519" s="249"/>
      <c r="E519" s="284"/>
      <c r="F519" s="288"/>
      <c r="G519" s="249"/>
      <c r="H519" s="249"/>
    </row>
    <row r="520" spans="1:8" ht="12.75" customHeight="1">
      <c r="A520" s="286" t="s">
        <v>149</v>
      </c>
      <c r="B520" s="244">
        <v>7677897</v>
      </c>
      <c r="C520" s="244">
        <v>3877044</v>
      </c>
      <c r="D520" s="244">
        <v>3877044</v>
      </c>
      <c r="E520" s="284">
        <v>50.496171021830584</v>
      </c>
      <c r="F520" s="288">
        <v>100</v>
      </c>
      <c r="G520" s="244">
        <v>698151</v>
      </c>
      <c r="H520" s="244">
        <v>698151</v>
      </c>
    </row>
    <row r="521" spans="1:8" ht="12.75" customHeight="1">
      <c r="A521" s="290" t="s">
        <v>150</v>
      </c>
      <c r="B521" s="249">
        <v>7677897</v>
      </c>
      <c r="C521" s="249">
        <v>3877044</v>
      </c>
      <c r="D521" s="249">
        <v>3877044</v>
      </c>
      <c r="E521" s="292">
        <v>50.496171021830584</v>
      </c>
      <c r="F521" s="293">
        <v>100</v>
      </c>
      <c r="G521" s="250">
        <v>698151</v>
      </c>
      <c r="H521" s="250">
        <v>698151</v>
      </c>
    </row>
    <row r="522" spans="1:8" ht="12.75" customHeight="1">
      <c r="A522" s="313" t="s">
        <v>177</v>
      </c>
      <c r="B522" s="244">
        <v>7677897</v>
      </c>
      <c r="C522" s="244">
        <v>3877044</v>
      </c>
      <c r="D522" s="244">
        <v>3777044</v>
      </c>
      <c r="E522" s="284">
        <v>49.19373104380014</v>
      </c>
      <c r="F522" s="288">
        <v>97.42071536975077</v>
      </c>
      <c r="G522" s="244">
        <v>698151</v>
      </c>
      <c r="H522" s="244">
        <v>698151</v>
      </c>
    </row>
    <row r="523" spans="1:8" ht="12.75" customHeight="1">
      <c r="A523" s="296" t="s">
        <v>179</v>
      </c>
      <c r="B523" s="249">
        <v>7677897</v>
      </c>
      <c r="C523" s="249">
        <v>3877044</v>
      </c>
      <c r="D523" s="249">
        <v>3777044</v>
      </c>
      <c r="E523" s="292">
        <v>49.19373104380014</v>
      </c>
      <c r="F523" s="293">
        <v>97.42071536975077</v>
      </c>
      <c r="G523" s="249">
        <v>698151</v>
      </c>
      <c r="H523" s="249">
        <v>698151</v>
      </c>
    </row>
    <row r="524" spans="1:8" ht="13.5" customHeight="1">
      <c r="A524" s="296" t="s">
        <v>158</v>
      </c>
      <c r="B524" s="249">
        <v>7677897</v>
      </c>
      <c r="C524" s="249">
        <v>3877044</v>
      </c>
      <c r="D524" s="249">
        <v>3777044</v>
      </c>
      <c r="E524" s="292">
        <v>49.19373104380014</v>
      </c>
      <c r="F524" s="293">
        <v>97.42071536975077</v>
      </c>
      <c r="G524" s="250">
        <v>698151</v>
      </c>
      <c r="H524" s="298">
        <v>698151</v>
      </c>
    </row>
    <row r="525" spans="1:8" ht="13.5" customHeight="1">
      <c r="A525" s="301" t="s">
        <v>160</v>
      </c>
      <c r="B525" s="89">
        <v>7427897</v>
      </c>
      <c r="C525" s="304" t="s">
        <v>694</v>
      </c>
      <c r="D525" s="89">
        <v>3672879</v>
      </c>
      <c r="E525" s="299">
        <v>49.44709114840984</v>
      </c>
      <c r="F525" s="305" t="s">
        <v>694</v>
      </c>
      <c r="G525" s="304" t="s">
        <v>694</v>
      </c>
      <c r="H525" s="298">
        <v>677318</v>
      </c>
    </row>
    <row r="526" spans="1:8" ht="24" customHeight="1">
      <c r="A526" s="252" t="s">
        <v>161</v>
      </c>
      <c r="B526" s="249">
        <v>250000</v>
      </c>
      <c r="C526" s="249">
        <v>104165</v>
      </c>
      <c r="D526" s="249">
        <v>104165</v>
      </c>
      <c r="E526" s="292">
        <v>41.666</v>
      </c>
      <c r="F526" s="293">
        <v>100</v>
      </c>
      <c r="G526" s="250">
        <v>20833</v>
      </c>
      <c r="H526" s="298">
        <v>20833</v>
      </c>
    </row>
    <row r="527" spans="1:8" s="302" customFormat="1" ht="12.75" customHeight="1">
      <c r="A527" s="301" t="s">
        <v>160</v>
      </c>
      <c r="B527" s="89">
        <v>250000</v>
      </c>
      <c r="C527" s="304" t="s">
        <v>694</v>
      </c>
      <c r="D527" s="89">
        <v>104165</v>
      </c>
      <c r="E527" s="299">
        <v>41.666</v>
      </c>
      <c r="F527" s="305" t="s">
        <v>694</v>
      </c>
      <c r="G527" s="304" t="s">
        <v>694</v>
      </c>
      <c r="H527" s="298">
        <v>20833</v>
      </c>
    </row>
    <row r="528" spans="1:8" s="302" customFormat="1" ht="12.75" customHeight="1">
      <c r="A528" s="301"/>
      <c r="B528" s="89"/>
      <c r="C528" s="304"/>
      <c r="D528" s="249"/>
      <c r="E528" s="299"/>
      <c r="F528" s="305"/>
      <c r="G528" s="304"/>
      <c r="H528" s="89"/>
    </row>
    <row r="529" spans="1:8" ht="27.75" customHeight="1">
      <c r="A529" s="319" t="s">
        <v>1194</v>
      </c>
      <c r="B529" s="249"/>
      <c r="C529" s="249"/>
      <c r="D529" s="249"/>
      <c r="E529" s="292"/>
      <c r="F529" s="293"/>
      <c r="G529" s="249"/>
      <c r="H529" s="249"/>
    </row>
    <row r="530" spans="1:8" s="295" customFormat="1" ht="12.75" customHeight="1">
      <c r="A530" s="286" t="s">
        <v>149</v>
      </c>
      <c r="B530" s="244">
        <v>3692723</v>
      </c>
      <c r="C530" s="244">
        <v>0</v>
      </c>
      <c r="D530" s="244">
        <v>0</v>
      </c>
      <c r="E530" s="284">
        <v>0</v>
      </c>
      <c r="F530" s="288">
        <v>0</v>
      </c>
      <c r="G530" s="244">
        <v>0</v>
      </c>
      <c r="H530" s="244">
        <v>0</v>
      </c>
    </row>
    <row r="531" spans="1:8" ht="12" customHeight="1">
      <c r="A531" s="290" t="s">
        <v>150</v>
      </c>
      <c r="B531" s="249">
        <v>3692723</v>
      </c>
      <c r="C531" s="249">
        <v>0</v>
      </c>
      <c r="D531" s="249">
        <v>0</v>
      </c>
      <c r="E531" s="292">
        <v>0</v>
      </c>
      <c r="F531" s="293">
        <v>0</v>
      </c>
      <c r="G531" s="250">
        <v>0</v>
      </c>
      <c r="H531" s="250">
        <v>0</v>
      </c>
    </row>
    <row r="532" spans="1:8" s="295" customFormat="1" ht="13.5" customHeight="1">
      <c r="A532" s="313" t="s">
        <v>177</v>
      </c>
      <c r="B532" s="244">
        <v>3692723</v>
      </c>
      <c r="C532" s="244">
        <v>0</v>
      </c>
      <c r="D532" s="244">
        <v>0</v>
      </c>
      <c r="E532" s="284">
        <v>0</v>
      </c>
      <c r="F532" s="288">
        <v>0</v>
      </c>
      <c r="G532" s="244">
        <v>0</v>
      </c>
      <c r="H532" s="244">
        <v>0</v>
      </c>
    </row>
    <row r="533" spans="1:8" ht="12.75" customHeight="1">
      <c r="A533" s="296" t="s">
        <v>179</v>
      </c>
      <c r="B533" s="249">
        <v>3692723</v>
      </c>
      <c r="C533" s="249">
        <v>0</v>
      </c>
      <c r="D533" s="249">
        <v>0</v>
      </c>
      <c r="E533" s="292">
        <v>0</v>
      </c>
      <c r="F533" s="293">
        <v>0</v>
      </c>
      <c r="G533" s="249">
        <v>0</v>
      </c>
      <c r="H533" s="249">
        <v>0</v>
      </c>
    </row>
    <row r="534" spans="1:8" ht="12.75" customHeight="1">
      <c r="A534" s="296" t="s">
        <v>158</v>
      </c>
      <c r="B534" s="249">
        <v>3692723</v>
      </c>
      <c r="C534" s="249">
        <v>0</v>
      </c>
      <c r="D534" s="249">
        <v>0</v>
      </c>
      <c r="E534" s="292">
        <v>0</v>
      </c>
      <c r="F534" s="293">
        <v>0</v>
      </c>
      <c r="G534" s="250">
        <v>0</v>
      </c>
      <c r="H534" s="298">
        <v>0</v>
      </c>
    </row>
    <row r="535" spans="1:8" ht="12.75" customHeight="1">
      <c r="A535" s="296"/>
      <c r="B535" s="249"/>
      <c r="C535" s="249"/>
      <c r="D535" s="249"/>
      <c r="E535" s="292"/>
      <c r="F535" s="293"/>
      <c r="G535" s="249"/>
      <c r="H535" s="249"/>
    </row>
    <row r="536" spans="1:8" ht="37.5" customHeight="1">
      <c r="A536" s="319" t="s">
        <v>1195</v>
      </c>
      <c r="B536" s="311"/>
      <c r="C536" s="311"/>
      <c r="D536" s="311"/>
      <c r="E536" s="292"/>
      <c r="F536" s="293"/>
      <c r="G536" s="249"/>
      <c r="H536" s="249"/>
    </row>
    <row r="537" spans="1:8" s="295" customFormat="1" ht="12.75" customHeight="1">
      <c r="A537" s="286" t="s">
        <v>149</v>
      </c>
      <c r="B537" s="244">
        <v>1000000</v>
      </c>
      <c r="C537" s="317">
        <v>0</v>
      </c>
      <c r="D537" s="317">
        <v>0</v>
      </c>
      <c r="E537" s="284">
        <v>0</v>
      </c>
      <c r="F537" s="288">
        <v>0</v>
      </c>
      <c r="G537" s="317">
        <v>0</v>
      </c>
      <c r="H537" s="317">
        <v>0</v>
      </c>
    </row>
    <row r="538" spans="1:8" ht="12.75" customHeight="1">
      <c r="A538" s="290" t="s">
        <v>150</v>
      </c>
      <c r="B538" s="249">
        <v>1000000</v>
      </c>
      <c r="C538" s="320">
        <v>0</v>
      </c>
      <c r="D538" s="320">
        <v>0</v>
      </c>
      <c r="E538" s="292">
        <v>0</v>
      </c>
      <c r="F538" s="293">
        <v>0</v>
      </c>
      <c r="G538" s="250">
        <v>0</v>
      </c>
      <c r="H538" s="250">
        <v>0</v>
      </c>
    </row>
    <row r="539" spans="1:8" s="295" customFormat="1" ht="12" customHeight="1">
      <c r="A539" s="313" t="s">
        <v>177</v>
      </c>
      <c r="B539" s="244">
        <v>1000000</v>
      </c>
      <c r="C539" s="315">
        <v>0</v>
      </c>
      <c r="D539" s="315">
        <v>0</v>
      </c>
      <c r="E539" s="284">
        <v>0</v>
      </c>
      <c r="F539" s="288">
        <v>0</v>
      </c>
      <c r="G539" s="315">
        <v>0</v>
      </c>
      <c r="H539" s="315">
        <v>0</v>
      </c>
    </row>
    <row r="540" spans="1:8" ht="11.25" customHeight="1">
      <c r="A540" s="296" t="s">
        <v>179</v>
      </c>
      <c r="B540" s="249">
        <v>1000000</v>
      </c>
      <c r="C540" s="311">
        <v>0</v>
      </c>
      <c r="D540" s="311">
        <v>0</v>
      </c>
      <c r="E540" s="292">
        <v>0</v>
      </c>
      <c r="F540" s="293">
        <v>0</v>
      </c>
      <c r="G540" s="321">
        <v>0</v>
      </c>
      <c r="H540" s="311">
        <v>0</v>
      </c>
    </row>
    <row r="541" spans="1:8" ht="11.25" customHeight="1">
      <c r="A541" s="296" t="s">
        <v>158</v>
      </c>
      <c r="B541" s="249">
        <v>1000000</v>
      </c>
      <c r="C541" s="311">
        <v>0</v>
      </c>
      <c r="D541" s="311">
        <v>0</v>
      </c>
      <c r="E541" s="292">
        <v>0</v>
      </c>
      <c r="F541" s="293">
        <v>0</v>
      </c>
      <c r="G541" s="250">
        <v>0</v>
      </c>
      <c r="H541" s="250">
        <v>0</v>
      </c>
    </row>
    <row r="542" spans="1:8" ht="14.25" customHeight="1">
      <c r="A542" s="296"/>
      <c r="B542" s="249"/>
      <c r="C542" s="311"/>
      <c r="D542" s="311"/>
      <c r="E542" s="292"/>
      <c r="F542" s="293"/>
      <c r="G542" s="249"/>
      <c r="H542" s="249"/>
    </row>
    <row r="543" spans="1:8" ht="27" customHeight="1">
      <c r="A543" s="319" t="s">
        <v>1196</v>
      </c>
      <c r="B543" s="306"/>
      <c r="C543" s="306"/>
      <c r="D543" s="306"/>
      <c r="E543" s="292"/>
      <c r="F543" s="293"/>
      <c r="G543" s="249"/>
      <c r="H543" s="249"/>
    </row>
    <row r="544" spans="1:8" s="295" customFormat="1" ht="12.75" customHeight="1">
      <c r="A544" s="286" t="s">
        <v>149</v>
      </c>
      <c r="B544" s="244">
        <v>4761904</v>
      </c>
      <c r="C544" s="315">
        <v>0</v>
      </c>
      <c r="D544" s="315">
        <v>0</v>
      </c>
      <c r="E544" s="284">
        <v>0</v>
      </c>
      <c r="F544" s="288">
        <v>0</v>
      </c>
      <c r="G544" s="315">
        <v>0</v>
      </c>
      <c r="H544" s="315">
        <v>0</v>
      </c>
    </row>
    <row r="545" spans="1:8" ht="12" customHeight="1">
      <c r="A545" s="290" t="s">
        <v>150</v>
      </c>
      <c r="B545" s="249">
        <v>4761904</v>
      </c>
      <c r="C545" s="306">
        <v>0</v>
      </c>
      <c r="D545" s="306">
        <v>0</v>
      </c>
      <c r="E545" s="292">
        <v>0</v>
      </c>
      <c r="F545" s="293">
        <v>0</v>
      </c>
      <c r="G545" s="250">
        <v>0</v>
      </c>
      <c r="H545" s="250">
        <v>0</v>
      </c>
    </row>
    <row r="546" spans="1:8" s="295" customFormat="1" ht="12" customHeight="1">
      <c r="A546" s="313" t="s">
        <v>177</v>
      </c>
      <c r="B546" s="244">
        <v>4761904</v>
      </c>
      <c r="C546" s="315">
        <v>0</v>
      </c>
      <c r="D546" s="315">
        <v>0</v>
      </c>
      <c r="E546" s="284">
        <v>0</v>
      </c>
      <c r="F546" s="288">
        <v>0</v>
      </c>
      <c r="G546" s="315">
        <v>0</v>
      </c>
      <c r="H546" s="315">
        <v>0</v>
      </c>
    </row>
    <row r="547" spans="1:8" ht="12.75" customHeight="1">
      <c r="A547" s="296" t="s">
        <v>179</v>
      </c>
      <c r="B547" s="249">
        <v>4761904</v>
      </c>
      <c r="C547" s="306">
        <v>0</v>
      </c>
      <c r="D547" s="306">
        <v>0</v>
      </c>
      <c r="E547" s="292">
        <v>0</v>
      </c>
      <c r="F547" s="293">
        <v>0</v>
      </c>
      <c r="G547" s="306">
        <v>0</v>
      </c>
      <c r="H547" s="306">
        <v>0</v>
      </c>
    </row>
    <row r="548" spans="1:8" ht="12.75" customHeight="1">
      <c r="A548" s="296" t="s">
        <v>158</v>
      </c>
      <c r="B548" s="249">
        <v>4761904</v>
      </c>
      <c r="C548" s="306">
        <v>0</v>
      </c>
      <c r="D548" s="306">
        <v>0</v>
      </c>
      <c r="E548" s="292">
        <v>0</v>
      </c>
      <c r="F548" s="293">
        <v>0</v>
      </c>
      <c r="G548" s="250">
        <v>0</v>
      </c>
      <c r="H548" s="250">
        <v>0</v>
      </c>
    </row>
    <row r="549" spans="1:8" ht="15" customHeight="1">
      <c r="A549" s="306"/>
      <c r="B549" s="249"/>
      <c r="C549" s="306"/>
      <c r="D549" s="306"/>
      <c r="E549" s="292"/>
      <c r="F549" s="293"/>
      <c r="G549" s="250"/>
      <c r="H549" s="250"/>
    </row>
    <row r="550" spans="1:8" ht="12" customHeight="1">
      <c r="A550" s="322" t="s">
        <v>1197</v>
      </c>
      <c r="B550" s="249"/>
      <c r="C550" s="306"/>
      <c r="D550" s="306"/>
      <c r="E550" s="292"/>
      <c r="F550" s="293"/>
      <c r="G550" s="250"/>
      <c r="H550" s="250"/>
    </row>
    <row r="551" spans="1:8" ht="53.25" customHeight="1">
      <c r="A551" s="323" t="s">
        <v>1198</v>
      </c>
      <c r="B551" s="249"/>
      <c r="C551" s="306"/>
      <c r="D551" s="306"/>
      <c r="E551" s="292"/>
      <c r="F551" s="293"/>
      <c r="G551" s="250"/>
      <c r="H551" s="250"/>
    </row>
    <row r="552" spans="1:8" ht="12.75" customHeight="1">
      <c r="A552" s="324" t="s">
        <v>149</v>
      </c>
      <c r="B552" s="249">
        <v>72810496</v>
      </c>
      <c r="C552" s="249">
        <v>33621057</v>
      </c>
      <c r="D552" s="249">
        <v>33621057</v>
      </c>
      <c r="E552" s="292">
        <v>46.17611312522854</v>
      </c>
      <c r="F552" s="293">
        <v>100</v>
      </c>
      <c r="G552" s="249">
        <v>7411809</v>
      </c>
      <c r="H552" s="249">
        <v>7411809</v>
      </c>
    </row>
    <row r="553" spans="1:8" ht="12.75" customHeight="1">
      <c r="A553" s="324" t="s">
        <v>150</v>
      </c>
      <c r="B553" s="249">
        <v>72540730</v>
      </c>
      <c r="C553" s="249">
        <v>33621057</v>
      </c>
      <c r="D553" s="249">
        <v>33621057</v>
      </c>
      <c r="E553" s="292">
        <v>46.34783383073206</v>
      </c>
      <c r="F553" s="293">
        <v>100</v>
      </c>
      <c r="G553" s="250">
        <v>7411809</v>
      </c>
      <c r="H553" s="250">
        <v>7411809</v>
      </c>
    </row>
    <row r="554" spans="1:8" ht="12.75" customHeight="1">
      <c r="A554" s="324" t="s">
        <v>152</v>
      </c>
      <c r="B554" s="249">
        <v>269766</v>
      </c>
      <c r="C554" s="249">
        <v>0</v>
      </c>
      <c r="D554" s="249">
        <v>0</v>
      </c>
      <c r="E554" s="292">
        <v>0</v>
      </c>
      <c r="F554" s="293">
        <v>0</v>
      </c>
      <c r="G554" s="250">
        <v>0</v>
      </c>
      <c r="H554" s="250">
        <v>0</v>
      </c>
    </row>
    <row r="555" spans="1:8" ht="12.75" customHeight="1">
      <c r="A555" s="297" t="s">
        <v>177</v>
      </c>
      <c r="B555" s="249">
        <v>72810496</v>
      </c>
      <c r="C555" s="249">
        <v>33621057</v>
      </c>
      <c r="D555" s="249">
        <v>11985770</v>
      </c>
      <c r="E555" s="292">
        <v>16.461596415989256</v>
      </c>
      <c r="F555" s="293">
        <v>35.64959305116434</v>
      </c>
      <c r="G555" s="249">
        <v>7411809</v>
      </c>
      <c r="H555" s="249">
        <v>7539806</v>
      </c>
    </row>
    <row r="556" spans="1:8" ht="12.75" customHeight="1">
      <c r="A556" s="297" t="s">
        <v>179</v>
      </c>
      <c r="B556" s="249">
        <v>44664338</v>
      </c>
      <c r="C556" s="249">
        <v>18576950</v>
      </c>
      <c r="D556" s="249">
        <v>5374314</v>
      </c>
      <c r="E556" s="292">
        <v>12.032673584012372</v>
      </c>
      <c r="F556" s="293">
        <v>28.930012730830413</v>
      </c>
      <c r="G556" s="249">
        <v>3235067</v>
      </c>
      <c r="H556" s="249">
        <v>1007174</v>
      </c>
    </row>
    <row r="557" spans="1:8" ht="12.75" customHeight="1">
      <c r="A557" s="297" t="s">
        <v>155</v>
      </c>
      <c r="B557" s="249">
        <v>19897108</v>
      </c>
      <c r="C557" s="249">
        <v>10431296</v>
      </c>
      <c r="D557" s="249">
        <v>3713446</v>
      </c>
      <c r="E557" s="292">
        <v>18.66324492986619</v>
      </c>
      <c r="F557" s="293">
        <v>35.59908567449337</v>
      </c>
      <c r="G557" s="250">
        <v>1960065</v>
      </c>
      <c r="H557" s="250">
        <v>207646</v>
      </c>
    </row>
    <row r="558" spans="1:8" ht="12.75" customHeight="1">
      <c r="A558" s="297" t="s">
        <v>158</v>
      </c>
      <c r="B558" s="249">
        <v>24767230</v>
      </c>
      <c r="C558" s="249">
        <v>8145654</v>
      </c>
      <c r="D558" s="249">
        <v>1660868</v>
      </c>
      <c r="E558" s="292">
        <v>6.705909381065222</v>
      </c>
      <c r="F558" s="293">
        <v>20.389621263068626</v>
      </c>
      <c r="G558" s="250">
        <v>1275002</v>
      </c>
      <c r="H558" s="250">
        <v>799528</v>
      </c>
    </row>
    <row r="559" spans="1:8" ht="12.75" customHeight="1">
      <c r="A559" s="297" t="s">
        <v>164</v>
      </c>
      <c r="B559" s="249">
        <v>28146158</v>
      </c>
      <c r="C559" s="249">
        <v>15044107</v>
      </c>
      <c r="D559" s="249">
        <v>6611456</v>
      </c>
      <c r="E559" s="292">
        <v>23.489728154016614</v>
      </c>
      <c r="F559" s="293">
        <v>43.94714820892992</v>
      </c>
      <c r="G559" s="249">
        <v>4176742</v>
      </c>
      <c r="H559" s="249">
        <v>6532632</v>
      </c>
    </row>
    <row r="560" spans="1:8" ht="12" customHeight="1">
      <c r="A560" s="297" t="s">
        <v>165</v>
      </c>
      <c r="B560" s="249">
        <v>8723445</v>
      </c>
      <c r="C560" s="249">
        <v>2544107</v>
      </c>
      <c r="D560" s="249">
        <v>84980</v>
      </c>
      <c r="E560" s="292">
        <v>0.9741564255864513</v>
      </c>
      <c r="F560" s="293">
        <v>3.340268314186471</v>
      </c>
      <c r="G560" s="250">
        <v>176742</v>
      </c>
      <c r="H560" s="250">
        <v>21968</v>
      </c>
    </row>
    <row r="561" spans="1:8" ht="12.75" customHeight="1">
      <c r="A561" s="297" t="s">
        <v>166</v>
      </c>
      <c r="B561" s="249">
        <v>19422713</v>
      </c>
      <c r="C561" s="249">
        <v>12500000</v>
      </c>
      <c r="D561" s="249">
        <v>6526476</v>
      </c>
      <c r="E561" s="292">
        <v>33.60228820762578</v>
      </c>
      <c r="F561" s="293">
        <v>52.211808000000005</v>
      </c>
      <c r="G561" s="250">
        <v>4000000</v>
      </c>
      <c r="H561" s="250">
        <v>6510664</v>
      </c>
    </row>
    <row r="562" spans="1:8" ht="12.75" customHeight="1">
      <c r="A562" s="297"/>
      <c r="B562" s="249"/>
      <c r="C562" s="249"/>
      <c r="D562" s="249"/>
      <c r="E562" s="292"/>
      <c r="F562" s="293"/>
      <c r="G562" s="250"/>
      <c r="H562" s="250"/>
    </row>
    <row r="563" spans="1:8" ht="25.5" customHeight="1">
      <c r="A563" s="323" t="s">
        <v>1199</v>
      </c>
      <c r="B563" s="249"/>
      <c r="C563" s="249"/>
      <c r="D563" s="249"/>
      <c r="E563" s="292"/>
      <c r="F563" s="293"/>
      <c r="G563" s="250"/>
      <c r="H563" s="250"/>
    </row>
    <row r="564" spans="1:8" ht="12.75" customHeight="1">
      <c r="A564" s="324" t="s">
        <v>149</v>
      </c>
      <c r="B564" s="249">
        <v>2786422</v>
      </c>
      <c r="C564" s="249">
        <v>1422023</v>
      </c>
      <c r="D564" s="249">
        <v>792581</v>
      </c>
      <c r="E564" s="292">
        <v>28.444399304915045</v>
      </c>
      <c r="F564" s="293">
        <v>55.7361589791445</v>
      </c>
      <c r="G564" s="249">
        <v>286150</v>
      </c>
      <c r="H564" s="249">
        <v>456740</v>
      </c>
    </row>
    <row r="565" spans="1:8" ht="25.5">
      <c r="A565" s="301" t="s">
        <v>1200</v>
      </c>
      <c r="B565" s="249">
        <v>562071</v>
      </c>
      <c r="C565" s="249">
        <v>271553</v>
      </c>
      <c r="D565" s="249">
        <v>162233</v>
      </c>
      <c r="E565" s="292">
        <v>28.863435402289035</v>
      </c>
      <c r="F565" s="293">
        <v>59.74266533604858</v>
      </c>
      <c r="G565" s="250">
        <v>63457</v>
      </c>
      <c r="H565" s="250">
        <v>22802</v>
      </c>
    </row>
    <row r="566" spans="1:8" ht="12.75" customHeight="1">
      <c r="A566" s="324" t="s">
        <v>1201</v>
      </c>
      <c r="B566" s="249">
        <v>2224351</v>
      </c>
      <c r="C566" s="249">
        <v>1150470</v>
      </c>
      <c r="D566" s="249">
        <v>630348</v>
      </c>
      <c r="E566" s="292">
        <v>28.338513121355398</v>
      </c>
      <c r="F566" s="293">
        <v>54.79047693551331</v>
      </c>
      <c r="G566" s="250">
        <v>222693</v>
      </c>
      <c r="H566" s="250">
        <v>433938</v>
      </c>
    </row>
    <row r="567" spans="1:8" ht="12.75" customHeight="1">
      <c r="A567" s="297" t="s">
        <v>177</v>
      </c>
      <c r="B567" s="249">
        <v>2786422</v>
      </c>
      <c r="C567" s="249">
        <v>2786422</v>
      </c>
      <c r="D567" s="249">
        <v>792581</v>
      </c>
      <c r="E567" s="292">
        <v>28.444399304915045</v>
      </c>
      <c r="F567" s="293">
        <v>28.444399304915045</v>
      </c>
      <c r="G567" s="249">
        <v>0</v>
      </c>
      <c r="H567" s="249">
        <v>456740</v>
      </c>
    </row>
    <row r="568" spans="1:8" ht="12.75" customHeight="1">
      <c r="A568" s="297" t="s">
        <v>179</v>
      </c>
      <c r="B568" s="249">
        <v>2786422</v>
      </c>
      <c r="C568" s="249">
        <v>2786422</v>
      </c>
      <c r="D568" s="249">
        <v>792581</v>
      </c>
      <c r="E568" s="292">
        <v>28.444399304915045</v>
      </c>
      <c r="F568" s="293">
        <v>28.444399304915045</v>
      </c>
      <c r="G568" s="249">
        <v>0</v>
      </c>
      <c r="H568" s="249">
        <v>456740</v>
      </c>
    </row>
    <row r="569" spans="1:8" ht="12.75" customHeight="1">
      <c r="A569" s="297" t="s">
        <v>155</v>
      </c>
      <c r="B569" s="249">
        <v>0</v>
      </c>
      <c r="C569" s="249">
        <v>0</v>
      </c>
      <c r="D569" s="249">
        <v>0</v>
      </c>
      <c r="E569" s="292">
        <v>0</v>
      </c>
      <c r="F569" s="293">
        <v>0</v>
      </c>
      <c r="G569" s="250">
        <v>0</v>
      </c>
      <c r="H569" s="250">
        <v>0</v>
      </c>
    </row>
    <row r="570" spans="1:8" ht="13.5" customHeight="1">
      <c r="A570" s="297" t="s">
        <v>158</v>
      </c>
      <c r="B570" s="249">
        <v>2786422</v>
      </c>
      <c r="C570" s="249">
        <v>2786422</v>
      </c>
      <c r="D570" s="249">
        <v>792581</v>
      </c>
      <c r="E570" s="292">
        <v>28.444399304915045</v>
      </c>
      <c r="F570" s="293">
        <v>28.444399304915045</v>
      </c>
      <c r="G570" s="249">
        <v>0</v>
      </c>
      <c r="H570" s="249">
        <v>456740</v>
      </c>
    </row>
    <row r="571" spans="1:8" ht="26.25" customHeight="1">
      <c r="A571" s="301" t="s">
        <v>1202</v>
      </c>
      <c r="B571" s="249">
        <v>562071</v>
      </c>
      <c r="C571" s="249">
        <v>562071</v>
      </c>
      <c r="D571" s="249">
        <v>162233</v>
      </c>
      <c r="E571" s="292">
        <v>28.863435402289035</v>
      </c>
      <c r="F571" s="293">
        <v>28.863435402289035</v>
      </c>
      <c r="G571" s="250">
        <v>0</v>
      </c>
      <c r="H571" s="250">
        <v>22802</v>
      </c>
    </row>
    <row r="572" spans="1:8" ht="27.75" customHeight="1">
      <c r="A572" s="301" t="s">
        <v>1203</v>
      </c>
      <c r="B572" s="249">
        <v>2224351</v>
      </c>
      <c r="C572" s="249">
        <v>2224351</v>
      </c>
      <c r="D572" s="249">
        <v>630348</v>
      </c>
      <c r="E572" s="292">
        <v>28.338513121355398</v>
      </c>
      <c r="F572" s="293">
        <v>28.338513121355398</v>
      </c>
      <c r="G572" s="250">
        <v>0</v>
      </c>
      <c r="H572" s="250">
        <v>433938</v>
      </c>
    </row>
    <row r="573" spans="1:8" ht="13.5" customHeight="1">
      <c r="A573" s="297" t="s">
        <v>1164</v>
      </c>
      <c r="B573" s="249">
        <v>-2208192</v>
      </c>
      <c r="C573" s="307" t="s">
        <v>694</v>
      </c>
      <c r="D573" s="249">
        <v>-936192</v>
      </c>
      <c r="E573" s="292">
        <v>42.3963133640553</v>
      </c>
      <c r="F573" s="293">
        <v>0</v>
      </c>
      <c r="G573" s="307" t="s">
        <v>694</v>
      </c>
      <c r="H573" s="250">
        <v>5093957</v>
      </c>
    </row>
    <row r="574" spans="1:8" ht="13.5" customHeight="1">
      <c r="A574" s="297" t="s">
        <v>1168</v>
      </c>
      <c r="B574" s="249">
        <v>263529</v>
      </c>
      <c r="C574" s="250">
        <v>190000</v>
      </c>
      <c r="D574" s="249">
        <v>44885</v>
      </c>
      <c r="E574" s="292">
        <v>17.032281077224898</v>
      </c>
      <c r="F574" s="293">
        <v>23.623684210526317</v>
      </c>
      <c r="G574" s="250">
        <v>18000</v>
      </c>
      <c r="H574" s="250">
        <v>5814</v>
      </c>
    </row>
    <row r="575" spans="1:8" ht="13.5" customHeight="1">
      <c r="A575" s="325" t="s">
        <v>1169</v>
      </c>
      <c r="B575" s="249">
        <v>2471721</v>
      </c>
      <c r="C575" s="250">
        <v>1031000</v>
      </c>
      <c r="D575" s="249">
        <v>981077</v>
      </c>
      <c r="E575" s="292">
        <v>39.69206071397217</v>
      </c>
      <c r="F575" s="293">
        <v>95.15780795344327</v>
      </c>
      <c r="G575" s="250">
        <v>206200</v>
      </c>
      <c r="H575" s="250">
        <v>193172</v>
      </c>
    </row>
    <row r="576" spans="1:8" s="328" customFormat="1" ht="13.5" customHeight="1">
      <c r="A576" s="326"/>
      <c r="B576" s="327"/>
      <c r="E576" s="329"/>
      <c r="F576" s="330"/>
      <c r="G576" s="331"/>
      <c r="H576" s="331"/>
    </row>
    <row r="577" spans="1:8" ht="12.75" customHeight="1">
      <c r="A577" s="332"/>
      <c r="B577" s="289"/>
      <c r="C577" s="262"/>
      <c r="D577" s="262"/>
      <c r="E577" s="333"/>
      <c r="F577" s="334"/>
      <c r="G577" s="335"/>
      <c r="H577" s="335"/>
    </row>
    <row r="578" ht="12.75" customHeight="1">
      <c r="A578" s="256"/>
    </row>
    <row r="579" spans="1:8" ht="15">
      <c r="A579" s="219" t="s">
        <v>1394</v>
      </c>
      <c r="C579" s="259"/>
      <c r="D579" s="259"/>
      <c r="E579" s="336"/>
      <c r="F579" s="262"/>
      <c r="G579" s="236"/>
      <c r="H579" s="224" t="s">
        <v>732</v>
      </c>
    </row>
    <row r="580" spans="1:8" ht="15">
      <c r="A580" s="219"/>
      <c r="D580" s="260"/>
      <c r="E580" s="260"/>
      <c r="F580" s="260"/>
      <c r="G580" s="260"/>
      <c r="H580" s="337"/>
    </row>
    <row r="581" spans="1:8" ht="17.25" customHeight="1">
      <c r="A581" s="338"/>
      <c r="E581" s="260"/>
      <c r="F581" s="271"/>
      <c r="G581" s="271"/>
      <c r="H581" s="271"/>
    </row>
    <row r="582" spans="1:8" ht="17.25" customHeight="1">
      <c r="A582" s="338"/>
      <c r="E582" s="260"/>
      <c r="F582" s="271"/>
      <c r="G582" s="271"/>
      <c r="H582" s="271"/>
    </row>
    <row r="583" spans="1:8" ht="17.25" customHeight="1">
      <c r="A583" s="236" t="s">
        <v>1204</v>
      </c>
      <c r="B583" s="339"/>
      <c r="C583" s="271"/>
      <c r="E583" s="271"/>
      <c r="F583" s="271"/>
      <c r="G583" s="271"/>
      <c r="H583" s="271"/>
    </row>
    <row r="584" spans="2:8" ht="17.25" customHeight="1">
      <c r="B584" s="302"/>
      <c r="C584" s="271"/>
      <c r="E584" s="271"/>
      <c r="F584" s="271"/>
      <c r="G584" s="271"/>
      <c r="H584" s="271"/>
    </row>
    <row r="585" spans="1:8" ht="17.25" customHeight="1">
      <c r="A585" s="338"/>
      <c r="B585" s="302"/>
      <c r="C585" s="271"/>
      <c r="E585" s="271"/>
      <c r="F585" s="271"/>
      <c r="G585" s="271"/>
      <c r="H585" s="271"/>
    </row>
    <row r="586" spans="1:8" ht="17.25" customHeight="1">
      <c r="A586" s="338"/>
      <c r="B586" s="302"/>
      <c r="C586" s="271"/>
      <c r="E586" s="271"/>
      <c r="F586" s="271"/>
      <c r="G586" s="271"/>
      <c r="H586" s="271"/>
    </row>
    <row r="588" spans="2:4" ht="17.25" customHeight="1">
      <c r="B588" s="340"/>
      <c r="C588" s="340"/>
      <c r="D588" s="340"/>
    </row>
    <row r="589" spans="2:4" ht="17.25" customHeight="1">
      <c r="B589" s="340"/>
      <c r="C589" s="340"/>
      <c r="D589" s="340"/>
    </row>
  </sheetData>
  <mergeCells count="5">
    <mergeCell ref="A10:H10"/>
    <mergeCell ref="A6:H6"/>
    <mergeCell ref="A7:H7"/>
    <mergeCell ref="A8:H8"/>
    <mergeCell ref="A9:H9"/>
  </mergeCells>
  <printOptions horizontalCentered="1"/>
  <pageMargins left="0.9448818897637796" right="0.35433070866141736" top="0.7874015748031497" bottom="0.7874015748031497" header="0.5118110236220472" footer="0.5118110236220472"/>
  <pageSetup firstPageNumber="11" useFirstPageNumber="1" horizontalDpi="300" verticalDpi="300" orientation="portrait" paperSize="9" scale="78" r:id="rId1"/>
  <headerFooter alignWithMargins="0">
    <oddFooter>&amp;C&amp;P</oddFooter>
  </headerFooter>
  <rowBreaks count="10" manualBreakCount="10">
    <brk id="59" max="7" man="1"/>
    <brk id="118" max="7" man="1"/>
    <brk id="169" max="7" man="1"/>
    <brk id="224" max="7" man="1"/>
    <brk id="282" max="7" man="1"/>
    <brk id="338" max="7" man="1"/>
    <brk id="397" max="7" man="1"/>
    <brk id="454" max="7" man="1"/>
    <brk id="506" max="7" man="1"/>
    <brk id="56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85"/>
  <sheetViews>
    <sheetView zoomScaleSheetLayoutView="100" workbookViewId="0" topLeftCell="A1">
      <selection activeCell="C11" sqref="C11"/>
    </sheetView>
  </sheetViews>
  <sheetFormatPr defaultColWidth="9.140625" defaultRowHeight="12.75"/>
  <cols>
    <col min="1" max="1" width="9.28125" style="343" customWidth="1"/>
    <col min="2" max="2" width="34.421875" style="343" customWidth="1"/>
    <col min="3" max="3" width="15.28125" style="395" customWidth="1"/>
    <col min="4" max="4" width="12.140625" style="395" customWidth="1"/>
    <col min="5" max="5" width="13.28125" style="395" customWidth="1"/>
    <col min="6" max="6" width="7.8515625" style="395" customWidth="1"/>
    <col min="7" max="7" width="9.00390625" style="395" customWidth="1"/>
    <col min="8" max="8" width="13.140625" style="395" customWidth="1"/>
    <col min="9" max="9" width="12.57421875" style="395" customWidth="1"/>
    <col min="10" max="16384" width="9.140625" style="343" customWidth="1"/>
  </cols>
  <sheetData>
    <row r="1" spans="1:38" ht="12.75">
      <c r="A1" s="1111" t="s">
        <v>677</v>
      </c>
      <c r="B1" s="1111"/>
      <c r="C1" s="1111"/>
      <c r="D1" s="1111"/>
      <c r="E1" s="1111"/>
      <c r="F1" s="1111"/>
      <c r="G1" s="1111"/>
      <c r="H1" s="1111"/>
      <c r="I1" s="1111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</row>
    <row r="2" spans="1:38" ht="15" customHeight="1">
      <c r="A2" s="1112" t="s">
        <v>678</v>
      </c>
      <c r="B2" s="1112"/>
      <c r="C2" s="1112"/>
      <c r="D2" s="1112"/>
      <c r="E2" s="1112"/>
      <c r="F2" s="1112"/>
      <c r="G2" s="1112"/>
      <c r="H2" s="1112"/>
      <c r="I2" s="111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</row>
    <row r="3" spans="1:38" ht="3.75" customHeight="1">
      <c r="A3" s="1113"/>
      <c r="B3" s="1113"/>
      <c r="C3" s="1113"/>
      <c r="D3" s="1113"/>
      <c r="E3" s="1113"/>
      <c r="F3" s="1113"/>
      <c r="G3" s="1113"/>
      <c r="H3" s="1113"/>
      <c r="I3" s="1113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</row>
    <row r="4" spans="1:9" s="342" customFormat="1" ht="12.75">
      <c r="A4" s="1114" t="s">
        <v>679</v>
      </c>
      <c r="B4" s="1114"/>
      <c r="C4" s="1114"/>
      <c r="D4" s="1114"/>
      <c r="E4" s="1114"/>
      <c r="F4" s="1114"/>
      <c r="G4" s="1114"/>
      <c r="H4" s="1114"/>
      <c r="I4" s="1114"/>
    </row>
    <row r="5" spans="1:9" s="342" customFormat="1" ht="12.75">
      <c r="A5" s="262"/>
      <c r="B5" s="262"/>
      <c r="C5" s="232"/>
      <c r="D5" s="232"/>
      <c r="E5" s="232"/>
      <c r="F5" s="232"/>
      <c r="G5" s="232"/>
      <c r="H5" s="232"/>
      <c r="I5" s="232"/>
    </row>
    <row r="6" spans="1:9" s="266" customFormat="1" ht="17.25" customHeight="1">
      <c r="A6" s="1115" t="s">
        <v>680</v>
      </c>
      <c r="B6" s="1115"/>
      <c r="C6" s="1115"/>
      <c r="D6" s="1115"/>
      <c r="E6" s="1115"/>
      <c r="F6" s="1115"/>
      <c r="G6" s="1115"/>
      <c r="H6" s="1115"/>
      <c r="I6" s="1115"/>
    </row>
    <row r="7" spans="1:9" s="266" customFormat="1" ht="17.25" customHeight="1">
      <c r="A7" s="1108" t="s">
        <v>1205</v>
      </c>
      <c r="B7" s="1108"/>
      <c r="C7" s="1108"/>
      <c r="D7" s="1108"/>
      <c r="E7" s="1108"/>
      <c r="F7" s="1108"/>
      <c r="G7" s="1108"/>
      <c r="H7" s="1108"/>
      <c r="I7" s="1108"/>
    </row>
    <row r="8" spans="1:9" s="266" customFormat="1" ht="17.25" customHeight="1">
      <c r="A8" s="1116" t="s">
        <v>682</v>
      </c>
      <c r="B8" s="1116"/>
      <c r="C8" s="1116"/>
      <c r="D8" s="1116"/>
      <c r="E8" s="1116"/>
      <c r="F8" s="1116"/>
      <c r="G8" s="1116"/>
      <c r="H8" s="1116"/>
      <c r="I8" s="1116"/>
    </row>
    <row r="9" spans="1:9" s="345" customFormat="1" ht="12.75">
      <c r="A9" s="1106" t="s">
        <v>683</v>
      </c>
      <c r="B9" s="1106"/>
      <c r="C9" s="1106"/>
      <c r="D9" s="1106"/>
      <c r="E9" s="1106"/>
      <c r="F9" s="1106"/>
      <c r="G9" s="1106"/>
      <c r="H9" s="1106"/>
      <c r="I9" s="1106"/>
    </row>
    <row r="10" spans="1:9" s="345" customFormat="1" ht="12.75">
      <c r="A10" s="274" t="s">
        <v>684</v>
      </c>
      <c r="B10" s="233"/>
      <c r="C10" s="233"/>
      <c r="D10" s="54"/>
      <c r="E10" s="233"/>
      <c r="F10" s="235"/>
      <c r="H10" s="276"/>
      <c r="I10" s="276" t="s">
        <v>1206</v>
      </c>
    </row>
    <row r="11" spans="1:9" ht="15.75">
      <c r="A11" s="221"/>
      <c r="B11" s="221"/>
      <c r="C11" s="346"/>
      <c r="D11" s="346"/>
      <c r="E11" s="346"/>
      <c r="F11" s="346"/>
      <c r="G11" s="346"/>
      <c r="H11" s="347"/>
      <c r="I11" s="346" t="s">
        <v>1207</v>
      </c>
    </row>
    <row r="12" spans="1:9" s="225" customFormat="1" ht="12.75">
      <c r="A12" s="348"/>
      <c r="B12" s="348"/>
      <c r="C12" s="346"/>
      <c r="D12" s="346"/>
      <c r="E12" s="346"/>
      <c r="F12" s="346"/>
      <c r="G12" s="346"/>
      <c r="H12" s="346"/>
      <c r="I12" s="346" t="s">
        <v>736</v>
      </c>
    </row>
    <row r="13" spans="1:9" s="225" customFormat="1" ht="102">
      <c r="A13" s="349" t="s">
        <v>1208</v>
      </c>
      <c r="B13" s="349" t="s">
        <v>737</v>
      </c>
      <c r="C13" s="349" t="s">
        <v>738</v>
      </c>
      <c r="D13" s="349" t="s">
        <v>144</v>
      </c>
      <c r="E13" s="349" t="s">
        <v>739</v>
      </c>
      <c r="F13" s="349" t="s">
        <v>1209</v>
      </c>
      <c r="G13" s="349" t="s">
        <v>1210</v>
      </c>
      <c r="H13" s="349" t="s">
        <v>147</v>
      </c>
      <c r="I13" s="349" t="s">
        <v>741</v>
      </c>
    </row>
    <row r="14" spans="1:9" s="225" customFormat="1" ht="12.75">
      <c r="A14" s="350">
        <v>1</v>
      </c>
      <c r="B14" s="349">
        <v>2</v>
      </c>
      <c r="C14" s="349">
        <v>3</v>
      </c>
      <c r="D14" s="349">
        <v>4</v>
      </c>
      <c r="E14" s="349">
        <v>5</v>
      </c>
      <c r="F14" s="349">
        <v>6</v>
      </c>
      <c r="G14" s="349">
        <v>7</v>
      </c>
      <c r="H14" s="349">
        <v>8</v>
      </c>
      <c r="I14" s="349">
        <v>9</v>
      </c>
    </row>
    <row r="15" spans="1:9" s="225" customFormat="1" ht="12.75">
      <c r="A15" s="351" t="s">
        <v>1211</v>
      </c>
      <c r="B15" s="352" t="s">
        <v>148</v>
      </c>
      <c r="C15" s="41">
        <v>2406672354</v>
      </c>
      <c r="D15" s="41" t="s">
        <v>694</v>
      </c>
      <c r="E15" s="41">
        <v>954693670</v>
      </c>
      <c r="F15" s="353">
        <v>39.66861830665297</v>
      </c>
      <c r="G15" s="354" t="s">
        <v>694</v>
      </c>
      <c r="H15" s="355" t="s">
        <v>694</v>
      </c>
      <c r="I15" s="282">
        <v>229368117</v>
      </c>
    </row>
    <row r="16" spans="1:9" s="225" customFormat="1" ht="13.5" customHeight="1">
      <c r="A16" s="350"/>
      <c r="B16" s="196" t="s">
        <v>1212</v>
      </c>
      <c r="C16" s="41">
        <v>2594683786</v>
      </c>
      <c r="D16" s="41">
        <v>1012352805</v>
      </c>
      <c r="E16" s="41">
        <v>983022517</v>
      </c>
      <c r="F16" s="353">
        <v>37.88602381161216</v>
      </c>
      <c r="G16" s="353">
        <v>97.10276023782045</v>
      </c>
      <c r="H16" s="41">
        <v>200771645</v>
      </c>
      <c r="I16" s="41">
        <v>182068756</v>
      </c>
    </row>
    <row r="17" spans="1:9" s="225" customFormat="1" ht="12.75" customHeight="1">
      <c r="A17" s="350"/>
      <c r="B17" s="196" t="s">
        <v>1213</v>
      </c>
      <c r="C17" s="81">
        <v>2252144649</v>
      </c>
      <c r="D17" s="81">
        <v>861929283</v>
      </c>
      <c r="E17" s="81">
        <v>861929283</v>
      </c>
      <c r="F17" s="79">
        <v>38.271488617869856</v>
      </c>
      <c r="G17" s="79">
        <v>100</v>
      </c>
      <c r="H17" s="81">
        <v>166645909</v>
      </c>
      <c r="I17" s="81">
        <v>166645909</v>
      </c>
    </row>
    <row r="18" spans="1:9" s="225" customFormat="1" ht="12.75" customHeight="1">
      <c r="A18" s="350"/>
      <c r="B18" s="196" t="s">
        <v>1214</v>
      </c>
      <c r="C18" s="81">
        <v>103016595</v>
      </c>
      <c r="D18" s="81">
        <v>45406078</v>
      </c>
      <c r="E18" s="81">
        <v>43797589</v>
      </c>
      <c r="F18" s="79">
        <v>42.51508118667677</v>
      </c>
      <c r="G18" s="79">
        <v>96.45754693898029</v>
      </c>
      <c r="H18" s="81">
        <v>9653298</v>
      </c>
      <c r="I18" s="81">
        <v>7641875</v>
      </c>
    </row>
    <row r="19" spans="1:9" s="225" customFormat="1" ht="12.75" customHeight="1">
      <c r="A19" s="350"/>
      <c r="B19" s="196" t="s">
        <v>1215</v>
      </c>
      <c r="C19" s="81">
        <v>239522542</v>
      </c>
      <c r="D19" s="81">
        <v>105017444</v>
      </c>
      <c r="E19" s="81">
        <v>77295645</v>
      </c>
      <c r="F19" s="79">
        <v>32.27071838607992</v>
      </c>
      <c r="G19" s="79">
        <v>73.60267214273468</v>
      </c>
      <c r="H19" s="81">
        <v>24472438</v>
      </c>
      <c r="I19" s="81">
        <v>7780972</v>
      </c>
    </row>
    <row r="20" spans="1:9" s="225" customFormat="1" ht="12.75" customHeight="1">
      <c r="A20" s="318" t="s">
        <v>1216</v>
      </c>
      <c r="B20" s="352" t="s">
        <v>1217</v>
      </c>
      <c r="C20" s="41">
        <v>2609244431</v>
      </c>
      <c r="D20" s="41">
        <v>997124614</v>
      </c>
      <c r="E20" s="41">
        <v>808740760</v>
      </c>
      <c r="F20" s="353">
        <v>30.995208819514385</v>
      </c>
      <c r="G20" s="353">
        <v>81.1072907683733</v>
      </c>
      <c r="H20" s="41">
        <v>196520233</v>
      </c>
      <c r="I20" s="41">
        <v>175572191</v>
      </c>
    </row>
    <row r="21" spans="1:9" s="225" customFormat="1" ht="12.75" customHeight="1">
      <c r="A21" s="306"/>
      <c r="B21" s="315" t="s">
        <v>1272</v>
      </c>
      <c r="C21" s="41">
        <v>2217520037</v>
      </c>
      <c r="D21" s="41">
        <v>874559783</v>
      </c>
      <c r="E21" s="41">
        <v>748837977</v>
      </c>
      <c r="F21" s="353">
        <v>33.769163953669384</v>
      </c>
      <c r="G21" s="353">
        <v>85.62456124283044</v>
      </c>
      <c r="H21" s="41">
        <v>161751935</v>
      </c>
      <c r="I21" s="41">
        <v>159726577</v>
      </c>
    </row>
    <row r="22" spans="1:9" s="225" customFormat="1" ht="12.75" customHeight="1">
      <c r="A22" s="313">
        <v>1000</v>
      </c>
      <c r="B22" s="315" t="s">
        <v>1218</v>
      </c>
      <c r="C22" s="41">
        <v>882818145</v>
      </c>
      <c r="D22" s="41">
        <v>353467901</v>
      </c>
      <c r="E22" s="41">
        <v>312766473</v>
      </c>
      <c r="F22" s="353">
        <v>35.428188100959346</v>
      </c>
      <c r="G22" s="353">
        <v>88.48511339081962</v>
      </c>
      <c r="H22" s="282">
        <v>73978721</v>
      </c>
      <c r="I22" s="41">
        <v>69116542</v>
      </c>
    </row>
    <row r="23" spans="1:9" s="225" customFormat="1" ht="12.75" customHeight="1">
      <c r="A23" s="350">
        <v>1100</v>
      </c>
      <c r="B23" s="204" t="s">
        <v>1219</v>
      </c>
      <c r="C23" s="81">
        <v>392136607</v>
      </c>
      <c r="D23" s="81">
        <v>152508360</v>
      </c>
      <c r="E23" s="81">
        <v>141514319</v>
      </c>
      <c r="F23" s="79">
        <v>36.08801536858302</v>
      </c>
      <c r="G23" s="79">
        <v>92.7911879715971</v>
      </c>
      <c r="H23" s="81">
        <v>33573350</v>
      </c>
      <c r="I23" s="81">
        <v>31501161</v>
      </c>
    </row>
    <row r="24" spans="1:9" s="225" customFormat="1" ht="25.5" customHeight="1">
      <c r="A24" s="350">
        <v>1200</v>
      </c>
      <c r="B24" s="196" t="s">
        <v>1220</v>
      </c>
      <c r="C24" s="81" t="s">
        <v>694</v>
      </c>
      <c r="D24" s="81" t="s">
        <v>694</v>
      </c>
      <c r="E24" s="81">
        <v>32530703</v>
      </c>
      <c r="F24" s="81" t="s">
        <v>694</v>
      </c>
      <c r="G24" s="81" t="s">
        <v>694</v>
      </c>
      <c r="H24" s="81" t="s">
        <v>694</v>
      </c>
      <c r="I24" s="81">
        <v>7289368</v>
      </c>
    </row>
    <row r="25" spans="1:9" s="225" customFormat="1" ht="51" customHeight="1">
      <c r="A25" s="356" t="s">
        <v>1221</v>
      </c>
      <c r="B25" s="357" t="s">
        <v>1222</v>
      </c>
      <c r="C25" s="81" t="s">
        <v>694</v>
      </c>
      <c r="D25" s="81" t="s">
        <v>694</v>
      </c>
      <c r="E25" s="81">
        <v>127484938</v>
      </c>
      <c r="F25" s="81" t="s">
        <v>694</v>
      </c>
      <c r="G25" s="81" t="s">
        <v>694</v>
      </c>
      <c r="H25" s="81" t="s">
        <v>694</v>
      </c>
      <c r="I25" s="298">
        <v>27932268</v>
      </c>
    </row>
    <row r="26" spans="1:9" s="225" customFormat="1" ht="104.25" customHeight="1">
      <c r="A26" s="358" t="s">
        <v>1223</v>
      </c>
      <c r="B26" s="359" t="s">
        <v>1224</v>
      </c>
      <c r="C26" s="298">
        <v>19897108</v>
      </c>
      <c r="D26" s="298">
        <v>10431296</v>
      </c>
      <c r="E26" s="298">
        <v>3713446</v>
      </c>
      <c r="F26" s="95">
        <v>18.66324492986619</v>
      </c>
      <c r="G26" s="95">
        <v>35.59908567449337</v>
      </c>
      <c r="H26" s="298">
        <v>1960065</v>
      </c>
      <c r="I26" s="298">
        <v>207646</v>
      </c>
    </row>
    <row r="27" spans="1:9" s="225" customFormat="1" ht="24.75" customHeight="1">
      <c r="A27" s="356" t="s">
        <v>1225</v>
      </c>
      <c r="B27" s="357" t="s">
        <v>1226</v>
      </c>
      <c r="C27" s="81" t="s">
        <v>694</v>
      </c>
      <c r="D27" s="81" t="s">
        <v>694</v>
      </c>
      <c r="E27" s="81">
        <v>7066202</v>
      </c>
      <c r="F27" s="82" t="s">
        <v>694</v>
      </c>
      <c r="G27" s="82" t="s">
        <v>694</v>
      </c>
      <c r="H27" s="81" t="s">
        <v>694</v>
      </c>
      <c r="I27" s="81">
        <v>1595760</v>
      </c>
    </row>
    <row r="28" spans="1:9" s="225" customFormat="1" ht="12.75" customHeight="1">
      <c r="A28" s="356">
        <v>1800</v>
      </c>
      <c r="B28" s="196" t="s">
        <v>1227</v>
      </c>
      <c r="C28" s="81" t="s">
        <v>694</v>
      </c>
      <c r="D28" s="81" t="s">
        <v>694</v>
      </c>
      <c r="E28" s="81">
        <v>4170311</v>
      </c>
      <c r="F28" s="82" t="s">
        <v>694</v>
      </c>
      <c r="G28" s="82" t="s">
        <v>694</v>
      </c>
      <c r="H28" s="81" t="s">
        <v>694</v>
      </c>
      <c r="I28" s="81">
        <v>797985</v>
      </c>
    </row>
    <row r="29" spans="1:9" s="225" customFormat="1" ht="14.25" customHeight="1">
      <c r="A29" s="313">
        <v>2000</v>
      </c>
      <c r="B29" s="313" t="s">
        <v>157</v>
      </c>
      <c r="C29" s="41">
        <v>64535310</v>
      </c>
      <c r="D29" s="41">
        <v>31075487</v>
      </c>
      <c r="E29" s="41">
        <v>30594098</v>
      </c>
      <c r="F29" s="353">
        <v>47.40675763392165</v>
      </c>
      <c r="G29" s="353">
        <v>98.45090440577809</v>
      </c>
      <c r="H29" s="282">
        <v>2632556</v>
      </c>
      <c r="I29" s="41">
        <v>2514847</v>
      </c>
    </row>
    <row r="30" spans="1:9" s="225" customFormat="1" ht="12.75" customHeight="1">
      <c r="A30" s="350"/>
      <c r="B30" s="196" t="s">
        <v>1228</v>
      </c>
      <c r="C30" s="81" t="s">
        <v>694</v>
      </c>
      <c r="D30" s="81" t="s">
        <v>694</v>
      </c>
      <c r="E30" s="81">
        <v>15869085</v>
      </c>
      <c r="F30" s="81" t="s">
        <v>694</v>
      </c>
      <c r="G30" s="81" t="s">
        <v>694</v>
      </c>
      <c r="H30" s="81" t="s">
        <v>694</v>
      </c>
      <c r="I30" s="81">
        <v>2289830</v>
      </c>
    </row>
    <row r="31" spans="1:9" s="225" customFormat="1" ht="12.75" customHeight="1">
      <c r="A31" s="350"/>
      <c r="B31" s="196" t="s">
        <v>1229</v>
      </c>
      <c r="C31" s="81" t="s">
        <v>694</v>
      </c>
      <c r="D31" s="81" t="s">
        <v>694</v>
      </c>
      <c r="E31" s="81">
        <v>14725013</v>
      </c>
      <c r="F31" s="81" t="s">
        <v>694</v>
      </c>
      <c r="G31" s="81" t="s">
        <v>694</v>
      </c>
      <c r="H31" s="81" t="s">
        <v>694</v>
      </c>
      <c r="I31" s="81">
        <v>225017</v>
      </c>
    </row>
    <row r="32" spans="1:9" s="225" customFormat="1" ht="12.75" customHeight="1">
      <c r="A32" s="313">
        <v>3000</v>
      </c>
      <c r="B32" s="313" t="s">
        <v>1230</v>
      </c>
      <c r="C32" s="41">
        <v>1270166582</v>
      </c>
      <c r="D32" s="41">
        <v>490016395</v>
      </c>
      <c r="E32" s="41">
        <v>405477406</v>
      </c>
      <c r="F32" s="353">
        <v>31.92316753929525</v>
      </c>
      <c r="G32" s="353">
        <v>82.74772234916752</v>
      </c>
      <c r="H32" s="282">
        <v>85140658</v>
      </c>
      <c r="I32" s="41">
        <v>88095188</v>
      </c>
    </row>
    <row r="33" spans="1:9" s="225" customFormat="1" ht="12.75" customHeight="1">
      <c r="A33" s="350">
        <v>3100</v>
      </c>
      <c r="B33" s="350" t="s">
        <v>1231</v>
      </c>
      <c r="C33" s="81" t="s">
        <v>694</v>
      </c>
      <c r="D33" s="81" t="s">
        <v>694</v>
      </c>
      <c r="E33" s="81">
        <v>10965836</v>
      </c>
      <c r="F33" s="81" t="s">
        <v>694</v>
      </c>
      <c r="G33" s="81" t="s">
        <v>694</v>
      </c>
      <c r="H33" s="81" t="s">
        <v>694</v>
      </c>
      <c r="I33" s="81">
        <v>5565727</v>
      </c>
    </row>
    <row r="34" spans="1:9" s="363" customFormat="1" ht="24.75" customHeight="1">
      <c r="A34" s="360">
        <v>3124</v>
      </c>
      <c r="B34" s="361" t="s">
        <v>1232</v>
      </c>
      <c r="C34" s="362" t="s">
        <v>694</v>
      </c>
      <c r="D34" s="362" t="s">
        <v>694</v>
      </c>
      <c r="E34" s="298">
        <v>15987</v>
      </c>
      <c r="F34" s="362" t="s">
        <v>694</v>
      </c>
      <c r="G34" s="362" t="s">
        <v>694</v>
      </c>
      <c r="H34" s="362" t="s">
        <v>694</v>
      </c>
      <c r="I34" s="298">
        <v>0</v>
      </c>
    </row>
    <row r="35" spans="1:9" s="225" customFormat="1" ht="12.75" customHeight="1">
      <c r="A35" s="350">
        <v>3200</v>
      </c>
      <c r="B35" s="350" t="s">
        <v>1233</v>
      </c>
      <c r="C35" s="250">
        <v>226335073</v>
      </c>
      <c r="D35" s="81" t="s">
        <v>694</v>
      </c>
      <c r="E35" s="81">
        <v>87493742</v>
      </c>
      <c r="F35" s="364" t="s">
        <v>694</v>
      </c>
      <c r="G35" s="364" t="s">
        <v>694</v>
      </c>
      <c r="H35" s="364" t="s">
        <v>694</v>
      </c>
      <c r="I35" s="81">
        <v>18650111</v>
      </c>
    </row>
    <row r="36" spans="1:9" s="363" customFormat="1" ht="12.75" customHeight="1">
      <c r="A36" s="365">
        <v>3250</v>
      </c>
      <c r="B36" s="359" t="s">
        <v>1234</v>
      </c>
      <c r="C36" s="298">
        <v>31534525</v>
      </c>
      <c r="D36" s="298" t="s">
        <v>694</v>
      </c>
      <c r="E36" s="298">
        <v>13139386</v>
      </c>
      <c r="F36" s="298">
        <v>41.66666851649105</v>
      </c>
      <c r="G36" s="298" t="s">
        <v>694</v>
      </c>
      <c r="H36" s="298" t="s">
        <v>694</v>
      </c>
      <c r="I36" s="298">
        <v>2627877</v>
      </c>
    </row>
    <row r="37" spans="1:9" s="363" customFormat="1" ht="12.75" customHeight="1">
      <c r="A37" s="365">
        <v>3280</v>
      </c>
      <c r="B37" s="359" t="s">
        <v>1235</v>
      </c>
      <c r="C37" s="298">
        <v>11124654</v>
      </c>
      <c r="D37" s="298" t="s">
        <v>694</v>
      </c>
      <c r="E37" s="298">
        <v>0</v>
      </c>
      <c r="F37" s="95">
        <v>0</v>
      </c>
      <c r="G37" s="95">
        <v>0</v>
      </c>
      <c r="H37" s="298" t="s">
        <v>694</v>
      </c>
      <c r="I37" s="298">
        <v>0</v>
      </c>
    </row>
    <row r="38" spans="1:9" s="363" customFormat="1" ht="12.75" customHeight="1">
      <c r="A38" s="365">
        <v>3281</v>
      </c>
      <c r="B38" s="365" t="s">
        <v>1236</v>
      </c>
      <c r="C38" s="298">
        <v>11124654</v>
      </c>
      <c r="D38" s="298" t="s">
        <v>694</v>
      </c>
      <c r="E38" s="298">
        <v>0</v>
      </c>
      <c r="F38" s="95">
        <v>0</v>
      </c>
      <c r="G38" s="95">
        <v>0</v>
      </c>
      <c r="H38" s="298" t="s">
        <v>694</v>
      </c>
      <c r="I38" s="298">
        <v>0</v>
      </c>
    </row>
    <row r="39" spans="1:9" s="363" customFormat="1" ht="12.75" customHeight="1">
      <c r="A39" s="365">
        <v>3282</v>
      </c>
      <c r="B39" s="365" t="s">
        <v>1237</v>
      </c>
      <c r="C39" s="298" t="s">
        <v>694</v>
      </c>
      <c r="D39" s="298" t="s">
        <v>694</v>
      </c>
      <c r="E39" s="298">
        <v>0</v>
      </c>
      <c r="F39" s="95">
        <v>0</v>
      </c>
      <c r="G39" s="366" t="s">
        <v>694</v>
      </c>
      <c r="H39" s="298" t="s">
        <v>694</v>
      </c>
      <c r="I39" s="298">
        <v>0</v>
      </c>
    </row>
    <row r="40" spans="1:9" s="225" customFormat="1" ht="12.75" customHeight="1">
      <c r="A40" s="350">
        <v>3300</v>
      </c>
      <c r="B40" s="350" t="s">
        <v>1238</v>
      </c>
      <c r="C40" s="81">
        <v>43609287</v>
      </c>
      <c r="D40" s="81" t="s">
        <v>694</v>
      </c>
      <c r="E40" s="81">
        <v>5578343</v>
      </c>
      <c r="F40" s="82" t="s">
        <v>694</v>
      </c>
      <c r="G40" s="82" t="s">
        <v>694</v>
      </c>
      <c r="H40" s="81" t="s">
        <v>694</v>
      </c>
      <c r="I40" s="81">
        <v>1540467</v>
      </c>
    </row>
    <row r="41" spans="1:9" s="225" customFormat="1" ht="26.25" customHeight="1">
      <c r="A41" s="350">
        <v>3400</v>
      </c>
      <c r="B41" s="196" t="s">
        <v>1239</v>
      </c>
      <c r="C41" s="81">
        <v>634819829</v>
      </c>
      <c r="D41" s="81">
        <v>236457034</v>
      </c>
      <c r="E41" s="81">
        <v>194200890</v>
      </c>
      <c r="F41" s="79">
        <v>30.59149716635584</v>
      </c>
      <c r="G41" s="79">
        <v>82.12946204848362</v>
      </c>
      <c r="H41" s="81">
        <v>40160474</v>
      </c>
      <c r="I41" s="81">
        <v>40474912</v>
      </c>
    </row>
    <row r="42" spans="1:9" s="363" customFormat="1" ht="12.75" customHeight="1">
      <c r="A42" s="365"/>
      <c r="B42" s="359" t="s">
        <v>1240</v>
      </c>
      <c r="C42" s="298">
        <v>13946552</v>
      </c>
      <c r="D42" s="298" t="s">
        <v>694</v>
      </c>
      <c r="E42" s="298">
        <v>8389142</v>
      </c>
      <c r="F42" s="95">
        <v>60.152086336465096</v>
      </c>
      <c r="G42" s="366" t="s">
        <v>694</v>
      </c>
      <c r="H42" s="298" t="s">
        <v>694</v>
      </c>
      <c r="I42" s="298">
        <v>1757731</v>
      </c>
    </row>
    <row r="43" spans="1:9" s="225" customFormat="1" ht="12.75" customHeight="1">
      <c r="A43" s="350">
        <v>3500</v>
      </c>
      <c r="B43" s="196" t="s">
        <v>1241</v>
      </c>
      <c r="C43" s="81">
        <v>125926908</v>
      </c>
      <c r="D43" s="81">
        <v>53500530</v>
      </c>
      <c r="E43" s="81">
        <v>51794059</v>
      </c>
      <c r="F43" s="79">
        <v>41.130255497101544</v>
      </c>
      <c r="G43" s="79">
        <v>96.81036617768086</v>
      </c>
      <c r="H43" s="81">
        <v>10814270</v>
      </c>
      <c r="I43" s="81">
        <v>10331521</v>
      </c>
    </row>
    <row r="44" spans="1:9" s="363" customFormat="1" ht="12.75" customHeight="1">
      <c r="A44" s="365"/>
      <c r="B44" s="359" t="s">
        <v>1242</v>
      </c>
      <c r="C44" s="298" t="s">
        <v>694</v>
      </c>
      <c r="D44" s="298" t="s">
        <v>694</v>
      </c>
      <c r="E44" s="298">
        <v>2397498</v>
      </c>
      <c r="F44" s="366" t="s">
        <v>694</v>
      </c>
      <c r="G44" s="366" t="s">
        <v>694</v>
      </c>
      <c r="H44" s="298" t="s">
        <v>694</v>
      </c>
      <c r="I44" s="298">
        <v>487409</v>
      </c>
    </row>
    <row r="45" spans="1:9" s="363" customFormat="1" ht="12.75" customHeight="1">
      <c r="A45" s="365"/>
      <c r="B45" s="359" t="s">
        <v>1243</v>
      </c>
      <c r="C45" s="298" t="s">
        <v>694</v>
      </c>
      <c r="D45" s="298" t="s">
        <v>694</v>
      </c>
      <c r="E45" s="298">
        <v>39924712</v>
      </c>
      <c r="F45" s="366" t="s">
        <v>694</v>
      </c>
      <c r="G45" s="366" t="s">
        <v>694</v>
      </c>
      <c r="H45" s="298" t="s">
        <v>694</v>
      </c>
      <c r="I45" s="298">
        <v>8044599</v>
      </c>
    </row>
    <row r="46" spans="1:9" s="363" customFormat="1" ht="12.75" customHeight="1">
      <c r="A46" s="365"/>
      <c r="B46" s="359" t="s">
        <v>1244</v>
      </c>
      <c r="C46" s="298" t="s">
        <v>694</v>
      </c>
      <c r="D46" s="298" t="s">
        <v>694</v>
      </c>
      <c r="E46" s="298">
        <v>3914280</v>
      </c>
      <c r="F46" s="366" t="s">
        <v>694</v>
      </c>
      <c r="G46" s="366" t="s">
        <v>694</v>
      </c>
      <c r="H46" s="298" t="s">
        <v>694</v>
      </c>
      <c r="I46" s="298">
        <v>737983</v>
      </c>
    </row>
    <row r="47" spans="1:9" s="363" customFormat="1" ht="12.75" customHeight="1">
      <c r="A47" s="367"/>
      <c r="B47" s="359" t="s">
        <v>1245</v>
      </c>
      <c r="C47" s="298" t="s">
        <v>694</v>
      </c>
      <c r="D47" s="298" t="s">
        <v>694</v>
      </c>
      <c r="E47" s="298">
        <v>5557569</v>
      </c>
      <c r="F47" s="366" t="s">
        <v>694</v>
      </c>
      <c r="G47" s="366" t="s">
        <v>694</v>
      </c>
      <c r="H47" s="298" t="s">
        <v>694</v>
      </c>
      <c r="I47" s="298">
        <v>1061530</v>
      </c>
    </row>
    <row r="48" spans="1:9" s="225" customFormat="1" ht="12.75" customHeight="1">
      <c r="A48" s="368">
        <v>3600</v>
      </c>
      <c r="B48" s="196" t="s">
        <v>1246</v>
      </c>
      <c r="C48" s="81" t="s">
        <v>694</v>
      </c>
      <c r="D48" s="81" t="s">
        <v>694</v>
      </c>
      <c r="E48" s="81">
        <v>49341048</v>
      </c>
      <c r="F48" s="82" t="s">
        <v>694</v>
      </c>
      <c r="G48" s="82" t="s">
        <v>694</v>
      </c>
      <c r="H48" s="81" t="s">
        <v>694</v>
      </c>
      <c r="I48" s="81">
        <v>10119447</v>
      </c>
    </row>
    <row r="49" spans="1:9" s="363" customFormat="1" ht="26.25" customHeight="1">
      <c r="A49" s="370"/>
      <c r="B49" s="361" t="s">
        <v>1247</v>
      </c>
      <c r="C49" s="298">
        <v>8583178</v>
      </c>
      <c r="D49" s="298">
        <v>3689456</v>
      </c>
      <c r="E49" s="298">
        <v>3000428</v>
      </c>
      <c r="F49" s="95">
        <v>34.957075339693525</v>
      </c>
      <c r="G49" s="95">
        <v>81.32440121253649</v>
      </c>
      <c r="H49" s="298">
        <v>499278</v>
      </c>
      <c r="I49" s="298">
        <v>208902</v>
      </c>
    </row>
    <row r="50" spans="1:9" s="225" customFormat="1" ht="25.5" customHeight="1">
      <c r="A50" s="371">
        <v>3700</v>
      </c>
      <c r="B50" s="196" t="s">
        <v>1248</v>
      </c>
      <c r="C50" s="81">
        <v>18457027</v>
      </c>
      <c r="D50" s="81" t="s">
        <v>694</v>
      </c>
      <c r="E50" s="81">
        <v>5388821</v>
      </c>
      <c r="F50" s="82" t="s">
        <v>694</v>
      </c>
      <c r="G50" s="82" t="s">
        <v>694</v>
      </c>
      <c r="H50" s="364" t="s">
        <v>694</v>
      </c>
      <c r="I50" s="81">
        <v>1296332</v>
      </c>
    </row>
    <row r="51" spans="1:9" s="363" customFormat="1" ht="38.25" customHeight="1">
      <c r="A51" s="358">
        <v>3720</v>
      </c>
      <c r="B51" s="359" t="s">
        <v>1249</v>
      </c>
      <c r="C51" s="298">
        <v>15670605</v>
      </c>
      <c r="D51" s="298">
        <v>5394815</v>
      </c>
      <c r="E51" s="298">
        <v>5388821</v>
      </c>
      <c r="F51" s="95">
        <v>34.38808520794188</v>
      </c>
      <c r="G51" s="95">
        <v>0.0006374284420863714</v>
      </c>
      <c r="H51" s="298">
        <v>1297547</v>
      </c>
      <c r="I51" s="298">
        <v>1296332</v>
      </c>
    </row>
    <row r="52" spans="1:9" s="363" customFormat="1" ht="39.75" customHeight="1">
      <c r="A52" s="358">
        <v>3740</v>
      </c>
      <c r="B52" s="359" t="s">
        <v>1250</v>
      </c>
      <c r="C52" s="298">
        <v>2786422</v>
      </c>
      <c r="D52" s="298" t="s">
        <v>694</v>
      </c>
      <c r="E52" s="298">
        <v>792581</v>
      </c>
      <c r="F52" s="95">
        <v>28.444399304915045</v>
      </c>
      <c r="G52" s="366" t="s">
        <v>694</v>
      </c>
      <c r="H52" s="298" t="s">
        <v>694</v>
      </c>
      <c r="I52" s="298">
        <v>456740</v>
      </c>
    </row>
    <row r="53" spans="1:9" s="225" customFormat="1" ht="12.75" customHeight="1">
      <c r="A53" s="350">
        <v>3900</v>
      </c>
      <c r="B53" s="196" t="s">
        <v>1251</v>
      </c>
      <c r="C53" s="81" t="s">
        <v>694</v>
      </c>
      <c r="D53" s="81" t="s">
        <v>694</v>
      </c>
      <c r="E53" s="81">
        <v>714667</v>
      </c>
      <c r="F53" s="82" t="s">
        <v>694</v>
      </c>
      <c r="G53" s="82" t="s">
        <v>694</v>
      </c>
      <c r="H53" s="81" t="s">
        <v>694</v>
      </c>
      <c r="I53" s="81">
        <v>116671</v>
      </c>
    </row>
    <row r="54" spans="1:9" s="363" customFormat="1" ht="39" customHeight="1">
      <c r="A54" s="358">
        <v>3921</v>
      </c>
      <c r="B54" s="359" t="s">
        <v>1252</v>
      </c>
      <c r="C54" s="298" t="s">
        <v>694</v>
      </c>
      <c r="D54" s="298" t="s">
        <v>694</v>
      </c>
      <c r="E54" s="298">
        <v>597378</v>
      </c>
      <c r="F54" s="366" t="s">
        <v>694</v>
      </c>
      <c r="G54" s="366" t="s">
        <v>694</v>
      </c>
      <c r="H54" s="298" t="s">
        <v>694</v>
      </c>
      <c r="I54" s="298">
        <v>115079</v>
      </c>
    </row>
    <row r="55" spans="1:9" s="363" customFormat="1" ht="17.25" customHeight="1">
      <c r="A55" s="358">
        <v>3931</v>
      </c>
      <c r="B55" s="359" t="s">
        <v>1253</v>
      </c>
      <c r="C55" s="298" t="s">
        <v>694</v>
      </c>
      <c r="D55" s="298" t="s">
        <v>694</v>
      </c>
      <c r="E55" s="298">
        <v>209782</v>
      </c>
      <c r="F55" s="366" t="s">
        <v>694</v>
      </c>
      <c r="G55" s="366" t="s">
        <v>694</v>
      </c>
      <c r="H55" s="298" t="s">
        <v>694</v>
      </c>
      <c r="I55" s="298">
        <v>63894</v>
      </c>
    </row>
    <row r="56" spans="1:9" s="363" customFormat="1" ht="25.5" customHeight="1">
      <c r="A56" s="358">
        <v>3940</v>
      </c>
      <c r="B56" s="359" t="s">
        <v>1254</v>
      </c>
      <c r="C56" s="298" t="s">
        <v>694</v>
      </c>
      <c r="D56" s="298" t="s">
        <v>694</v>
      </c>
      <c r="E56" s="298">
        <v>0</v>
      </c>
      <c r="F56" s="366" t="s">
        <v>694</v>
      </c>
      <c r="G56" s="366" t="s">
        <v>694</v>
      </c>
      <c r="H56" s="298" t="s">
        <v>694</v>
      </c>
      <c r="I56" s="298">
        <v>0</v>
      </c>
    </row>
    <row r="57" spans="1:9" s="363" customFormat="1" ht="107.25" customHeight="1">
      <c r="A57" s="358">
        <v>3960</v>
      </c>
      <c r="B57" s="359" t="s">
        <v>1255</v>
      </c>
      <c r="C57" s="298">
        <v>24767230</v>
      </c>
      <c r="D57" s="298">
        <v>8145654</v>
      </c>
      <c r="E57" s="298">
        <v>1451086</v>
      </c>
      <c r="F57" s="95">
        <v>5.8588949995619215</v>
      </c>
      <c r="G57" s="95">
        <v>17.814235664809726</v>
      </c>
      <c r="H57" s="298">
        <v>1275002</v>
      </c>
      <c r="I57" s="298">
        <v>735634</v>
      </c>
    </row>
    <row r="58" spans="1:9" s="225" customFormat="1" ht="25.5" customHeight="1">
      <c r="A58" s="372"/>
      <c r="B58" s="317" t="s">
        <v>1273</v>
      </c>
      <c r="C58" s="41">
        <v>391724394</v>
      </c>
      <c r="D58" s="41">
        <v>122564831</v>
      </c>
      <c r="E58" s="41">
        <v>59902783</v>
      </c>
      <c r="F58" s="353">
        <v>15.292073691994784</v>
      </c>
      <c r="G58" s="353">
        <v>48.874365110494054</v>
      </c>
      <c r="H58" s="41">
        <v>34768298</v>
      </c>
      <c r="I58" s="41">
        <v>15845614</v>
      </c>
    </row>
    <row r="59" spans="1:9" s="225" customFormat="1" ht="12.75" customHeight="1">
      <c r="A59" s="373" t="s">
        <v>1256</v>
      </c>
      <c r="B59" s="374" t="s">
        <v>1257</v>
      </c>
      <c r="C59" s="41">
        <v>147212146</v>
      </c>
      <c r="D59" s="41">
        <v>48582566</v>
      </c>
      <c r="E59" s="41">
        <v>17587396</v>
      </c>
      <c r="F59" s="353">
        <v>11.946973451497678</v>
      </c>
      <c r="G59" s="353">
        <v>36.20104380653751</v>
      </c>
      <c r="H59" s="282">
        <v>11393009</v>
      </c>
      <c r="I59" s="282">
        <v>5370165</v>
      </c>
    </row>
    <row r="60" spans="1:9" s="363" customFormat="1" ht="102" customHeight="1">
      <c r="A60" s="375" t="s">
        <v>1258</v>
      </c>
      <c r="B60" s="359" t="s">
        <v>1259</v>
      </c>
      <c r="C60" s="298">
        <v>8723445</v>
      </c>
      <c r="D60" s="298">
        <v>2544107</v>
      </c>
      <c r="E60" s="298">
        <v>84980</v>
      </c>
      <c r="F60" s="95">
        <v>0.9741564255864513</v>
      </c>
      <c r="G60" s="95">
        <v>3.340268314186471</v>
      </c>
      <c r="H60" s="298">
        <v>176742</v>
      </c>
      <c r="I60" s="298">
        <v>21968</v>
      </c>
    </row>
    <row r="61" spans="1:9" s="225" customFormat="1" ht="12" customHeight="1">
      <c r="A61" s="313">
        <v>7000</v>
      </c>
      <c r="B61" s="317" t="s">
        <v>1260</v>
      </c>
      <c r="C61" s="282">
        <v>244512248</v>
      </c>
      <c r="D61" s="282">
        <v>73982265</v>
      </c>
      <c r="E61" s="282">
        <v>42315387</v>
      </c>
      <c r="F61" s="353">
        <v>17.306039818504306</v>
      </c>
      <c r="G61" s="353">
        <v>57.196663281395885</v>
      </c>
      <c r="H61" s="282">
        <v>23375289</v>
      </c>
      <c r="I61" s="282">
        <v>10475449</v>
      </c>
    </row>
    <row r="62" spans="1:9" s="363" customFormat="1" ht="89.25" customHeight="1">
      <c r="A62" s="360">
        <v>7400</v>
      </c>
      <c r="B62" s="359" t="s">
        <v>1261</v>
      </c>
      <c r="C62" s="298">
        <v>19422713</v>
      </c>
      <c r="D62" s="298">
        <v>12500000</v>
      </c>
      <c r="E62" s="298">
        <v>6526476</v>
      </c>
      <c r="F62" s="95">
        <v>33.60228820762578</v>
      </c>
      <c r="G62" s="95">
        <v>52.211808000000005</v>
      </c>
      <c r="H62" s="298">
        <v>4000000</v>
      </c>
      <c r="I62" s="298">
        <v>6510664</v>
      </c>
    </row>
    <row r="63" spans="1:9" s="363" customFormat="1" ht="36.75" customHeight="1">
      <c r="A63" s="365">
        <v>7730</v>
      </c>
      <c r="B63" s="376" t="s">
        <v>1262</v>
      </c>
      <c r="C63" s="298">
        <v>8173074</v>
      </c>
      <c r="D63" s="298">
        <v>7900609</v>
      </c>
      <c r="E63" s="298">
        <v>7768923</v>
      </c>
      <c r="F63" s="95">
        <v>95.05509187852698</v>
      </c>
      <c r="G63" s="95">
        <v>98.33321709756805</v>
      </c>
      <c r="H63" s="298">
        <v>2835297</v>
      </c>
      <c r="I63" s="298">
        <v>2718749</v>
      </c>
    </row>
    <row r="64" spans="1:9" s="225" customFormat="1" ht="30" customHeight="1">
      <c r="A64" s="377">
        <v>8000</v>
      </c>
      <c r="B64" s="378" t="s">
        <v>1263</v>
      </c>
      <c r="C64" s="41">
        <v>32201205</v>
      </c>
      <c r="D64" s="41" t="s">
        <v>694</v>
      </c>
      <c r="E64" s="41">
        <v>-5904240</v>
      </c>
      <c r="F64" s="82" t="s">
        <v>694</v>
      </c>
      <c r="G64" s="82" t="s">
        <v>694</v>
      </c>
      <c r="H64" s="41" t="s">
        <v>694</v>
      </c>
      <c r="I64" s="41">
        <v>125909</v>
      </c>
    </row>
    <row r="65" spans="1:9" s="225" customFormat="1" ht="12.75" customHeight="1">
      <c r="A65" s="350">
        <v>8100</v>
      </c>
      <c r="B65" s="350" t="s">
        <v>1264</v>
      </c>
      <c r="C65" s="81">
        <v>65852319</v>
      </c>
      <c r="D65" s="81" t="s">
        <v>694</v>
      </c>
      <c r="E65" s="81">
        <v>15983838</v>
      </c>
      <c r="F65" s="82" t="s">
        <v>694</v>
      </c>
      <c r="G65" s="82" t="s">
        <v>694</v>
      </c>
      <c r="H65" s="81" t="s">
        <v>694</v>
      </c>
      <c r="I65" s="250">
        <v>3833652</v>
      </c>
    </row>
    <row r="66" spans="1:9" s="225" customFormat="1" ht="12.75" customHeight="1">
      <c r="A66" s="350">
        <v>8200</v>
      </c>
      <c r="B66" s="379" t="s">
        <v>1265</v>
      </c>
      <c r="C66" s="81">
        <v>33651114</v>
      </c>
      <c r="D66" s="81" t="s">
        <v>694</v>
      </c>
      <c r="E66" s="81">
        <v>21888078</v>
      </c>
      <c r="F66" s="82" t="s">
        <v>694</v>
      </c>
      <c r="G66" s="82" t="s">
        <v>694</v>
      </c>
      <c r="H66" s="81" t="s">
        <v>694</v>
      </c>
      <c r="I66" s="250">
        <v>3707743</v>
      </c>
    </row>
    <row r="67" spans="1:9" s="225" customFormat="1" ht="12.75" customHeight="1">
      <c r="A67" s="365"/>
      <c r="B67" s="377" t="s">
        <v>1266</v>
      </c>
      <c r="C67" s="41">
        <v>-234773282</v>
      </c>
      <c r="D67" s="41" t="s">
        <v>694</v>
      </c>
      <c r="E67" s="41">
        <v>151857150</v>
      </c>
      <c r="F67" s="82" t="s">
        <v>694</v>
      </c>
      <c r="G67" s="82" t="s">
        <v>694</v>
      </c>
      <c r="H67" s="41" t="s">
        <v>694</v>
      </c>
      <c r="I67" s="41">
        <v>53670017</v>
      </c>
    </row>
    <row r="68" spans="1:9" s="225" customFormat="1" ht="12" customHeight="1">
      <c r="A68" s="350"/>
      <c r="B68" s="380" t="s">
        <v>1267</v>
      </c>
      <c r="C68" s="41">
        <v>234773282</v>
      </c>
      <c r="D68" s="41" t="s">
        <v>694</v>
      </c>
      <c r="E68" s="41">
        <v>-151857150</v>
      </c>
      <c r="F68" s="82" t="s">
        <v>694</v>
      </c>
      <c r="G68" s="82" t="s">
        <v>694</v>
      </c>
      <c r="H68" s="41" t="s">
        <v>694</v>
      </c>
      <c r="I68" s="41">
        <v>-53670017</v>
      </c>
    </row>
    <row r="69" spans="1:9" s="225" customFormat="1" ht="12.75" customHeight="1">
      <c r="A69" s="350"/>
      <c r="B69" s="381" t="s">
        <v>1268</v>
      </c>
      <c r="C69" s="81">
        <v>222684358</v>
      </c>
      <c r="D69" s="81" t="s">
        <v>694</v>
      </c>
      <c r="E69" s="81">
        <v>-136962358</v>
      </c>
      <c r="F69" s="82" t="s">
        <v>694</v>
      </c>
      <c r="G69" s="82" t="s">
        <v>694</v>
      </c>
      <c r="H69" s="382" t="s">
        <v>694</v>
      </c>
      <c r="I69" s="250">
        <v>-48926255</v>
      </c>
    </row>
    <row r="70" spans="1:9" s="225" customFormat="1" ht="39" customHeight="1">
      <c r="A70" s="350"/>
      <c r="B70" s="196" t="s">
        <v>1269</v>
      </c>
      <c r="C70" s="81">
        <v>1790335</v>
      </c>
      <c r="D70" s="81">
        <v>1653459</v>
      </c>
      <c r="E70" s="81">
        <v>1653459</v>
      </c>
      <c r="F70" s="82" t="s">
        <v>694</v>
      </c>
      <c r="G70" s="82" t="s">
        <v>694</v>
      </c>
      <c r="H70" s="81">
        <v>-157910</v>
      </c>
      <c r="I70" s="250">
        <v>-157910</v>
      </c>
    </row>
    <row r="71" spans="1:9" s="225" customFormat="1" ht="39" customHeight="1">
      <c r="A71" s="350"/>
      <c r="B71" s="196" t="s">
        <v>1270</v>
      </c>
      <c r="C71" s="81">
        <v>10298589</v>
      </c>
      <c r="D71" s="383">
        <v>-16548251</v>
      </c>
      <c r="E71" s="383">
        <v>-16548251</v>
      </c>
      <c r="F71" s="82" t="s">
        <v>694</v>
      </c>
      <c r="G71" s="82" t="s">
        <v>694</v>
      </c>
      <c r="H71" s="81">
        <v>-4585852</v>
      </c>
      <c r="I71" s="250">
        <v>-4585852</v>
      </c>
    </row>
    <row r="72" spans="1:9" s="387" customFormat="1" ht="14.25" customHeight="1" hidden="1">
      <c r="A72" s="384"/>
      <c r="B72" s="384"/>
      <c r="C72" s="385"/>
      <c r="D72" s="386"/>
      <c r="E72" s="386">
        <f>SUM(E44:E47)</f>
        <v>51794059</v>
      </c>
      <c r="F72" s="385"/>
      <c r="G72" s="385"/>
      <c r="H72" s="385"/>
      <c r="I72" s="385"/>
    </row>
    <row r="73" spans="1:9" s="225" customFormat="1" ht="12.75" customHeight="1">
      <c r="A73" s="262"/>
      <c r="B73" s="262"/>
      <c r="C73" s="388"/>
      <c r="D73" s="388"/>
      <c r="E73" s="388"/>
      <c r="F73" s="388"/>
      <c r="G73" s="388"/>
      <c r="H73" s="388"/>
      <c r="I73" s="388"/>
    </row>
    <row r="74" spans="1:9" s="225" customFormat="1" ht="12.75" customHeight="1">
      <c r="A74" s="262" t="s">
        <v>1271</v>
      </c>
      <c r="B74" s="262"/>
      <c r="C74" s="388"/>
      <c r="D74" s="388"/>
      <c r="E74" s="388"/>
      <c r="F74" s="388"/>
      <c r="G74" s="388"/>
      <c r="H74" s="388"/>
      <c r="I74" s="388"/>
    </row>
    <row r="75" spans="1:9" s="225" customFormat="1" ht="12.75" customHeight="1">
      <c r="A75" s="262"/>
      <c r="B75" s="262"/>
      <c r="C75" s="388"/>
      <c r="D75" s="388"/>
      <c r="E75" s="388"/>
      <c r="F75" s="388"/>
      <c r="G75" s="388"/>
      <c r="H75" s="388"/>
      <c r="I75" s="388"/>
    </row>
    <row r="76" spans="1:9" s="225" customFormat="1" ht="12.75" customHeight="1">
      <c r="A76" s="262"/>
      <c r="B76" s="262"/>
      <c r="C76" s="388"/>
      <c r="D76" s="388"/>
      <c r="E76" s="388"/>
      <c r="F76" s="388"/>
      <c r="G76" s="388"/>
      <c r="H76" s="388"/>
      <c r="I76" s="388"/>
    </row>
    <row r="77" spans="1:9" s="225" customFormat="1" ht="12.75">
      <c r="A77" s="389"/>
      <c r="B77" s="389"/>
      <c r="C77" s="388"/>
      <c r="D77" s="388"/>
      <c r="E77" s="388"/>
      <c r="F77" s="388"/>
      <c r="G77" s="388"/>
      <c r="H77" s="388"/>
      <c r="I77" s="388"/>
    </row>
    <row r="78" spans="1:9" ht="12.75">
      <c r="A78" s="256" t="s">
        <v>731</v>
      </c>
      <c r="C78" s="226"/>
      <c r="D78" s="226"/>
      <c r="E78" s="390"/>
      <c r="F78" s="227"/>
      <c r="G78" s="343"/>
      <c r="H78" s="262" t="s">
        <v>732</v>
      </c>
      <c r="I78" s="343"/>
    </row>
    <row r="79" spans="1:9" s="225" customFormat="1" ht="15">
      <c r="A79" s="219"/>
      <c r="C79" s="346"/>
      <c r="D79" s="346"/>
      <c r="E79" s="346"/>
      <c r="F79" s="346"/>
      <c r="G79" s="346"/>
      <c r="H79" s="219"/>
      <c r="I79" s="346"/>
    </row>
    <row r="80" spans="3:9" s="225" customFormat="1" ht="12.75">
      <c r="C80" s="346"/>
      <c r="D80" s="346"/>
      <c r="E80" s="346"/>
      <c r="F80" s="346"/>
      <c r="G80" s="391"/>
      <c r="H80" s="391"/>
      <c r="I80" s="391"/>
    </row>
    <row r="81" spans="1:9" ht="15.75">
      <c r="A81" s="389"/>
      <c r="B81" s="389"/>
      <c r="C81" s="346"/>
      <c r="D81" s="346"/>
      <c r="E81" s="346"/>
      <c r="F81" s="347"/>
      <c r="G81" s="346"/>
      <c r="H81" s="346"/>
      <c r="I81" s="346"/>
    </row>
    <row r="82" spans="1:9" ht="12.75">
      <c r="A82" s="389"/>
      <c r="B82" s="389"/>
      <c r="C82" s="346"/>
      <c r="D82" s="346"/>
      <c r="E82" s="346"/>
      <c r="F82" s="346"/>
      <c r="G82" s="346"/>
      <c r="H82" s="346"/>
      <c r="I82" s="346"/>
    </row>
    <row r="83" spans="1:9" ht="12.75">
      <c r="A83" s="392" t="s">
        <v>30</v>
      </c>
      <c r="B83" s="392"/>
      <c r="C83" s="346"/>
      <c r="D83" s="346"/>
      <c r="E83" s="346"/>
      <c r="F83" s="346"/>
      <c r="G83" s="346"/>
      <c r="H83" s="346"/>
      <c r="I83" s="346"/>
    </row>
    <row r="84" spans="1:9" ht="15.75">
      <c r="A84" s="348"/>
      <c r="C84" s="347"/>
      <c r="D84" s="347"/>
      <c r="E84" s="346"/>
      <c r="F84" s="347"/>
      <c r="G84" s="347"/>
      <c r="H84" s="393"/>
      <c r="I84" s="260"/>
    </row>
    <row r="85" spans="3:9" ht="12.75">
      <c r="C85" s="394"/>
      <c r="D85" s="234"/>
      <c r="E85" s="394"/>
      <c r="F85" s="260"/>
      <c r="G85" s="393"/>
      <c r="H85" s="393"/>
      <c r="I85" s="260"/>
    </row>
  </sheetData>
  <mergeCells count="8">
    <mergeCell ref="A6:I6"/>
    <mergeCell ref="A7:I7"/>
    <mergeCell ref="A8:I8"/>
    <mergeCell ref="A9:I9"/>
    <mergeCell ref="A1:I1"/>
    <mergeCell ref="A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portrait" paperSize="9" scale="6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W256"/>
  <sheetViews>
    <sheetView zoomScaleSheetLayoutView="100" workbookViewId="0" topLeftCell="A1">
      <selection activeCell="I13" sqref="I13"/>
    </sheetView>
  </sheetViews>
  <sheetFormatPr defaultColWidth="9.140625" defaultRowHeight="17.25" customHeight="1"/>
  <cols>
    <col min="1" max="1" width="17.00390625" style="236" customWidth="1"/>
    <col min="2" max="2" width="29.57421875" style="234" customWidth="1"/>
    <col min="3" max="3" width="12.28125" style="234" customWidth="1"/>
    <col min="4" max="4" width="12.8515625" style="234" customWidth="1"/>
    <col min="5" max="5" width="10.8515625" style="428" customWidth="1"/>
    <col min="6" max="6" width="12.57421875" style="234" customWidth="1"/>
    <col min="7" max="48" width="11.421875" style="262" customWidth="1"/>
    <col min="49" max="16384" width="11.421875" style="236" customWidth="1"/>
  </cols>
  <sheetData>
    <row r="1" spans="1:6" ht="17.25" customHeight="1">
      <c r="A1"/>
      <c r="B1" s="63"/>
      <c r="C1" s="63"/>
      <c r="D1" s="63"/>
      <c r="E1" s="63"/>
      <c r="F1" s="236"/>
    </row>
    <row r="2" spans="1:6" ht="12.75">
      <c r="A2" s="1100" t="s">
        <v>677</v>
      </c>
      <c r="B2" s="1100"/>
      <c r="C2" s="1100"/>
      <c r="D2" s="1100"/>
      <c r="E2" s="1100"/>
      <c r="F2" s="1100"/>
    </row>
    <row r="3" spans="1:6" ht="15" customHeight="1">
      <c r="A3" s="1101" t="s">
        <v>678</v>
      </c>
      <c r="B3" s="1101"/>
      <c r="C3" s="1101"/>
      <c r="D3" s="1101"/>
      <c r="E3" s="1101"/>
      <c r="F3" s="1101"/>
    </row>
    <row r="4" spans="1:6" ht="3.75" customHeight="1">
      <c r="A4" s="7"/>
      <c r="B4" s="8"/>
      <c r="C4" s="9"/>
      <c r="D4" s="9"/>
      <c r="E4" s="7"/>
      <c r="F4" s="7"/>
    </row>
    <row r="5" spans="1:6" s="3" customFormat="1" ht="12.75">
      <c r="A5" s="1102" t="s">
        <v>679</v>
      </c>
      <c r="B5" s="1102"/>
      <c r="C5" s="1102"/>
      <c r="D5" s="1102"/>
      <c r="E5" s="1102"/>
      <c r="F5" s="1102"/>
    </row>
    <row r="6" spans="1:6" s="3" customFormat="1" ht="12.75">
      <c r="A6" s="12"/>
      <c r="B6" s="11"/>
      <c r="C6" s="11"/>
      <c r="D6" s="11"/>
      <c r="E6" s="11"/>
      <c r="F6" s="11"/>
    </row>
    <row r="7" spans="1:6" s="15" customFormat="1" ht="17.25" customHeight="1">
      <c r="A7" s="1103" t="s">
        <v>680</v>
      </c>
      <c r="B7" s="1103"/>
      <c r="C7" s="1103"/>
      <c r="D7" s="1103"/>
      <c r="E7" s="1103"/>
      <c r="F7" s="1103"/>
    </row>
    <row r="8" spans="1:6" s="15" customFormat="1" ht="17.25" customHeight="1">
      <c r="A8" s="1104" t="s">
        <v>1274</v>
      </c>
      <c r="B8" s="1104"/>
      <c r="C8" s="1104"/>
      <c r="D8" s="1104"/>
      <c r="E8" s="1104"/>
      <c r="F8" s="1104"/>
    </row>
    <row r="9" spans="1:6" s="15" customFormat="1" ht="17.25" customHeight="1">
      <c r="A9" s="1097" t="s">
        <v>1396</v>
      </c>
      <c r="B9" s="1097"/>
      <c r="C9" s="1097"/>
      <c r="D9" s="1097"/>
      <c r="E9" s="1097"/>
      <c r="F9" s="1097"/>
    </row>
    <row r="10" spans="1:6" s="19" customFormat="1" ht="12.75">
      <c r="A10" s="1098" t="s">
        <v>683</v>
      </c>
      <c r="B10" s="1098"/>
      <c r="C10" s="1098"/>
      <c r="D10" s="1098"/>
      <c r="E10" s="1098"/>
      <c r="F10" s="1098"/>
    </row>
    <row r="11" spans="1:6" s="19" customFormat="1" ht="12.75">
      <c r="A11" s="23" t="s">
        <v>684</v>
      </c>
      <c r="B11" s="24"/>
      <c r="C11" s="20"/>
      <c r="D11" s="18"/>
      <c r="F11" s="21" t="s">
        <v>685</v>
      </c>
    </row>
    <row r="12" spans="1:6" s="19" customFormat="1" ht="12.75">
      <c r="A12" s="23"/>
      <c r="B12" s="24"/>
      <c r="C12" s="20"/>
      <c r="D12" s="18"/>
      <c r="F12" s="62" t="s">
        <v>1275</v>
      </c>
    </row>
    <row r="13" spans="1:6" ht="17.25" customHeight="1">
      <c r="A13"/>
      <c r="B13" s="63"/>
      <c r="C13" s="63"/>
      <c r="D13" s="63"/>
      <c r="E13" s="63"/>
      <c r="F13" s="62" t="s">
        <v>736</v>
      </c>
    </row>
    <row r="14" spans="1:6" ht="49.5" customHeight="1">
      <c r="A14" s="68" t="s">
        <v>1462</v>
      </c>
      <c r="B14" s="396" t="s">
        <v>687</v>
      </c>
      <c r="C14" s="68" t="s">
        <v>738</v>
      </c>
      <c r="D14" s="68" t="s">
        <v>739</v>
      </c>
      <c r="E14" s="68" t="s">
        <v>1276</v>
      </c>
      <c r="F14" s="68" t="s">
        <v>741</v>
      </c>
    </row>
    <row r="15" spans="1:49" s="399" customFormat="1" ht="12.75">
      <c r="A15" s="396">
        <v>1</v>
      </c>
      <c r="B15" s="396">
        <v>2</v>
      </c>
      <c r="C15" s="68">
        <v>3</v>
      </c>
      <c r="D15" s="68">
        <v>4</v>
      </c>
      <c r="E15" s="68">
        <v>5</v>
      </c>
      <c r="F15" s="68">
        <v>6</v>
      </c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8"/>
    </row>
    <row r="16" spans="1:49" s="399" customFormat="1" ht="12.75">
      <c r="A16" s="400"/>
      <c r="B16" s="401" t="s">
        <v>153</v>
      </c>
      <c r="C16" s="402">
        <v>2641445636</v>
      </c>
      <c r="D16" s="402">
        <v>802836520</v>
      </c>
      <c r="E16" s="403">
        <v>30.393830902980586</v>
      </c>
      <c r="F16" s="402">
        <v>175698100</v>
      </c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8"/>
    </row>
    <row r="17" spans="1:49" s="399" customFormat="1" ht="12.75">
      <c r="A17" s="404" t="s">
        <v>1277</v>
      </c>
      <c r="B17" s="64" t="s">
        <v>1278</v>
      </c>
      <c r="C17" s="405">
        <v>301729578</v>
      </c>
      <c r="D17" s="405">
        <v>61011683</v>
      </c>
      <c r="E17" s="406">
        <v>20.220650359972332</v>
      </c>
      <c r="F17" s="405">
        <v>13540332</v>
      </c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8"/>
    </row>
    <row r="18" spans="1:49" s="399" customFormat="1" ht="12.75">
      <c r="A18" s="404" t="s">
        <v>1279</v>
      </c>
      <c r="B18" s="407" t="s">
        <v>1280</v>
      </c>
      <c r="C18" s="405">
        <v>154524320</v>
      </c>
      <c r="D18" s="405">
        <v>41322825</v>
      </c>
      <c r="E18" s="406">
        <v>26.74195557048884</v>
      </c>
      <c r="F18" s="405">
        <v>10046388</v>
      </c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8"/>
    </row>
    <row r="19" spans="1:49" s="399" customFormat="1" ht="30" customHeight="1">
      <c r="A19" s="404" t="s">
        <v>1281</v>
      </c>
      <c r="B19" s="191" t="s">
        <v>1282</v>
      </c>
      <c r="C19" s="405">
        <v>236911091</v>
      </c>
      <c r="D19" s="405">
        <v>82018457</v>
      </c>
      <c r="E19" s="406">
        <v>34.619931322674965</v>
      </c>
      <c r="F19" s="405">
        <v>18964536</v>
      </c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8"/>
    </row>
    <row r="20" spans="1:49" s="408" customFormat="1" ht="12.75">
      <c r="A20" s="404" t="s">
        <v>1283</v>
      </c>
      <c r="B20" s="407" t="s">
        <v>1284</v>
      </c>
      <c r="C20" s="405">
        <v>202656813</v>
      </c>
      <c r="D20" s="405">
        <v>68315030</v>
      </c>
      <c r="E20" s="406">
        <v>33.709712981620804</v>
      </c>
      <c r="F20" s="405">
        <v>14274248</v>
      </c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8"/>
    </row>
    <row r="21" spans="1:49" s="408" customFormat="1" ht="12.75">
      <c r="A21" s="404" t="s">
        <v>1285</v>
      </c>
      <c r="B21" s="407" t="s">
        <v>1286</v>
      </c>
      <c r="C21" s="405">
        <v>347739520</v>
      </c>
      <c r="D21" s="405">
        <v>122529437</v>
      </c>
      <c r="E21" s="406">
        <v>35.235982668866626</v>
      </c>
      <c r="F21" s="405">
        <v>28996262</v>
      </c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8"/>
    </row>
    <row r="22" spans="1:49" s="397" customFormat="1" ht="28.5" customHeight="1">
      <c r="A22" s="404" t="s">
        <v>1287</v>
      </c>
      <c r="B22" s="191" t="s">
        <v>1288</v>
      </c>
      <c r="C22" s="405">
        <v>157808708</v>
      </c>
      <c r="D22" s="405">
        <v>62783413</v>
      </c>
      <c r="E22" s="406">
        <v>39.784504794247475</v>
      </c>
      <c r="F22" s="405">
        <v>13413456</v>
      </c>
      <c r="AW22" s="398"/>
    </row>
    <row r="23" spans="1:49" s="397" customFormat="1" ht="66.75" customHeight="1">
      <c r="A23" s="404" t="s">
        <v>1289</v>
      </c>
      <c r="B23" s="191" t="s">
        <v>1290</v>
      </c>
      <c r="C23" s="405">
        <v>84262190</v>
      </c>
      <c r="D23" s="405">
        <v>11082975</v>
      </c>
      <c r="E23" s="406">
        <v>13.152963387255898</v>
      </c>
      <c r="F23" s="405">
        <v>3323307</v>
      </c>
      <c r="AW23" s="398"/>
    </row>
    <row r="24" spans="1:49" s="397" customFormat="1" ht="12.75">
      <c r="A24" s="404" t="s">
        <v>1291</v>
      </c>
      <c r="B24" s="407" t="s">
        <v>1292</v>
      </c>
      <c r="C24" s="405">
        <v>48370202</v>
      </c>
      <c r="D24" s="405">
        <v>19995461</v>
      </c>
      <c r="E24" s="406">
        <v>41.33838638920714</v>
      </c>
      <c r="F24" s="405">
        <v>4504713</v>
      </c>
      <c r="AW24" s="398"/>
    </row>
    <row r="25" spans="1:49" s="397" customFormat="1" ht="27" customHeight="1">
      <c r="A25" s="404" t="s">
        <v>1293</v>
      </c>
      <c r="B25" s="191" t="s">
        <v>1294</v>
      </c>
      <c r="C25" s="405">
        <v>11443133</v>
      </c>
      <c r="D25" s="405">
        <v>694281</v>
      </c>
      <c r="E25" s="406">
        <v>6.067228266944027</v>
      </c>
      <c r="F25" s="405">
        <v>136616</v>
      </c>
      <c r="AW25" s="398"/>
    </row>
    <row r="26" spans="1:49" s="397" customFormat="1" ht="27.75" customHeight="1">
      <c r="A26" s="404" t="s">
        <v>1295</v>
      </c>
      <c r="B26" s="191" t="s">
        <v>1296</v>
      </c>
      <c r="C26" s="405">
        <v>313842717</v>
      </c>
      <c r="D26" s="405">
        <v>71861551</v>
      </c>
      <c r="E26" s="406">
        <v>22.897313561047206</v>
      </c>
      <c r="F26" s="405">
        <v>14809071</v>
      </c>
      <c r="AW26" s="398"/>
    </row>
    <row r="27" spans="1:49" s="397" customFormat="1" ht="36" customHeight="1">
      <c r="A27" s="404" t="s">
        <v>1297</v>
      </c>
      <c r="B27" s="191" t="s">
        <v>1298</v>
      </c>
      <c r="C27" s="405">
        <v>1084493</v>
      </c>
      <c r="D27" s="405">
        <v>437740</v>
      </c>
      <c r="E27" s="406">
        <v>40.36356159053124</v>
      </c>
      <c r="F27" s="405">
        <v>92494</v>
      </c>
      <c r="AW27" s="398"/>
    </row>
    <row r="28" spans="1:49" s="397" customFormat="1" ht="12.75">
      <c r="A28" s="404" t="s">
        <v>1299</v>
      </c>
      <c r="B28" s="407" t="s">
        <v>1300</v>
      </c>
      <c r="C28" s="405">
        <v>299901541</v>
      </c>
      <c r="D28" s="405">
        <v>74384786</v>
      </c>
      <c r="E28" s="406">
        <v>24.80306895121956</v>
      </c>
      <c r="F28" s="405">
        <v>13500553</v>
      </c>
      <c r="AW28" s="398"/>
    </row>
    <row r="29" spans="1:49" s="397" customFormat="1" ht="17.25" customHeight="1">
      <c r="A29" s="404" t="s">
        <v>1301</v>
      </c>
      <c r="B29" s="407" t="s">
        <v>1302</v>
      </c>
      <c r="C29" s="405">
        <v>86191918</v>
      </c>
      <c r="D29" s="405">
        <v>29763026</v>
      </c>
      <c r="E29" s="406">
        <v>34.53110998179667</v>
      </c>
      <c r="F29" s="405">
        <v>7799326</v>
      </c>
      <c r="AW29" s="398"/>
    </row>
    <row r="30" spans="1:49" s="397" customFormat="1" ht="31.5" customHeight="1">
      <c r="A30" s="404" t="s">
        <v>1303</v>
      </c>
      <c r="B30" s="191" t="s">
        <v>1304</v>
      </c>
      <c r="C30" s="405">
        <v>394979412</v>
      </c>
      <c r="D30" s="405">
        <v>156635855</v>
      </c>
      <c r="E30" s="406">
        <v>39.656713803604525</v>
      </c>
      <c r="F30" s="405">
        <v>32296798</v>
      </c>
      <c r="AW30" s="398"/>
    </row>
    <row r="31" spans="1:49" s="412" customFormat="1" ht="12.75" customHeight="1">
      <c r="A31" s="409"/>
      <c r="B31" s="137" t="s">
        <v>1305</v>
      </c>
      <c r="C31" s="410">
        <v>32201205</v>
      </c>
      <c r="D31" s="410">
        <v>-5904240</v>
      </c>
      <c r="E31" s="411" t="s">
        <v>694</v>
      </c>
      <c r="F31" s="410">
        <v>125909</v>
      </c>
      <c r="AW31" s="413"/>
    </row>
    <row r="32" spans="1:49" s="397" customFormat="1" ht="12.75" customHeight="1">
      <c r="A32" s="50"/>
      <c r="B32" s="63"/>
      <c r="C32" s="414"/>
      <c r="D32" s="414"/>
      <c r="E32" s="415"/>
      <c r="F32" s="63"/>
      <c r="AW32" s="398"/>
    </row>
    <row r="33" spans="1:49" s="397" customFormat="1" ht="12.75" customHeight="1">
      <c r="A33" s="50"/>
      <c r="B33" s="63"/>
      <c r="C33" s="414"/>
      <c r="D33" s="414"/>
      <c r="E33" s="415"/>
      <c r="F33" s="63"/>
      <c r="AW33" s="398"/>
    </row>
    <row r="34" spans="1:49" s="397" customFormat="1" ht="12.75" customHeight="1">
      <c r="A34" s="50"/>
      <c r="B34" s="63"/>
      <c r="C34" s="414"/>
      <c r="D34" s="414"/>
      <c r="E34" s="415"/>
      <c r="F34" s="63"/>
      <c r="AW34" s="398"/>
    </row>
    <row r="35" spans="1:49" s="416" customFormat="1" ht="12.75" customHeight="1">
      <c r="A35" s="217" t="s">
        <v>1394</v>
      </c>
      <c r="C35" s="417"/>
      <c r="D35" s="418"/>
      <c r="E35" s="218" t="s">
        <v>732</v>
      </c>
      <c r="F35" s="419"/>
      <c r="AW35" s="420"/>
    </row>
    <row r="36" spans="1:49" s="397" customFormat="1" ht="12.75" customHeight="1">
      <c r="A36" s="162"/>
      <c r="B36" s="63"/>
      <c r="C36" s="414"/>
      <c r="D36" s="414"/>
      <c r="E36" s="162"/>
      <c r="F36" s="63"/>
      <c r="AW36" s="398"/>
    </row>
    <row r="37" spans="1:49" s="397" customFormat="1" ht="12.75" customHeight="1">
      <c r="A37" s="50"/>
      <c r="B37" s="63"/>
      <c r="C37" s="414"/>
      <c r="D37" s="414"/>
      <c r="E37" s="415"/>
      <c r="F37" s="63"/>
      <c r="AW37" s="398"/>
    </row>
    <row r="38" spans="1:49" s="397" customFormat="1" ht="12.75" customHeight="1">
      <c r="A38" s="228"/>
      <c r="B38" s="421"/>
      <c r="C38" s="414"/>
      <c r="D38" s="414"/>
      <c r="E38" s="415"/>
      <c r="F38" s="63"/>
      <c r="AW38" s="398"/>
    </row>
    <row r="39" spans="1:49" s="397" customFormat="1" ht="12.75" customHeight="1">
      <c r="A39" s="229" t="s">
        <v>30</v>
      </c>
      <c r="B39" s="422"/>
      <c r="C39" s="14"/>
      <c r="D39" s="50"/>
      <c r="E39" s="14"/>
      <c r="F39" s="63"/>
      <c r="AW39" s="398"/>
    </row>
    <row r="40" spans="1:49" s="397" customFormat="1" ht="12.75" customHeight="1">
      <c r="A40" s="423"/>
      <c r="B40" s="424"/>
      <c r="C40" s="424"/>
      <c r="D40" s="424"/>
      <c r="E40" s="424"/>
      <c r="F40" s="425"/>
      <c r="AW40" s="398"/>
    </row>
    <row r="41" spans="1:49" s="397" customFormat="1" ht="12.75" customHeight="1">
      <c r="A41" s="423"/>
      <c r="B41" s="424"/>
      <c r="C41" s="424"/>
      <c r="D41" s="424"/>
      <c r="E41" s="424"/>
      <c r="F41" s="425"/>
      <c r="AW41" s="398"/>
    </row>
    <row r="42" spans="1:49" s="397" customFormat="1" ht="15.75">
      <c r="A42" s="426"/>
      <c r="B42" s="424"/>
      <c r="C42" s="424"/>
      <c r="D42" s="424"/>
      <c r="E42" s="424"/>
      <c r="F42" s="424"/>
      <c r="AW42" s="398"/>
    </row>
    <row r="43" spans="1:49" s="399" customFormat="1" ht="12.75">
      <c r="A43" s="423"/>
      <c r="B43" s="424"/>
      <c r="C43" s="424"/>
      <c r="D43" s="424"/>
      <c r="E43" s="424"/>
      <c r="F43" s="424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8"/>
    </row>
    <row r="44" spans="1:49" s="399" customFormat="1" ht="12.75">
      <c r="A44" s="423"/>
      <c r="B44" s="424"/>
      <c r="C44" s="424"/>
      <c r="D44" s="424"/>
      <c r="E44" s="424"/>
      <c r="F44" s="424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8"/>
    </row>
    <row r="45" spans="1:49" s="399" customFormat="1" ht="12.75">
      <c r="A45" s="423"/>
      <c r="B45" s="424"/>
      <c r="C45" s="424"/>
      <c r="D45" s="424"/>
      <c r="E45" s="424"/>
      <c r="F45" s="424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7"/>
      <c r="AV45" s="397"/>
      <c r="AW45" s="398"/>
    </row>
    <row r="46" spans="1:49" s="399" customFormat="1" ht="12.75">
      <c r="A46" s="423"/>
      <c r="B46" s="424"/>
      <c r="C46" s="424"/>
      <c r="D46" s="424"/>
      <c r="E46" s="424"/>
      <c r="F46" s="424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8"/>
    </row>
    <row r="47" spans="1:49" s="399" customFormat="1" ht="12.75">
      <c r="A47" s="423"/>
      <c r="B47" s="424"/>
      <c r="C47" s="424"/>
      <c r="D47" s="424"/>
      <c r="E47" s="424"/>
      <c r="F47" s="424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8"/>
    </row>
    <row r="48" spans="1:49" s="408" customFormat="1" ht="12.75">
      <c r="A48" s="423"/>
      <c r="B48" s="424"/>
      <c r="C48" s="424"/>
      <c r="D48" s="424"/>
      <c r="E48" s="424"/>
      <c r="F48" s="424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  <c r="AT48" s="397"/>
      <c r="AU48" s="397"/>
      <c r="AV48" s="397"/>
      <c r="AW48" s="398"/>
    </row>
    <row r="49" spans="1:49" s="397" customFormat="1" ht="12.75">
      <c r="A49" s="423"/>
      <c r="B49" s="424"/>
      <c r="C49" s="424"/>
      <c r="D49" s="424"/>
      <c r="E49" s="424"/>
      <c r="F49" s="424"/>
      <c r="AW49" s="398"/>
    </row>
    <row r="50" spans="1:49" s="397" customFormat="1" ht="15.75">
      <c r="A50" s="426"/>
      <c r="B50" s="424"/>
      <c r="C50" s="424"/>
      <c r="D50" s="424"/>
      <c r="E50" s="424"/>
      <c r="F50" s="424"/>
      <c r="AW50" s="398"/>
    </row>
    <row r="51" spans="1:49" s="399" customFormat="1" ht="12.75">
      <c r="A51" s="423"/>
      <c r="B51" s="424"/>
      <c r="C51" s="424"/>
      <c r="D51" s="424"/>
      <c r="E51" s="424"/>
      <c r="F51" s="424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8"/>
    </row>
    <row r="52" spans="1:49" s="399" customFormat="1" ht="12.75">
      <c r="A52" s="423"/>
      <c r="B52" s="424"/>
      <c r="C52" s="424"/>
      <c r="D52" s="424"/>
      <c r="E52" s="424"/>
      <c r="F52" s="424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  <c r="AT52" s="397"/>
      <c r="AU52" s="397"/>
      <c r="AV52" s="397"/>
      <c r="AW52" s="398"/>
    </row>
    <row r="53" spans="1:49" s="399" customFormat="1" ht="12.75">
      <c r="A53" s="423"/>
      <c r="B53" s="424"/>
      <c r="C53" s="424"/>
      <c r="D53" s="424"/>
      <c r="E53" s="424"/>
      <c r="F53" s="424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8"/>
    </row>
    <row r="54" spans="1:49" s="399" customFormat="1" ht="12.75">
      <c r="A54" s="423"/>
      <c r="B54" s="424"/>
      <c r="C54" s="424"/>
      <c r="D54" s="424"/>
      <c r="E54" s="424"/>
      <c r="F54" s="424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  <c r="AT54" s="397"/>
      <c r="AU54" s="397"/>
      <c r="AV54" s="397"/>
      <c r="AW54" s="398"/>
    </row>
    <row r="55" spans="1:49" s="399" customFormat="1" ht="12.75">
      <c r="A55" s="423"/>
      <c r="B55" s="424"/>
      <c r="C55" s="424"/>
      <c r="D55" s="424"/>
      <c r="E55" s="424"/>
      <c r="F55" s="424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  <c r="AT55" s="397"/>
      <c r="AU55" s="397"/>
      <c r="AV55" s="397"/>
      <c r="AW55" s="398"/>
    </row>
    <row r="56" spans="1:49" s="408" customFormat="1" ht="12.75">
      <c r="A56" s="423"/>
      <c r="B56" s="424"/>
      <c r="C56" s="424"/>
      <c r="D56" s="424"/>
      <c r="E56" s="424"/>
      <c r="F56" s="424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  <c r="AT56" s="397"/>
      <c r="AU56" s="397"/>
      <c r="AV56" s="397"/>
      <c r="AW56" s="398"/>
    </row>
    <row r="57" spans="1:49" s="408" customFormat="1" ht="12.75">
      <c r="A57" s="423"/>
      <c r="B57" s="424"/>
      <c r="C57" s="424"/>
      <c r="D57" s="424"/>
      <c r="E57" s="424"/>
      <c r="F57" s="424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7"/>
      <c r="AW57" s="398"/>
    </row>
    <row r="58" spans="1:49" s="397" customFormat="1" ht="12.75">
      <c r="A58" s="423"/>
      <c r="B58" s="424"/>
      <c r="C58" s="424"/>
      <c r="D58" s="424"/>
      <c r="E58" s="424"/>
      <c r="F58" s="424"/>
      <c r="AW58" s="398"/>
    </row>
    <row r="59" spans="1:49" s="397" customFormat="1" ht="12.75">
      <c r="A59" s="423"/>
      <c r="B59" s="424"/>
      <c r="C59" s="424"/>
      <c r="D59" s="424"/>
      <c r="E59" s="424"/>
      <c r="F59" s="424"/>
      <c r="AW59" s="398"/>
    </row>
    <row r="60" spans="1:6" ht="12" customHeight="1">
      <c r="A60" s="262"/>
      <c r="B60" s="335"/>
      <c r="C60" s="335"/>
      <c r="D60" s="335"/>
      <c r="E60" s="427"/>
      <c r="F60" s="335"/>
    </row>
    <row r="61" spans="1:6" ht="12" customHeight="1">
      <c r="A61" s="262"/>
      <c r="B61" s="335"/>
      <c r="C61" s="335"/>
      <c r="D61" s="335"/>
      <c r="E61" s="427"/>
      <c r="F61" s="335"/>
    </row>
    <row r="62" spans="1:6" ht="12" customHeight="1">
      <c r="A62" s="262"/>
      <c r="B62" s="335"/>
      <c r="C62" s="335"/>
      <c r="D62" s="335"/>
      <c r="E62" s="427"/>
      <c r="F62" s="335"/>
    </row>
    <row r="63" spans="1:6" ht="12" customHeight="1">
      <c r="A63" s="262"/>
      <c r="B63" s="335"/>
      <c r="C63" s="335"/>
      <c r="D63" s="335"/>
      <c r="E63" s="427"/>
      <c r="F63" s="335"/>
    </row>
    <row r="64" spans="1:6" ht="12" customHeight="1">
      <c r="A64" s="262"/>
      <c r="B64" s="335"/>
      <c r="C64" s="335"/>
      <c r="D64" s="335"/>
      <c r="E64" s="427"/>
      <c r="F64" s="335"/>
    </row>
    <row r="65" spans="1:6" ht="12" customHeight="1">
      <c r="A65" s="262"/>
      <c r="B65" s="335"/>
      <c r="C65" s="335"/>
      <c r="D65" s="335"/>
      <c r="E65" s="427"/>
      <c r="F65" s="335"/>
    </row>
    <row r="66" spans="1:6" ht="12" customHeight="1">
      <c r="A66" s="262"/>
      <c r="B66" s="335"/>
      <c r="C66" s="335"/>
      <c r="D66" s="335"/>
      <c r="E66" s="427"/>
      <c r="F66" s="335"/>
    </row>
    <row r="67" spans="1:6" ht="12" customHeight="1">
      <c r="A67" s="262"/>
      <c r="B67" s="335"/>
      <c r="C67" s="335"/>
      <c r="D67" s="335"/>
      <c r="E67" s="427"/>
      <c r="F67" s="335"/>
    </row>
    <row r="68" spans="1:6" ht="12" customHeight="1">
      <c r="A68" s="262"/>
      <c r="B68" s="335"/>
      <c r="C68" s="335"/>
      <c r="D68" s="335"/>
      <c r="E68" s="427"/>
      <c r="F68" s="335"/>
    </row>
    <row r="69" spans="1:6" ht="12" customHeight="1">
      <c r="A69" s="262"/>
      <c r="B69" s="335"/>
      <c r="C69" s="335"/>
      <c r="D69" s="335"/>
      <c r="E69" s="427"/>
      <c r="F69" s="335"/>
    </row>
    <row r="70" spans="1:6" ht="12" customHeight="1">
      <c r="A70" s="262"/>
      <c r="B70" s="335"/>
      <c r="C70" s="335"/>
      <c r="D70" s="335"/>
      <c r="E70" s="427"/>
      <c r="F70" s="335"/>
    </row>
    <row r="71" spans="1:6" ht="12" customHeight="1">
      <c r="A71" s="262"/>
      <c r="B71" s="335"/>
      <c r="C71" s="335"/>
      <c r="D71" s="335"/>
      <c r="E71" s="427"/>
      <c r="F71" s="335"/>
    </row>
    <row r="72" spans="1:6" ht="12" customHeight="1">
      <c r="A72" s="262"/>
      <c r="B72" s="335"/>
      <c r="C72" s="335"/>
      <c r="D72" s="335"/>
      <c r="E72" s="427"/>
      <c r="F72" s="335"/>
    </row>
    <row r="73" spans="1:6" ht="12" customHeight="1">
      <c r="A73" s="262"/>
      <c r="B73" s="335"/>
      <c r="C73" s="335"/>
      <c r="D73" s="335"/>
      <c r="E73" s="427"/>
      <c r="F73" s="335"/>
    </row>
    <row r="74" spans="1:6" ht="12" customHeight="1">
      <c r="A74" s="262"/>
      <c r="B74" s="335"/>
      <c r="C74" s="335"/>
      <c r="D74" s="335"/>
      <c r="E74" s="427"/>
      <c r="F74" s="335"/>
    </row>
    <row r="75" spans="1:6" ht="12" customHeight="1">
      <c r="A75" s="262"/>
      <c r="B75" s="335"/>
      <c r="C75" s="335"/>
      <c r="D75" s="335"/>
      <c r="E75" s="427"/>
      <c r="F75" s="335"/>
    </row>
    <row r="76" spans="1:6" ht="12" customHeight="1">
      <c r="A76" s="262"/>
      <c r="B76" s="335"/>
      <c r="C76" s="335"/>
      <c r="D76" s="335"/>
      <c r="E76" s="427"/>
      <c r="F76" s="335"/>
    </row>
    <row r="77" spans="1:6" ht="12" customHeight="1">
      <c r="A77" s="262"/>
      <c r="B77" s="335"/>
      <c r="C77" s="335"/>
      <c r="D77" s="335"/>
      <c r="E77" s="427"/>
      <c r="F77" s="335"/>
    </row>
    <row r="78" spans="1:6" ht="12" customHeight="1">
      <c r="A78" s="262"/>
      <c r="B78" s="335"/>
      <c r="C78" s="335"/>
      <c r="D78" s="335"/>
      <c r="E78" s="427"/>
      <c r="F78" s="335"/>
    </row>
    <row r="79" spans="1:6" ht="12" customHeight="1">
      <c r="A79" s="262"/>
      <c r="B79" s="335"/>
      <c r="C79" s="335"/>
      <c r="D79" s="335"/>
      <c r="E79" s="427"/>
      <c r="F79" s="335"/>
    </row>
    <row r="80" spans="1:6" ht="12" customHeight="1">
      <c r="A80" s="262"/>
      <c r="B80" s="335"/>
      <c r="C80" s="335"/>
      <c r="D80" s="335"/>
      <c r="E80" s="427"/>
      <c r="F80" s="335"/>
    </row>
    <row r="81" spans="1:6" ht="12" customHeight="1">
      <c r="A81" s="262"/>
      <c r="B81" s="335"/>
      <c r="C81" s="335"/>
      <c r="D81" s="335"/>
      <c r="E81" s="427"/>
      <c r="F81" s="335"/>
    </row>
    <row r="82" spans="1:6" ht="12" customHeight="1">
      <c r="A82" s="262"/>
      <c r="B82" s="335"/>
      <c r="C82" s="335"/>
      <c r="D82" s="335"/>
      <c r="E82" s="427"/>
      <c r="F82" s="335"/>
    </row>
    <row r="83" spans="1:6" ht="12" customHeight="1">
      <c r="A83" s="262"/>
      <c r="B83" s="335"/>
      <c r="C83" s="335"/>
      <c r="D83" s="335"/>
      <c r="E83" s="427"/>
      <c r="F83" s="335"/>
    </row>
    <row r="84" spans="1:6" ht="12" customHeight="1">
      <c r="A84" s="262"/>
      <c r="B84" s="335"/>
      <c r="C84" s="335"/>
      <c r="D84" s="335"/>
      <c r="E84" s="427"/>
      <c r="F84" s="335"/>
    </row>
    <row r="85" spans="1:6" ht="12" customHeight="1">
      <c r="A85" s="262"/>
      <c r="B85" s="335"/>
      <c r="C85" s="335"/>
      <c r="D85" s="335"/>
      <c r="E85" s="427"/>
      <c r="F85" s="335"/>
    </row>
    <row r="86" spans="1:6" ht="12" customHeight="1">
      <c r="A86" s="262"/>
      <c r="B86" s="335"/>
      <c r="C86" s="335"/>
      <c r="D86" s="335"/>
      <c r="E86" s="427"/>
      <c r="F86" s="335"/>
    </row>
    <row r="87" spans="1:6" ht="12" customHeight="1">
      <c r="A87" s="262"/>
      <c r="B87" s="335"/>
      <c r="C87" s="335"/>
      <c r="D87" s="335"/>
      <c r="E87" s="427"/>
      <c r="F87" s="335"/>
    </row>
    <row r="88" spans="1:6" ht="12" customHeight="1">
      <c r="A88" s="262"/>
      <c r="B88" s="335"/>
      <c r="C88" s="335"/>
      <c r="D88" s="335"/>
      <c r="E88" s="427"/>
      <c r="F88" s="335"/>
    </row>
    <row r="89" spans="1:6" ht="12" customHeight="1">
      <c r="A89" s="262"/>
      <c r="B89" s="335"/>
      <c r="C89" s="335"/>
      <c r="D89" s="335"/>
      <c r="E89" s="427"/>
      <c r="F89" s="335"/>
    </row>
    <row r="90" spans="1:6" ht="12" customHeight="1">
      <c r="A90" s="262"/>
      <c r="B90" s="335"/>
      <c r="C90" s="335"/>
      <c r="D90" s="335"/>
      <c r="E90" s="427"/>
      <c r="F90" s="335"/>
    </row>
    <row r="91" spans="1:6" ht="12" customHeight="1">
      <c r="A91" s="262"/>
      <c r="B91" s="335"/>
      <c r="C91" s="335"/>
      <c r="D91" s="335"/>
      <c r="E91" s="427"/>
      <c r="F91" s="335"/>
    </row>
    <row r="92" spans="1:6" ht="12" customHeight="1">
      <c r="A92" s="262"/>
      <c r="B92" s="335"/>
      <c r="C92" s="335"/>
      <c r="D92" s="335"/>
      <c r="E92" s="427"/>
      <c r="F92" s="335"/>
    </row>
    <row r="93" spans="1:6" ht="12" customHeight="1">
      <c r="A93" s="262"/>
      <c r="B93" s="335"/>
      <c r="C93" s="335"/>
      <c r="D93" s="335"/>
      <c r="E93" s="427"/>
      <c r="F93" s="335"/>
    </row>
    <row r="94" spans="1:6" ht="12" customHeight="1">
      <c r="A94" s="262"/>
      <c r="B94" s="335"/>
      <c r="C94" s="335"/>
      <c r="D94" s="335"/>
      <c r="E94" s="427"/>
      <c r="F94" s="335"/>
    </row>
    <row r="95" spans="1:6" ht="12" customHeight="1">
      <c r="A95" s="262"/>
      <c r="B95" s="335"/>
      <c r="C95" s="335"/>
      <c r="D95" s="335"/>
      <c r="E95" s="427"/>
      <c r="F95" s="335"/>
    </row>
    <row r="96" spans="1:6" ht="12" customHeight="1">
      <c r="A96" s="262"/>
      <c r="B96" s="335"/>
      <c r="C96" s="335"/>
      <c r="D96" s="335"/>
      <c r="E96" s="427"/>
      <c r="F96" s="335"/>
    </row>
    <row r="97" spans="1:6" ht="12" customHeight="1">
      <c r="A97" s="262"/>
      <c r="B97" s="335"/>
      <c r="C97" s="335"/>
      <c r="D97" s="335"/>
      <c r="E97" s="427"/>
      <c r="F97" s="335"/>
    </row>
    <row r="98" spans="1:6" ht="12" customHeight="1">
      <c r="A98" s="262"/>
      <c r="B98" s="335"/>
      <c r="C98" s="335"/>
      <c r="D98" s="335"/>
      <c r="E98" s="427"/>
      <c r="F98" s="335"/>
    </row>
    <row r="99" spans="1:6" ht="12" customHeight="1">
      <c r="A99" s="262"/>
      <c r="B99" s="335"/>
      <c r="C99" s="335"/>
      <c r="D99" s="335"/>
      <c r="E99" s="427"/>
      <c r="F99" s="335"/>
    </row>
    <row r="100" spans="1:6" ht="12" customHeight="1">
      <c r="A100" s="262"/>
      <c r="B100" s="335"/>
      <c r="C100" s="335"/>
      <c r="D100" s="335"/>
      <c r="E100" s="427"/>
      <c r="F100" s="335"/>
    </row>
    <row r="101" spans="1:6" ht="12" customHeight="1">
      <c r="A101" s="262"/>
      <c r="B101" s="335"/>
      <c r="C101" s="335"/>
      <c r="D101" s="335"/>
      <c r="E101" s="427"/>
      <c r="F101" s="335"/>
    </row>
    <row r="102" spans="1:6" ht="12" customHeight="1">
      <c r="A102" s="262"/>
      <c r="B102" s="335"/>
      <c r="C102" s="335"/>
      <c r="D102" s="335"/>
      <c r="E102" s="427"/>
      <c r="F102" s="335"/>
    </row>
    <row r="103" spans="1:6" ht="12" customHeight="1">
      <c r="A103" s="262"/>
      <c r="B103" s="335"/>
      <c r="C103" s="335"/>
      <c r="D103" s="335"/>
      <c r="E103" s="427"/>
      <c r="F103" s="335"/>
    </row>
    <row r="104" spans="1:6" ht="12" customHeight="1">
      <c r="A104" s="262"/>
      <c r="B104" s="335"/>
      <c r="C104" s="335"/>
      <c r="D104" s="335"/>
      <c r="E104" s="427"/>
      <c r="F104" s="335"/>
    </row>
    <row r="105" spans="1:6" ht="12" customHeight="1">
      <c r="A105" s="262"/>
      <c r="B105" s="335"/>
      <c r="C105" s="335"/>
      <c r="D105" s="335"/>
      <c r="E105" s="427"/>
      <c r="F105" s="335"/>
    </row>
    <row r="106" spans="1:6" ht="12" customHeight="1">
      <c r="A106" s="262"/>
      <c r="B106" s="335"/>
      <c r="C106" s="335"/>
      <c r="D106" s="335"/>
      <c r="E106" s="427"/>
      <c r="F106" s="335"/>
    </row>
    <row r="107" spans="1:6" ht="12" customHeight="1">
      <c r="A107" s="262"/>
      <c r="B107" s="335"/>
      <c r="C107" s="335"/>
      <c r="D107" s="335"/>
      <c r="E107" s="427"/>
      <c r="F107" s="335"/>
    </row>
    <row r="108" spans="1:6" ht="12" customHeight="1">
      <c r="A108" s="262"/>
      <c r="B108" s="335"/>
      <c r="C108" s="335"/>
      <c r="D108" s="335"/>
      <c r="E108" s="427"/>
      <c r="F108" s="335"/>
    </row>
    <row r="109" spans="1:6" ht="12" customHeight="1">
      <c r="A109" s="262"/>
      <c r="B109" s="335"/>
      <c r="C109" s="335"/>
      <c r="D109" s="335"/>
      <c r="E109" s="427"/>
      <c r="F109" s="335"/>
    </row>
    <row r="110" spans="1:6" ht="12" customHeight="1">
      <c r="A110" s="262"/>
      <c r="B110" s="335"/>
      <c r="C110" s="335"/>
      <c r="D110" s="335"/>
      <c r="E110" s="427"/>
      <c r="F110" s="335"/>
    </row>
    <row r="111" spans="1:6" ht="12" customHeight="1">
      <c r="A111" s="262"/>
      <c r="B111" s="335"/>
      <c r="C111" s="335"/>
      <c r="D111" s="335"/>
      <c r="E111" s="427"/>
      <c r="F111" s="335"/>
    </row>
    <row r="112" spans="1:6" ht="12" customHeight="1">
      <c r="A112" s="262"/>
      <c r="B112" s="335"/>
      <c r="C112" s="335"/>
      <c r="D112" s="335"/>
      <c r="E112" s="427"/>
      <c r="F112" s="335"/>
    </row>
    <row r="113" spans="1:6" ht="12" customHeight="1">
      <c r="A113" s="262"/>
      <c r="B113" s="335"/>
      <c r="C113" s="335"/>
      <c r="D113" s="335"/>
      <c r="E113" s="427"/>
      <c r="F113" s="335"/>
    </row>
    <row r="114" spans="1:6" ht="12" customHeight="1">
      <c r="A114" s="262"/>
      <c r="B114" s="335"/>
      <c r="C114" s="335"/>
      <c r="D114" s="335"/>
      <c r="E114" s="427"/>
      <c r="F114" s="335"/>
    </row>
    <row r="115" spans="1:6" ht="12" customHeight="1">
      <c r="A115" s="262"/>
      <c r="B115" s="335"/>
      <c r="C115" s="335"/>
      <c r="D115" s="335"/>
      <c r="E115" s="427"/>
      <c r="F115" s="335"/>
    </row>
    <row r="116" spans="1:6" ht="12" customHeight="1">
      <c r="A116" s="262"/>
      <c r="B116" s="335"/>
      <c r="C116" s="335"/>
      <c r="D116" s="335"/>
      <c r="E116" s="427"/>
      <c r="F116" s="335"/>
    </row>
    <row r="117" spans="1:6" ht="12" customHeight="1">
      <c r="A117" s="262"/>
      <c r="B117" s="335"/>
      <c r="C117" s="335"/>
      <c r="D117" s="335"/>
      <c r="E117" s="427"/>
      <c r="F117" s="335"/>
    </row>
    <row r="118" spans="1:6" ht="12" customHeight="1">
      <c r="A118" s="262"/>
      <c r="B118" s="335"/>
      <c r="C118" s="335"/>
      <c r="D118" s="335"/>
      <c r="E118" s="427"/>
      <c r="F118" s="335"/>
    </row>
    <row r="119" spans="1:6" ht="12" customHeight="1">
      <c r="A119" s="262"/>
      <c r="B119" s="335"/>
      <c r="C119" s="335"/>
      <c r="D119" s="335"/>
      <c r="E119" s="427"/>
      <c r="F119" s="335"/>
    </row>
    <row r="120" spans="1:6" ht="12" customHeight="1">
      <c r="A120" s="262"/>
      <c r="B120" s="335"/>
      <c r="C120" s="335"/>
      <c r="D120" s="335"/>
      <c r="E120" s="427"/>
      <c r="F120" s="335"/>
    </row>
    <row r="121" spans="1:6" ht="12" customHeight="1">
      <c r="A121" s="262"/>
      <c r="B121" s="335"/>
      <c r="C121" s="335"/>
      <c r="D121" s="335"/>
      <c r="E121" s="427"/>
      <c r="F121" s="335"/>
    </row>
    <row r="122" spans="1:6" ht="12" customHeight="1">
      <c r="A122" s="262"/>
      <c r="B122" s="335"/>
      <c r="C122" s="335"/>
      <c r="D122" s="335"/>
      <c r="E122" s="427"/>
      <c r="F122" s="335"/>
    </row>
    <row r="123" spans="1:6" ht="12" customHeight="1">
      <c r="A123" s="262"/>
      <c r="B123" s="335"/>
      <c r="C123" s="335"/>
      <c r="D123" s="335"/>
      <c r="E123" s="427"/>
      <c r="F123" s="335"/>
    </row>
    <row r="124" spans="1:6" ht="12" customHeight="1">
      <c r="A124" s="262"/>
      <c r="B124" s="335"/>
      <c r="C124" s="335"/>
      <c r="D124" s="335"/>
      <c r="E124" s="427"/>
      <c r="F124" s="335"/>
    </row>
    <row r="125" spans="1:6" ht="12" customHeight="1">
      <c r="A125" s="262"/>
      <c r="B125" s="335"/>
      <c r="C125" s="335"/>
      <c r="D125" s="335"/>
      <c r="E125" s="427"/>
      <c r="F125" s="335"/>
    </row>
    <row r="126" spans="1:6" ht="12" customHeight="1">
      <c r="A126" s="262"/>
      <c r="B126" s="335"/>
      <c r="C126" s="335"/>
      <c r="D126" s="335"/>
      <c r="E126" s="427"/>
      <c r="F126" s="335"/>
    </row>
    <row r="127" spans="1:6" ht="12" customHeight="1">
      <c r="A127" s="262"/>
      <c r="B127" s="335"/>
      <c r="C127" s="335"/>
      <c r="D127" s="335"/>
      <c r="E127" s="427"/>
      <c r="F127" s="335"/>
    </row>
    <row r="128" spans="1:6" ht="12" customHeight="1">
      <c r="A128" s="262"/>
      <c r="B128" s="335"/>
      <c r="C128" s="335"/>
      <c r="D128" s="335"/>
      <c r="E128" s="427"/>
      <c r="F128" s="335"/>
    </row>
    <row r="129" spans="1:6" ht="12" customHeight="1">
      <c r="A129" s="262"/>
      <c r="B129" s="335"/>
      <c r="C129" s="335"/>
      <c r="D129" s="335"/>
      <c r="E129" s="427"/>
      <c r="F129" s="335"/>
    </row>
    <row r="130" spans="1:6" ht="12" customHeight="1">
      <c r="A130" s="262"/>
      <c r="B130" s="335"/>
      <c r="C130" s="335"/>
      <c r="D130" s="335"/>
      <c r="E130" s="427"/>
      <c r="F130" s="335"/>
    </row>
    <row r="131" spans="1:6" ht="12" customHeight="1">
      <c r="A131" s="262"/>
      <c r="B131" s="335"/>
      <c r="C131" s="335"/>
      <c r="D131" s="335"/>
      <c r="E131" s="427"/>
      <c r="F131" s="335"/>
    </row>
    <row r="132" spans="1:6" ht="12" customHeight="1">
      <c r="A132" s="262"/>
      <c r="B132" s="335"/>
      <c r="C132" s="335"/>
      <c r="D132" s="335"/>
      <c r="E132" s="427"/>
      <c r="F132" s="335"/>
    </row>
    <row r="133" spans="1:6" ht="12" customHeight="1">
      <c r="A133" s="262"/>
      <c r="B133" s="335"/>
      <c r="C133" s="335"/>
      <c r="D133" s="335"/>
      <c r="E133" s="427"/>
      <c r="F133" s="335"/>
    </row>
    <row r="134" spans="1:6" ht="12" customHeight="1">
      <c r="A134" s="262"/>
      <c r="B134" s="335"/>
      <c r="C134" s="335"/>
      <c r="D134" s="335"/>
      <c r="E134" s="427"/>
      <c r="F134" s="335"/>
    </row>
    <row r="135" spans="1:6" ht="12" customHeight="1">
      <c r="A135" s="262"/>
      <c r="B135" s="335"/>
      <c r="C135" s="335"/>
      <c r="D135" s="335"/>
      <c r="E135" s="427"/>
      <c r="F135" s="335"/>
    </row>
    <row r="136" spans="1:6" ht="12" customHeight="1">
      <c r="A136" s="262"/>
      <c r="B136" s="335"/>
      <c r="C136" s="335"/>
      <c r="D136" s="335"/>
      <c r="E136" s="427"/>
      <c r="F136" s="335"/>
    </row>
    <row r="137" spans="1:6" ht="12" customHeight="1">
      <c r="A137" s="262"/>
      <c r="B137" s="335"/>
      <c r="C137" s="335"/>
      <c r="D137" s="335"/>
      <c r="E137" s="427"/>
      <c r="F137" s="335"/>
    </row>
    <row r="138" spans="1:6" ht="12" customHeight="1">
      <c r="A138" s="262"/>
      <c r="B138" s="335"/>
      <c r="C138" s="335"/>
      <c r="D138" s="335"/>
      <c r="E138" s="427"/>
      <c r="F138" s="335"/>
    </row>
    <row r="139" spans="1:6" ht="12" customHeight="1">
      <c r="A139" s="262"/>
      <c r="B139" s="335"/>
      <c r="C139" s="335"/>
      <c r="D139" s="335"/>
      <c r="E139" s="427"/>
      <c r="F139" s="335"/>
    </row>
    <row r="140" spans="1:6" ht="12" customHeight="1">
      <c r="A140" s="262"/>
      <c r="B140" s="335"/>
      <c r="C140" s="335"/>
      <c r="D140" s="335"/>
      <c r="E140" s="427"/>
      <c r="F140" s="335"/>
    </row>
    <row r="141" spans="1:6" ht="12" customHeight="1">
      <c r="A141" s="262"/>
      <c r="B141" s="335"/>
      <c r="C141" s="335"/>
      <c r="D141" s="335"/>
      <c r="E141" s="427"/>
      <c r="F141" s="335"/>
    </row>
    <row r="142" spans="1:6" ht="12" customHeight="1">
      <c r="A142" s="262"/>
      <c r="B142" s="335"/>
      <c r="C142" s="335"/>
      <c r="D142" s="335"/>
      <c r="E142" s="427"/>
      <c r="F142" s="335"/>
    </row>
    <row r="143" spans="1:6" ht="12" customHeight="1">
      <c r="A143" s="262"/>
      <c r="B143" s="335"/>
      <c r="C143" s="335"/>
      <c r="D143" s="335"/>
      <c r="E143" s="427"/>
      <c r="F143" s="335"/>
    </row>
    <row r="144" spans="1:6" ht="12" customHeight="1">
      <c r="A144" s="262"/>
      <c r="B144" s="335"/>
      <c r="C144" s="335"/>
      <c r="D144" s="335"/>
      <c r="E144" s="427"/>
      <c r="F144" s="335"/>
    </row>
    <row r="145" spans="1:6" ht="12" customHeight="1">
      <c r="A145" s="262"/>
      <c r="B145" s="335"/>
      <c r="C145" s="335"/>
      <c r="D145" s="335"/>
      <c r="E145" s="427"/>
      <c r="F145" s="335"/>
    </row>
    <row r="146" spans="1:6" ht="12" customHeight="1">
      <c r="A146" s="262"/>
      <c r="B146" s="335"/>
      <c r="C146" s="335"/>
      <c r="D146" s="335"/>
      <c r="E146" s="427"/>
      <c r="F146" s="335"/>
    </row>
    <row r="147" spans="1:6" ht="12" customHeight="1">
      <c r="A147" s="262"/>
      <c r="B147" s="335"/>
      <c r="C147" s="335"/>
      <c r="D147" s="335"/>
      <c r="E147" s="427"/>
      <c r="F147" s="335"/>
    </row>
    <row r="148" spans="1:6" ht="12" customHeight="1">
      <c r="A148" s="262"/>
      <c r="B148" s="335"/>
      <c r="C148" s="335"/>
      <c r="D148" s="335"/>
      <c r="E148" s="427"/>
      <c r="F148" s="335"/>
    </row>
    <row r="149" spans="1:6" ht="12" customHeight="1">
      <c r="A149" s="262"/>
      <c r="B149" s="335"/>
      <c r="C149" s="335"/>
      <c r="D149" s="335"/>
      <c r="E149" s="427"/>
      <c r="F149" s="335"/>
    </row>
    <row r="150" spans="1:6" ht="12" customHeight="1">
      <c r="A150" s="262"/>
      <c r="B150" s="335"/>
      <c r="C150" s="335"/>
      <c r="D150" s="335"/>
      <c r="E150" s="427"/>
      <c r="F150" s="335"/>
    </row>
    <row r="151" spans="1:6" ht="12" customHeight="1">
      <c r="A151" s="262"/>
      <c r="B151" s="335"/>
      <c r="C151" s="335"/>
      <c r="D151" s="335"/>
      <c r="E151" s="427"/>
      <c r="F151" s="335"/>
    </row>
    <row r="152" spans="1:6" ht="12" customHeight="1">
      <c r="A152" s="262"/>
      <c r="B152" s="335"/>
      <c r="C152" s="335"/>
      <c r="D152" s="335"/>
      <c r="E152" s="427"/>
      <c r="F152" s="335"/>
    </row>
    <row r="153" spans="1:6" ht="12" customHeight="1">
      <c r="A153" s="262"/>
      <c r="B153" s="335"/>
      <c r="C153" s="335"/>
      <c r="D153" s="335"/>
      <c r="E153" s="427"/>
      <c r="F153" s="335"/>
    </row>
    <row r="154" spans="1:6" ht="12" customHeight="1">
      <c r="A154" s="262"/>
      <c r="B154" s="335"/>
      <c r="C154" s="335"/>
      <c r="D154" s="335"/>
      <c r="E154" s="427"/>
      <c r="F154" s="335"/>
    </row>
    <row r="155" spans="1:6" ht="12" customHeight="1">
      <c r="A155" s="262"/>
      <c r="B155" s="335"/>
      <c r="C155" s="335"/>
      <c r="D155" s="335"/>
      <c r="E155" s="427"/>
      <c r="F155" s="335"/>
    </row>
    <row r="156" spans="1:6" ht="12" customHeight="1">
      <c r="A156" s="262"/>
      <c r="B156" s="335"/>
      <c r="C156" s="335"/>
      <c r="D156" s="335"/>
      <c r="E156" s="427"/>
      <c r="F156" s="335"/>
    </row>
    <row r="157" spans="1:6" ht="12" customHeight="1">
      <c r="A157" s="262"/>
      <c r="B157" s="335"/>
      <c r="C157" s="335"/>
      <c r="D157" s="335"/>
      <c r="E157" s="427"/>
      <c r="F157" s="335"/>
    </row>
    <row r="158" spans="1:6" ht="12" customHeight="1">
      <c r="A158" s="262"/>
      <c r="B158" s="335"/>
      <c r="C158" s="335"/>
      <c r="D158" s="335"/>
      <c r="E158" s="427"/>
      <c r="F158" s="335"/>
    </row>
    <row r="159" spans="1:6" ht="12" customHeight="1">
      <c r="A159" s="262"/>
      <c r="B159" s="335"/>
      <c r="C159" s="335"/>
      <c r="D159" s="335"/>
      <c r="E159" s="427"/>
      <c r="F159" s="335"/>
    </row>
    <row r="160" spans="1:6" ht="12" customHeight="1">
      <c r="A160" s="262"/>
      <c r="B160" s="335"/>
      <c r="C160" s="335"/>
      <c r="D160" s="335"/>
      <c r="E160" s="427"/>
      <c r="F160" s="335"/>
    </row>
    <row r="161" spans="1:6" ht="17.25" customHeight="1">
      <c r="A161" s="262"/>
      <c r="B161" s="335"/>
      <c r="C161" s="335"/>
      <c r="D161" s="335"/>
      <c r="E161" s="427"/>
      <c r="F161" s="335"/>
    </row>
    <row r="162" spans="1:6" ht="17.25" customHeight="1">
      <c r="A162" s="262"/>
      <c r="B162" s="335"/>
      <c r="C162" s="335"/>
      <c r="D162" s="335"/>
      <c r="E162" s="427"/>
      <c r="F162" s="335"/>
    </row>
    <row r="163" spans="1:6" ht="17.25" customHeight="1">
      <c r="A163" s="262"/>
      <c r="B163" s="335"/>
      <c r="C163" s="335"/>
      <c r="D163" s="335"/>
      <c r="E163" s="427"/>
      <c r="F163" s="335"/>
    </row>
    <row r="164" spans="1:6" ht="17.25" customHeight="1">
      <c r="A164" s="262"/>
      <c r="B164" s="335"/>
      <c r="C164" s="335"/>
      <c r="D164" s="335"/>
      <c r="E164" s="427"/>
      <c r="F164" s="335"/>
    </row>
    <row r="165" spans="1:6" ht="17.25" customHeight="1">
      <c r="A165" s="262"/>
      <c r="B165" s="335"/>
      <c r="C165" s="335"/>
      <c r="D165" s="335"/>
      <c r="E165" s="427"/>
      <c r="F165" s="335"/>
    </row>
    <row r="166" spans="1:6" ht="17.25" customHeight="1">
      <c r="A166" s="262"/>
      <c r="B166" s="335"/>
      <c r="C166" s="335"/>
      <c r="D166" s="335"/>
      <c r="E166" s="427"/>
      <c r="F166" s="335"/>
    </row>
    <row r="167" spans="1:6" ht="17.25" customHeight="1">
      <c r="A167" s="262"/>
      <c r="B167" s="335"/>
      <c r="C167" s="335"/>
      <c r="D167" s="335"/>
      <c r="E167" s="427"/>
      <c r="F167" s="335"/>
    </row>
    <row r="168" spans="1:6" ht="17.25" customHeight="1">
      <c r="A168" s="262"/>
      <c r="B168" s="335"/>
      <c r="C168" s="335"/>
      <c r="D168" s="335"/>
      <c r="E168" s="427"/>
      <c r="F168" s="335"/>
    </row>
    <row r="169" spans="1:6" ht="17.25" customHeight="1">
      <c r="A169" s="262"/>
      <c r="B169" s="335"/>
      <c r="C169" s="335"/>
      <c r="D169" s="335"/>
      <c r="E169" s="427"/>
      <c r="F169" s="335"/>
    </row>
    <row r="170" spans="1:6" ht="17.25" customHeight="1">
      <c r="A170" s="262"/>
      <c r="B170" s="335"/>
      <c r="C170" s="335"/>
      <c r="D170" s="335"/>
      <c r="E170" s="427"/>
      <c r="F170" s="335"/>
    </row>
    <row r="171" spans="1:6" ht="17.25" customHeight="1">
      <c r="A171" s="262"/>
      <c r="B171" s="335"/>
      <c r="C171" s="335"/>
      <c r="D171" s="335"/>
      <c r="E171" s="427"/>
      <c r="F171" s="335"/>
    </row>
    <row r="172" spans="1:6" ht="17.25" customHeight="1">
      <c r="A172" s="262"/>
      <c r="B172" s="335"/>
      <c r="C172" s="335"/>
      <c r="D172" s="335"/>
      <c r="E172" s="427"/>
      <c r="F172" s="335"/>
    </row>
    <row r="173" spans="1:6" ht="17.25" customHeight="1">
      <c r="A173" s="262"/>
      <c r="B173" s="335"/>
      <c r="C173" s="335"/>
      <c r="D173" s="335"/>
      <c r="E173" s="427"/>
      <c r="F173" s="335"/>
    </row>
    <row r="174" spans="1:6" ht="17.25" customHeight="1">
      <c r="A174" s="262"/>
      <c r="B174" s="335"/>
      <c r="C174" s="335"/>
      <c r="D174" s="335"/>
      <c r="E174" s="427"/>
      <c r="F174" s="335"/>
    </row>
    <row r="175" spans="1:6" ht="17.25" customHeight="1">
      <c r="A175" s="262"/>
      <c r="B175" s="335"/>
      <c r="C175" s="335"/>
      <c r="D175" s="335"/>
      <c r="E175" s="427"/>
      <c r="F175" s="335"/>
    </row>
    <row r="176" spans="1:6" ht="17.25" customHeight="1">
      <c r="A176" s="262"/>
      <c r="B176" s="335"/>
      <c r="C176" s="335"/>
      <c r="D176" s="335"/>
      <c r="E176" s="427"/>
      <c r="F176" s="335"/>
    </row>
    <row r="177" spans="1:6" ht="17.25" customHeight="1">
      <c r="A177" s="262"/>
      <c r="B177" s="335"/>
      <c r="C177" s="335"/>
      <c r="D177" s="335"/>
      <c r="E177" s="427"/>
      <c r="F177" s="335"/>
    </row>
    <row r="178" spans="1:6" ht="17.25" customHeight="1">
      <c r="A178" s="262"/>
      <c r="B178" s="335"/>
      <c r="C178" s="335"/>
      <c r="D178" s="335"/>
      <c r="E178" s="427"/>
      <c r="F178" s="335"/>
    </row>
    <row r="179" spans="1:6" ht="17.25" customHeight="1">
      <c r="A179" s="262"/>
      <c r="B179" s="335"/>
      <c r="C179" s="335"/>
      <c r="D179" s="335"/>
      <c r="E179" s="427"/>
      <c r="F179" s="335"/>
    </row>
    <row r="180" spans="1:6" ht="17.25" customHeight="1">
      <c r="A180" s="262"/>
      <c r="B180" s="335"/>
      <c r="C180" s="335"/>
      <c r="D180" s="335"/>
      <c r="E180" s="427"/>
      <c r="F180" s="335"/>
    </row>
    <row r="181" spans="1:6" ht="17.25" customHeight="1">
      <c r="A181" s="262"/>
      <c r="B181" s="335"/>
      <c r="C181" s="335"/>
      <c r="D181" s="335"/>
      <c r="E181" s="427"/>
      <c r="F181" s="335"/>
    </row>
    <row r="182" spans="1:6" ht="17.25" customHeight="1">
      <c r="A182" s="262"/>
      <c r="B182" s="335"/>
      <c r="C182" s="335"/>
      <c r="D182" s="335"/>
      <c r="E182" s="427"/>
      <c r="F182" s="335"/>
    </row>
    <row r="183" spans="1:6" ht="17.25" customHeight="1">
      <c r="A183" s="262"/>
      <c r="B183" s="335"/>
      <c r="C183" s="335"/>
      <c r="D183" s="335"/>
      <c r="E183" s="427"/>
      <c r="F183" s="335"/>
    </row>
    <row r="184" spans="1:6" ht="17.25" customHeight="1">
      <c r="A184" s="262"/>
      <c r="B184" s="335"/>
      <c r="C184" s="335"/>
      <c r="D184" s="335"/>
      <c r="E184" s="427"/>
      <c r="F184" s="335"/>
    </row>
    <row r="185" spans="1:6" ht="17.25" customHeight="1">
      <c r="A185" s="262"/>
      <c r="B185" s="335"/>
      <c r="C185" s="335"/>
      <c r="D185" s="335"/>
      <c r="E185" s="427"/>
      <c r="F185" s="335"/>
    </row>
    <row r="186" spans="1:6" ht="17.25" customHeight="1">
      <c r="A186" s="262"/>
      <c r="B186" s="335"/>
      <c r="C186" s="335"/>
      <c r="D186" s="335"/>
      <c r="E186" s="427"/>
      <c r="F186" s="335"/>
    </row>
    <row r="187" spans="1:6" ht="17.25" customHeight="1">
      <c r="A187" s="262"/>
      <c r="B187" s="335"/>
      <c r="C187" s="335"/>
      <c r="D187" s="335"/>
      <c r="E187" s="427"/>
      <c r="F187" s="335"/>
    </row>
    <row r="188" spans="1:6" ht="17.25" customHeight="1">
      <c r="A188" s="262"/>
      <c r="B188" s="335"/>
      <c r="C188" s="335"/>
      <c r="D188" s="335"/>
      <c r="E188" s="427"/>
      <c r="F188" s="335"/>
    </row>
    <row r="189" spans="1:6" ht="17.25" customHeight="1">
      <c r="A189" s="262"/>
      <c r="B189" s="335"/>
      <c r="C189" s="335"/>
      <c r="D189" s="335"/>
      <c r="E189" s="427"/>
      <c r="F189" s="335"/>
    </row>
    <row r="190" spans="1:6" ht="17.25" customHeight="1">
      <c r="A190" s="262"/>
      <c r="B190" s="335"/>
      <c r="C190" s="335"/>
      <c r="D190" s="335"/>
      <c r="E190" s="427"/>
      <c r="F190" s="335"/>
    </row>
    <row r="191" spans="1:6" ht="17.25" customHeight="1">
      <c r="A191" s="262"/>
      <c r="B191" s="335"/>
      <c r="C191" s="335"/>
      <c r="D191" s="335"/>
      <c r="E191" s="427"/>
      <c r="F191" s="335"/>
    </row>
    <row r="192" spans="1:6" ht="17.25" customHeight="1">
      <c r="A192" s="262"/>
      <c r="B192" s="335"/>
      <c r="C192" s="335"/>
      <c r="D192" s="335"/>
      <c r="E192" s="427"/>
      <c r="F192" s="335"/>
    </row>
    <row r="193" spans="1:6" ht="17.25" customHeight="1">
      <c r="A193" s="262"/>
      <c r="B193" s="335"/>
      <c r="C193" s="335"/>
      <c r="D193" s="335"/>
      <c r="E193" s="427"/>
      <c r="F193" s="335"/>
    </row>
    <row r="194" spans="1:6" ht="17.25" customHeight="1">
      <c r="A194" s="262"/>
      <c r="B194" s="335"/>
      <c r="C194" s="335"/>
      <c r="D194" s="335"/>
      <c r="E194" s="427"/>
      <c r="F194" s="335"/>
    </row>
    <row r="195" spans="1:6" ht="17.25" customHeight="1">
      <c r="A195" s="262"/>
      <c r="B195" s="335"/>
      <c r="C195" s="335"/>
      <c r="D195" s="335"/>
      <c r="E195" s="427"/>
      <c r="F195" s="335"/>
    </row>
    <row r="196" spans="1:6" ht="17.25" customHeight="1">
      <c r="A196" s="262"/>
      <c r="B196" s="335"/>
      <c r="C196" s="335"/>
      <c r="D196" s="335"/>
      <c r="E196" s="427"/>
      <c r="F196" s="335"/>
    </row>
    <row r="197" spans="1:6" ht="17.25" customHeight="1">
      <c r="A197" s="262"/>
      <c r="B197" s="335"/>
      <c r="C197" s="335"/>
      <c r="D197" s="335"/>
      <c r="E197" s="427"/>
      <c r="F197" s="335"/>
    </row>
    <row r="198" spans="1:6" ht="17.25" customHeight="1">
      <c r="A198" s="262"/>
      <c r="B198" s="335"/>
      <c r="C198" s="335"/>
      <c r="D198" s="335"/>
      <c r="E198" s="427"/>
      <c r="F198" s="335"/>
    </row>
    <row r="199" spans="1:6" ht="17.25" customHeight="1">
      <c r="A199" s="262"/>
      <c r="B199" s="335"/>
      <c r="C199" s="335"/>
      <c r="D199" s="335"/>
      <c r="E199" s="427"/>
      <c r="F199" s="335"/>
    </row>
    <row r="200" spans="1:6" ht="17.25" customHeight="1">
      <c r="A200" s="262"/>
      <c r="B200" s="335"/>
      <c r="C200" s="335"/>
      <c r="D200" s="335"/>
      <c r="E200" s="427"/>
      <c r="F200" s="335"/>
    </row>
    <row r="201" spans="1:6" ht="17.25" customHeight="1">
      <c r="A201" s="262"/>
      <c r="B201" s="335"/>
      <c r="C201" s="335"/>
      <c r="D201" s="335"/>
      <c r="E201" s="427"/>
      <c r="F201" s="335"/>
    </row>
    <row r="202" spans="1:6" ht="17.25" customHeight="1">
      <c r="A202" s="262"/>
      <c r="B202" s="335"/>
      <c r="C202" s="335"/>
      <c r="D202" s="335"/>
      <c r="E202" s="427"/>
      <c r="F202" s="335"/>
    </row>
    <row r="203" spans="1:6" ht="17.25" customHeight="1">
      <c r="A203" s="262"/>
      <c r="B203" s="335"/>
      <c r="C203" s="335"/>
      <c r="D203" s="335"/>
      <c r="E203" s="427"/>
      <c r="F203" s="335"/>
    </row>
    <row r="204" spans="1:6" ht="17.25" customHeight="1">
      <c r="A204" s="262"/>
      <c r="B204" s="335"/>
      <c r="C204" s="335"/>
      <c r="D204" s="335"/>
      <c r="E204" s="427"/>
      <c r="F204" s="335"/>
    </row>
    <row r="205" spans="1:6" ht="17.25" customHeight="1">
      <c r="A205" s="262"/>
      <c r="B205" s="335"/>
      <c r="C205" s="335"/>
      <c r="D205" s="335"/>
      <c r="E205" s="427"/>
      <c r="F205" s="335"/>
    </row>
    <row r="206" spans="1:6" ht="17.25" customHeight="1">
      <c r="A206" s="262"/>
      <c r="B206" s="335"/>
      <c r="C206" s="335"/>
      <c r="D206" s="335"/>
      <c r="E206" s="427"/>
      <c r="F206" s="335"/>
    </row>
    <row r="207" spans="1:6" ht="17.25" customHeight="1">
      <c r="A207" s="262"/>
      <c r="B207" s="335"/>
      <c r="C207" s="335"/>
      <c r="D207" s="335"/>
      <c r="E207" s="427"/>
      <c r="F207" s="335"/>
    </row>
    <row r="208" spans="1:6" ht="17.25" customHeight="1">
      <c r="A208" s="262"/>
      <c r="B208" s="335"/>
      <c r="C208" s="335"/>
      <c r="D208" s="335"/>
      <c r="E208" s="427"/>
      <c r="F208" s="335"/>
    </row>
    <row r="209" spans="1:6" ht="17.25" customHeight="1">
      <c r="A209" s="262"/>
      <c r="B209" s="335"/>
      <c r="C209" s="335"/>
      <c r="D209" s="335"/>
      <c r="E209" s="427"/>
      <c r="F209" s="335"/>
    </row>
    <row r="210" spans="1:6" ht="17.25" customHeight="1">
      <c r="A210" s="262"/>
      <c r="B210" s="335"/>
      <c r="C210" s="335"/>
      <c r="D210" s="335"/>
      <c r="E210" s="427"/>
      <c r="F210" s="335"/>
    </row>
    <row r="211" spans="1:6" ht="17.25" customHeight="1">
      <c r="A211" s="262"/>
      <c r="B211" s="335"/>
      <c r="C211" s="335"/>
      <c r="D211" s="335"/>
      <c r="E211" s="427"/>
      <c r="F211" s="335"/>
    </row>
    <row r="212" spans="1:6" ht="17.25" customHeight="1">
      <c r="A212" s="262"/>
      <c r="B212" s="335"/>
      <c r="C212" s="335"/>
      <c r="D212" s="335"/>
      <c r="E212" s="427"/>
      <c r="F212" s="335"/>
    </row>
    <row r="213" spans="1:6" ht="17.25" customHeight="1">
      <c r="A213" s="262"/>
      <c r="B213" s="335"/>
      <c r="C213" s="335"/>
      <c r="D213" s="335"/>
      <c r="E213" s="427"/>
      <c r="F213" s="335"/>
    </row>
    <row r="214" spans="1:6" ht="17.25" customHeight="1">
      <c r="A214" s="262"/>
      <c r="B214" s="335"/>
      <c r="C214" s="335"/>
      <c r="D214" s="335"/>
      <c r="E214" s="427"/>
      <c r="F214" s="335"/>
    </row>
    <row r="215" spans="1:6" ht="17.25" customHeight="1">
      <c r="A215" s="262"/>
      <c r="B215" s="335"/>
      <c r="C215" s="335"/>
      <c r="D215" s="335"/>
      <c r="E215" s="427"/>
      <c r="F215" s="335"/>
    </row>
    <row r="216" spans="1:6" ht="17.25" customHeight="1">
      <c r="A216" s="262"/>
      <c r="B216" s="335"/>
      <c r="C216" s="335"/>
      <c r="D216" s="335"/>
      <c r="E216" s="427"/>
      <c r="F216" s="335"/>
    </row>
    <row r="217" spans="1:6" ht="17.25" customHeight="1">
      <c r="A217" s="262"/>
      <c r="B217" s="335"/>
      <c r="C217" s="335"/>
      <c r="D217" s="335"/>
      <c r="E217" s="427"/>
      <c r="F217" s="335"/>
    </row>
    <row r="218" spans="1:6" ht="17.25" customHeight="1">
      <c r="A218" s="262"/>
      <c r="B218" s="335"/>
      <c r="C218" s="335"/>
      <c r="D218" s="335"/>
      <c r="E218" s="427"/>
      <c r="F218" s="335"/>
    </row>
    <row r="219" spans="1:6" ht="17.25" customHeight="1">
      <c r="A219" s="262"/>
      <c r="B219" s="335"/>
      <c r="C219" s="335"/>
      <c r="D219" s="335"/>
      <c r="E219" s="427"/>
      <c r="F219" s="335"/>
    </row>
    <row r="220" spans="1:6" ht="17.25" customHeight="1">
      <c r="A220" s="262"/>
      <c r="B220" s="335"/>
      <c r="C220" s="335"/>
      <c r="D220" s="335"/>
      <c r="E220" s="427"/>
      <c r="F220" s="335"/>
    </row>
    <row r="221" spans="1:6" ht="17.25" customHeight="1">
      <c r="A221" s="262"/>
      <c r="B221" s="335"/>
      <c r="C221" s="335"/>
      <c r="D221" s="335"/>
      <c r="E221" s="427"/>
      <c r="F221" s="335"/>
    </row>
    <row r="222" spans="1:6" ht="17.25" customHeight="1">
      <c r="A222" s="262"/>
      <c r="B222" s="335"/>
      <c r="C222" s="335"/>
      <c r="D222" s="335"/>
      <c r="E222" s="427"/>
      <c r="F222" s="335"/>
    </row>
    <row r="223" spans="1:6" ht="17.25" customHeight="1">
      <c r="A223" s="262"/>
      <c r="B223" s="335"/>
      <c r="C223" s="335"/>
      <c r="D223" s="335"/>
      <c r="E223" s="427"/>
      <c r="F223" s="335"/>
    </row>
    <row r="224" spans="1:6" ht="17.25" customHeight="1">
      <c r="A224" s="262"/>
      <c r="B224" s="335"/>
      <c r="C224" s="335"/>
      <c r="D224" s="335"/>
      <c r="E224" s="427"/>
      <c r="F224" s="335"/>
    </row>
    <row r="225" spans="1:6" ht="17.25" customHeight="1">
      <c r="A225" s="262"/>
      <c r="B225" s="335"/>
      <c r="C225" s="335"/>
      <c r="D225" s="335"/>
      <c r="E225" s="427"/>
      <c r="F225" s="335"/>
    </row>
    <row r="226" spans="1:6" ht="17.25" customHeight="1">
      <c r="A226" s="262"/>
      <c r="B226" s="335"/>
      <c r="C226" s="335"/>
      <c r="D226" s="335"/>
      <c r="E226" s="427"/>
      <c r="F226" s="335"/>
    </row>
    <row r="227" spans="1:6" ht="17.25" customHeight="1">
      <c r="A227" s="262"/>
      <c r="B227" s="335"/>
      <c r="C227" s="335"/>
      <c r="D227" s="335"/>
      <c r="E227" s="427"/>
      <c r="F227" s="335"/>
    </row>
    <row r="228" spans="1:6" ht="17.25" customHeight="1">
      <c r="A228" s="262"/>
      <c r="B228" s="335"/>
      <c r="C228" s="335"/>
      <c r="D228" s="335"/>
      <c r="E228" s="427"/>
      <c r="F228" s="335"/>
    </row>
    <row r="229" spans="1:6" ht="17.25" customHeight="1">
      <c r="A229" s="262"/>
      <c r="B229" s="335"/>
      <c r="C229" s="335"/>
      <c r="D229" s="335"/>
      <c r="E229" s="427"/>
      <c r="F229" s="335"/>
    </row>
    <row r="230" spans="1:6" ht="17.25" customHeight="1">
      <c r="A230" s="262"/>
      <c r="B230" s="335"/>
      <c r="C230" s="335"/>
      <c r="D230" s="335"/>
      <c r="E230" s="427"/>
      <c r="F230" s="335"/>
    </row>
    <row r="231" spans="1:6" ht="17.25" customHeight="1">
      <c r="A231" s="262"/>
      <c r="B231" s="335"/>
      <c r="C231" s="335"/>
      <c r="D231" s="335"/>
      <c r="E231" s="427"/>
      <c r="F231" s="335"/>
    </row>
    <row r="232" spans="1:6" ht="17.25" customHeight="1">
      <c r="A232" s="262"/>
      <c r="B232" s="335"/>
      <c r="C232" s="335"/>
      <c r="D232" s="335"/>
      <c r="E232" s="427"/>
      <c r="F232" s="335"/>
    </row>
    <row r="233" spans="1:6" ht="17.25" customHeight="1">
      <c r="A233" s="262"/>
      <c r="B233" s="335"/>
      <c r="C233" s="335"/>
      <c r="D233" s="335"/>
      <c r="E233" s="427"/>
      <c r="F233" s="335"/>
    </row>
    <row r="234" spans="1:6" ht="17.25" customHeight="1">
      <c r="A234" s="262"/>
      <c r="B234" s="335"/>
      <c r="C234" s="335"/>
      <c r="D234" s="335"/>
      <c r="E234" s="427"/>
      <c r="F234" s="335"/>
    </row>
    <row r="235" spans="1:6" ht="17.25" customHeight="1">
      <c r="A235" s="262"/>
      <c r="B235" s="335"/>
      <c r="C235" s="335"/>
      <c r="D235" s="335"/>
      <c r="E235" s="427"/>
      <c r="F235" s="335"/>
    </row>
    <row r="236" spans="1:6" ht="17.25" customHeight="1">
      <c r="A236" s="262"/>
      <c r="B236" s="335"/>
      <c r="C236" s="335"/>
      <c r="D236" s="335"/>
      <c r="E236" s="427"/>
      <c r="F236" s="335"/>
    </row>
    <row r="237" spans="1:6" ht="17.25" customHeight="1">
      <c r="A237" s="262"/>
      <c r="B237" s="335"/>
      <c r="C237" s="335"/>
      <c r="D237" s="335"/>
      <c r="E237" s="427"/>
      <c r="F237" s="335"/>
    </row>
    <row r="238" spans="1:6" ht="17.25" customHeight="1">
      <c r="A238" s="262"/>
      <c r="B238" s="335"/>
      <c r="C238" s="335"/>
      <c r="D238" s="335"/>
      <c r="E238" s="427"/>
      <c r="F238" s="335"/>
    </row>
    <row r="239" spans="1:6" ht="17.25" customHeight="1">
      <c r="A239" s="262"/>
      <c r="B239" s="335"/>
      <c r="C239" s="335"/>
      <c r="D239" s="335"/>
      <c r="E239" s="427"/>
      <c r="F239" s="335"/>
    </row>
    <row r="240" spans="1:6" ht="17.25" customHeight="1">
      <c r="A240" s="262"/>
      <c r="B240" s="335"/>
      <c r="C240" s="335"/>
      <c r="D240" s="335"/>
      <c r="E240" s="427"/>
      <c r="F240" s="335"/>
    </row>
    <row r="241" spans="1:6" ht="17.25" customHeight="1">
      <c r="A241" s="262"/>
      <c r="B241" s="335"/>
      <c r="C241" s="335"/>
      <c r="D241" s="335"/>
      <c r="E241" s="427"/>
      <c r="F241" s="335"/>
    </row>
    <row r="242" spans="1:6" ht="17.25" customHeight="1">
      <c r="A242" s="262"/>
      <c r="B242" s="335"/>
      <c r="C242" s="335"/>
      <c r="D242" s="335"/>
      <c r="E242" s="427"/>
      <c r="F242" s="335"/>
    </row>
    <row r="243" spans="1:6" ht="17.25" customHeight="1">
      <c r="A243" s="262"/>
      <c r="B243" s="335"/>
      <c r="C243" s="335"/>
      <c r="D243" s="335"/>
      <c r="E243" s="427"/>
      <c r="F243" s="335"/>
    </row>
    <row r="244" spans="1:6" ht="17.25" customHeight="1">
      <c r="A244" s="262"/>
      <c r="B244" s="335"/>
      <c r="C244" s="335"/>
      <c r="D244" s="335"/>
      <c r="E244" s="427"/>
      <c r="F244" s="335"/>
    </row>
    <row r="245" spans="1:6" ht="17.25" customHeight="1">
      <c r="A245" s="262"/>
      <c r="B245" s="335"/>
      <c r="C245" s="335"/>
      <c r="D245" s="335"/>
      <c r="E245" s="427"/>
      <c r="F245" s="335"/>
    </row>
    <row r="246" spans="1:6" ht="17.25" customHeight="1">
      <c r="A246" s="262"/>
      <c r="B246" s="335"/>
      <c r="C246" s="335"/>
      <c r="D246" s="335"/>
      <c r="E246" s="427"/>
      <c r="F246" s="335"/>
    </row>
    <row r="247" spans="1:6" ht="17.25" customHeight="1">
      <c r="A247" s="262"/>
      <c r="B247" s="335"/>
      <c r="C247" s="335"/>
      <c r="D247" s="335"/>
      <c r="E247" s="427"/>
      <c r="F247" s="335"/>
    </row>
    <row r="248" spans="1:6" ht="17.25" customHeight="1">
      <c r="A248" s="262"/>
      <c r="B248" s="335"/>
      <c r="C248" s="335"/>
      <c r="D248" s="335"/>
      <c r="E248" s="427"/>
      <c r="F248" s="335"/>
    </row>
    <row r="249" spans="1:6" ht="17.25" customHeight="1">
      <c r="A249" s="262"/>
      <c r="B249" s="335"/>
      <c r="C249" s="335"/>
      <c r="D249" s="335"/>
      <c r="E249" s="427"/>
      <c r="F249" s="335"/>
    </row>
    <row r="250" spans="1:6" ht="17.25" customHeight="1">
      <c r="A250" s="262"/>
      <c r="B250" s="335"/>
      <c r="C250" s="335"/>
      <c r="D250" s="335"/>
      <c r="E250" s="427"/>
      <c r="F250" s="335"/>
    </row>
    <row r="251" spans="1:6" ht="17.25" customHeight="1">
      <c r="A251" s="262"/>
      <c r="B251" s="335"/>
      <c r="C251" s="335"/>
      <c r="D251" s="335"/>
      <c r="E251" s="427"/>
      <c r="F251" s="335"/>
    </row>
    <row r="252" spans="1:6" ht="17.25" customHeight="1">
      <c r="A252" s="262"/>
      <c r="B252" s="335"/>
      <c r="C252" s="335"/>
      <c r="D252" s="335"/>
      <c r="E252" s="427"/>
      <c r="F252" s="335"/>
    </row>
    <row r="253" spans="1:6" ht="17.25" customHeight="1">
      <c r="A253" s="262"/>
      <c r="B253" s="335"/>
      <c r="C253" s="335"/>
      <c r="D253" s="335"/>
      <c r="E253" s="427"/>
      <c r="F253" s="335"/>
    </row>
    <row r="254" spans="1:6" ht="17.25" customHeight="1">
      <c r="A254" s="262"/>
      <c r="B254" s="335"/>
      <c r="C254" s="335"/>
      <c r="D254" s="335"/>
      <c r="E254" s="427"/>
      <c r="F254" s="335"/>
    </row>
    <row r="255" spans="1:6" ht="17.25" customHeight="1">
      <c r="A255" s="262"/>
      <c r="B255" s="335"/>
      <c r="C255" s="335"/>
      <c r="D255" s="335"/>
      <c r="E255" s="427"/>
      <c r="F255" s="335"/>
    </row>
    <row r="256" spans="1:6" ht="17.25" customHeight="1">
      <c r="A256" s="262"/>
      <c r="B256" s="335"/>
      <c r="C256" s="335"/>
      <c r="D256" s="335"/>
      <c r="E256" s="427"/>
      <c r="F256" s="335"/>
    </row>
  </sheetData>
  <mergeCells count="7">
    <mergeCell ref="A10:F10"/>
    <mergeCell ref="A8:F8"/>
    <mergeCell ref="A9:F9"/>
    <mergeCell ref="A2:F2"/>
    <mergeCell ref="A3:F3"/>
    <mergeCell ref="A5:F5"/>
    <mergeCell ref="A7:F7"/>
  </mergeCells>
  <printOptions horizontalCentered="1"/>
  <pageMargins left="0.9448818897637796" right="0.7480314960629921" top="0.984251968503937" bottom="0.984251968503937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6"/>
  <sheetViews>
    <sheetView zoomScaleSheetLayoutView="100" workbookViewId="0" topLeftCell="A239">
      <selection activeCell="E275" sqref="E275"/>
    </sheetView>
  </sheetViews>
  <sheetFormatPr defaultColWidth="9.140625" defaultRowHeight="12.75"/>
  <cols>
    <col min="1" max="1" width="6.421875" style="429" customWidth="1"/>
    <col min="2" max="2" width="40.140625" style="338" customWidth="1"/>
    <col min="3" max="3" width="11.7109375" style="234" customWidth="1"/>
    <col min="4" max="4" width="11.28125" style="234" customWidth="1"/>
    <col min="5" max="5" width="11.57421875" style="234" customWidth="1"/>
    <col min="6" max="7" width="10.7109375" style="434" customWidth="1"/>
    <col min="8" max="8" width="11.8515625" style="234" customWidth="1"/>
    <col min="9" max="9" width="12.00390625" style="234" customWidth="1"/>
    <col min="10" max="16384" width="9.140625" style="225" customWidth="1"/>
  </cols>
  <sheetData>
    <row r="1" spans="1:9" ht="12.75">
      <c r="A1" s="63"/>
      <c r="B1" s="63"/>
      <c r="C1" s="65"/>
      <c r="D1" s="346"/>
      <c r="E1" s="346"/>
      <c r="F1" s="65"/>
      <c r="G1" s="65"/>
      <c r="H1" s="65"/>
      <c r="I1" s="50"/>
    </row>
    <row r="2" spans="1:9" ht="12.75">
      <c r="A2" s="1100" t="s">
        <v>677</v>
      </c>
      <c r="B2" s="1100"/>
      <c r="C2" s="1100"/>
      <c r="D2" s="1100"/>
      <c r="E2" s="1100"/>
      <c r="F2" s="1100"/>
      <c r="G2" s="1100"/>
      <c r="H2" s="1100"/>
      <c r="I2" s="1100"/>
    </row>
    <row r="3" spans="1:9" ht="12.75">
      <c r="A3" s="1117" t="s">
        <v>678</v>
      </c>
      <c r="B3" s="1117"/>
      <c r="C3" s="1117"/>
      <c r="D3" s="1117"/>
      <c r="E3" s="1117"/>
      <c r="F3" s="1117"/>
      <c r="G3" s="1117"/>
      <c r="H3" s="1117"/>
      <c r="I3" s="1117"/>
    </row>
    <row r="4" spans="1:9" ht="3" customHeight="1">
      <c r="A4" s="1118"/>
      <c r="B4" s="1118"/>
      <c r="C4" s="1118"/>
      <c r="D4" s="1118"/>
      <c r="E4" s="1118"/>
      <c r="F4" s="1118"/>
      <c r="G4" s="1118"/>
      <c r="H4" s="1118"/>
      <c r="I4" s="1118"/>
    </row>
    <row r="5" spans="1:9" ht="12.75">
      <c r="A5" s="1102" t="s">
        <v>679</v>
      </c>
      <c r="B5" s="1102"/>
      <c r="C5" s="1102"/>
      <c r="D5" s="1102"/>
      <c r="E5" s="1102"/>
      <c r="F5" s="1102"/>
      <c r="G5" s="1102"/>
      <c r="H5" s="1102"/>
      <c r="I5" s="1102"/>
    </row>
    <row r="6" spans="1:9" ht="12.75">
      <c r="A6" s="12"/>
      <c r="B6" s="12"/>
      <c r="C6" s="11"/>
      <c r="D6" s="232"/>
      <c r="E6" s="232"/>
      <c r="F6" s="11"/>
      <c r="G6" s="11"/>
      <c r="H6" s="11"/>
      <c r="I6" s="11"/>
    </row>
    <row r="7" spans="1:9" ht="12.75">
      <c r="A7" s="1103" t="s">
        <v>680</v>
      </c>
      <c r="B7" s="1103"/>
      <c r="C7" s="1103"/>
      <c r="D7" s="1103"/>
      <c r="E7" s="1103"/>
      <c r="F7" s="1103"/>
      <c r="G7" s="1103"/>
      <c r="H7" s="1103"/>
      <c r="I7" s="1103"/>
    </row>
    <row r="8" spans="3:9" ht="14.25" customHeight="1">
      <c r="C8" s="430"/>
      <c r="D8" s="273" t="s">
        <v>1306</v>
      </c>
      <c r="E8" s="430"/>
      <c r="F8" s="433"/>
      <c r="G8" s="433"/>
      <c r="H8" s="430"/>
      <c r="I8" s="430"/>
    </row>
    <row r="9" spans="1:9" ht="15.75" customHeight="1">
      <c r="A9" s="1097" t="s">
        <v>33</v>
      </c>
      <c r="B9" s="1097"/>
      <c r="C9" s="1097"/>
      <c r="D9" s="1097"/>
      <c r="E9" s="1097"/>
      <c r="F9" s="1097"/>
      <c r="G9" s="1097"/>
      <c r="H9" s="1097"/>
      <c r="I9" s="1097"/>
    </row>
    <row r="10" spans="1:9" ht="12.75">
      <c r="A10" s="1098" t="s">
        <v>683</v>
      </c>
      <c r="B10" s="1098"/>
      <c r="C10" s="1098"/>
      <c r="D10" s="1098"/>
      <c r="E10" s="1098"/>
      <c r="F10" s="1098"/>
      <c r="G10" s="1098"/>
      <c r="H10" s="1098"/>
      <c r="I10" s="1098"/>
    </row>
    <row r="11" spans="1:9" ht="12.75">
      <c r="A11" s="23" t="s">
        <v>684</v>
      </c>
      <c r="B11" s="233"/>
      <c r="C11" s="20"/>
      <c r="D11" s="54"/>
      <c r="E11" s="233"/>
      <c r="F11" s="18"/>
      <c r="G11" s="19"/>
      <c r="I11" s="21" t="s">
        <v>685</v>
      </c>
    </row>
    <row r="12" ht="18" customHeight="1">
      <c r="I12" s="234" t="s">
        <v>1307</v>
      </c>
    </row>
    <row r="13" ht="12.75">
      <c r="I13" s="234" t="s">
        <v>1308</v>
      </c>
    </row>
    <row r="14" spans="1:9" ht="76.5">
      <c r="A14" s="280" t="s">
        <v>1309</v>
      </c>
      <c r="B14" s="280" t="s">
        <v>687</v>
      </c>
      <c r="C14" s="312" t="s">
        <v>738</v>
      </c>
      <c r="D14" s="312" t="s">
        <v>144</v>
      </c>
      <c r="E14" s="312" t="s">
        <v>739</v>
      </c>
      <c r="F14" s="435" t="s">
        <v>1310</v>
      </c>
      <c r="G14" s="280" t="s">
        <v>1311</v>
      </c>
      <c r="H14" s="312" t="s">
        <v>1312</v>
      </c>
      <c r="I14" s="312" t="s">
        <v>741</v>
      </c>
    </row>
    <row r="15" spans="1:9" ht="12.75">
      <c r="A15" s="436">
        <v>1</v>
      </c>
      <c r="B15" s="437">
        <v>2</v>
      </c>
      <c r="C15" s="438">
        <v>3</v>
      </c>
      <c r="D15" s="439">
        <v>4</v>
      </c>
      <c r="E15" s="439">
        <v>5</v>
      </c>
      <c r="F15" s="439">
        <v>6</v>
      </c>
      <c r="G15" s="439">
        <v>7</v>
      </c>
      <c r="H15" s="439">
        <v>8</v>
      </c>
      <c r="I15" s="439">
        <v>9</v>
      </c>
    </row>
    <row r="16" spans="1:9" ht="16.5" customHeight="1">
      <c r="A16" s="440" t="s">
        <v>1211</v>
      </c>
      <c r="B16" s="127" t="s">
        <v>148</v>
      </c>
      <c r="C16" s="282">
        <v>859043586</v>
      </c>
      <c r="D16" s="282">
        <v>334423321</v>
      </c>
      <c r="E16" s="282">
        <v>363523840</v>
      </c>
      <c r="F16" s="441">
        <v>42.31727538909766</v>
      </c>
      <c r="G16" s="441">
        <v>108.70170145819466</v>
      </c>
      <c r="H16" s="282">
        <v>70813210</v>
      </c>
      <c r="I16" s="282">
        <v>78091077</v>
      </c>
    </row>
    <row r="17" spans="1:9" ht="12.75" customHeight="1">
      <c r="A17" s="442"/>
      <c r="B17" s="311" t="s">
        <v>1851</v>
      </c>
      <c r="C17" s="250">
        <v>858969896</v>
      </c>
      <c r="D17" s="250">
        <v>334392618</v>
      </c>
      <c r="E17" s="250">
        <v>363474883</v>
      </c>
      <c r="F17" s="443">
        <v>42.31520623628467</v>
      </c>
      <c r="G17" s="443">
        <v>108.69704157165336</v>
      </c>
      <c r="H17" s="250">
        <v>70807069</v>
      </c>
      <c r="I17" s="250">
        <v>78077825</v>
      </c>
    </row>
    <row r="18" spans="1:9" s="444" customFormat="1" ht="14.25" customHeight="1">
      <c r="A18" s="442"/>
      <c r="B18" s="311" t="s">
        <v>1313</v>
      </c>
      <c r="C18" s="250">
        <v>15670605</v>
      </c>
      <c r="D18" s="250" t="s">
        <v>694</v>
      </c>
      <c r="E18" s="250">
        <v>5388821</v>
      </c>
      <c r="F18" s="443">
        <v>34.38808520794188</v>
      </c>
      <c r="G18" s="443" t="s">
        <v>694</v>
      </c>
      <c r="H18" s="250" t="s">
        <v>694</v>
      </c>
      <c r="I18" s="250">
        <v>1296332</v>
      </c>
    </row>
    <row r="19" spans="1:9" ht="15.75">
      <c r="A19" s="442"/>
      <c r="B19" s="311" t="s">
        <v>187</v>
      </c>
      <c r="C19" s="250">
        <v>73690</v>
      </c>
      <c r="D19" s="250">
        <v>30703</v>
      </c>
      <c r="E19" s="250">
        <v>48957</v>
      </c>
      <c r="F19" s="443">
        <v>66.43642285249017</v>
      </c>
      <c r="G19" s="443">
        <v>159.45347360192815</v>
      </c>
      <c r="H19" s="250">
        <v>6141</v>
      </c>
      <c r="I19" s="250">
        <v>13252</v>
      </c>
    </row>
    <row r="20" spans="1:9" ht="18" customHeight="1">
      <c r="A20" s="445" t="s">
        <v>1216</v>
      </c>
      <c r="B20" s="127" t="s">
        <v>1217</v>
      </c>
      <c r="C20" s="282">
        <v>770316765</v>
      </c>
      <c r="D20" s="282">
        <v>332781206</v>
      </c>
      <c r="E20" s="282">
        <v>329545092</v>
      </c>
      <c r="F20" s="441">
        <v>42.78046473517943</v>
      </c>
      <c r="G20" s="441">
        <v>99.02755505970491</v>
      </c>
      <c r="H20" s="282">
        <v>58550177</v>
      </c>
      <c r="I20" s="282">
        <v>58583635</v>
      </c>
    </row>
    <row r="21" spans="1:9" ht="25.5">
      <c r="A21" s="66"/>
      <c r="B21" s="97" t="s">
        <v>188</v>
      </c>
      <c r="C21" s="250">
        <v>767456901</v>
      </c>
      <c r="D21" s="250">
        <v>331385998</v>
      </c>
      <c r="E21" s="250">
        <v>328301675</v>
      </c>
      <c r="F21" s="443">
        <v>42.77786473380086</v>
      </c>
      <c r="G21" s="443">
        <v>99.06926574489728</v>
      </c>
      <c r="H21" s="250">
        <v>57882765</v>
      </c>
      <c r="I21" s="250">
        <v>57995040</v>
      </c>
    </row>
    <row r="22" spans="1:9" ht="12.75">
      <c r="A22" s="76">
        <v>1000</v>
      </c>
      <c r="B22" s="85" t="s">
        <v>1218</v>
      </c>
      <c r="C22" s="282">
        <v>22140692</v>
      </c>
      <c r="D22" s="282">
        <v>13933180</v>
      </c>
      <c r="E22" s="282">
        <v>14130350</v>
      </c>
      <c r="F22" s="441">
        <v>63.82072430256471</v>
      </c>
      <c r="G22" s="441">
        <v>101.41511126677472</v>
      </c>
      <c r="H22" s="282">
        <v>1450100</v>
      </c>
      <c r="I22" s="282">
        <v>1630339</v>
      </c>
    </row>
    <row r="23" spans="1:9" ht="12.75">
      <c r="A23" s="442">
        <v>1100</v>
      </c>
      <c r="B23" s="311" t="s">
        <v>1314</v>
      </c>
      <c r="C23" s="250">
        <v>5074551</v>
      </c>
      <c r="D23" s="250">
        <v>5504440</v>
      </c>
      <c r="E23" s="250">
        <v>1952258</v>
      </c>
      <c r="F23" s="443">
        <v>38.471541620135454</v>
      </c>
      <c r="G23" s="443">
        <v>35.46696848362413</v>
      </c>
      <c r="H23" s="250">
        <v>454488</v>
      </c>
      <c r="I23" s="250">
        <v>455449</v>
      </c>
    </row>
    <row r="24" spans="1:9" s="444" customFormat="1" ht="25.5">
      <c r="A24" s="442">
        <v>1200</v>
      </c>
      <c r="B24" s="446" t="s">
        <v>1315</v>
      </c>
      <c r="C24" s="250" t="s">
        <v>694</v>
      </c>
      <c r="D24" s="250" t="s">
        <v>694</v>
      </c>
      <c r="E24" s="250">
        <v>462864</v>
      </c>
      <c r="F24" s="443" t="s">
        <v>694</v>
      </c>
      <c r="G24" s="443" t="s">
        <v>694</v>
      </c>
      <c r="H24" s="250" t="s">
        <v>694</v>
      </c>
      <c r="I24" s="250">
        <v>92608</v>
      </c>
    </row>
    <row r="25" spans="1:9" s="444" customFormat="1" ht="51">
      <c r="A25" s="447" t="s">
        <v>1316</v>
      </c>
      <c r="B25" s="446" t="s">
        <v>1317</v>
      </c>
      <c r="C25" s="250" t="s">
        <v>694</v>
      </c>
      <c r="D25" s="250" t="s">
        <v>694</v>
      </c>
      <c r="E25" s="250">
        <v>2040185</v>
      </c>
      <c r="F25" s="443" t="s">
        <v>694</v>
      </c>
      <c r="G25" s="443" t="s">
        <v>694</v>
      </c>
      <c r="H25" s="250" t="s">
        <v>694</v>
      </c>
      <c r="I25" s="250">
        <v>496440</v>
      </c>
    </row>
    <row r="26" spans="1:9" s="444" customFormat="1" ht="38.25">
      <c r="A26" s="447" t="s">
        <v>1318</v>
      </c>
      <c r="B26" s="446" t="s">
        <v>1319</v>
      </c>
      <c r="C26" s="250" t="s">
        <v>694</v>
      </c>
      <c r="D26" s="250" t="s">
        <v>694</v>
      </c>
      <c r="E26" s="250">
        <v>34138</v>
      </c>
      <c r="F26" s="443" t="s">
        <v>694</v>
      </c>
      <c r="G26" s="443" t="s">
        <v>694</v>
      </c>
      <c r="H26" s="250" t="s">
        <v>694</v>
      </c>
      <c r="I26" s="250">
        <v>6417</v>
      </c>
    </row>
    <row r="27" spans="1:9" ht="12.75">
      <c r="A27" s="442">
        <v>1800</v>
      </c>
      <c r="B27" s="446" t="s">
        <v>1320</v>
      </c>
      <c r="C27" s="250">
        <v>10628602</v>
      </c>
      <c r="D27" s="250" t="s">
        <v>694</v>
      </c>
      <c r="E27" s="250">
        <v>9640905</v>
      </c>
      <c r="F27" s="443">
        <v>90.70717861107227</v>
      </c>
      <c r="G27" s="443" t="s">
        <v>694</v>
      </c>
      <c r="H27" s="250" t="s">
        <v>694</v>
      </c>
      <c r="I27" s="250">
        <v>579425</v>
      </c>
    </row>
    <row r="28" spans="1:9" ht="25.5">
      <c r="A28" s="76">
        <v>2000</v>
      </c>
      <c r="B28" s="84" t="s">
        <v>1321</v>
      </c>
      <c r="C28" s="282">
        <v>1057171</v>
      </c>
      <c r="D28" s="282">
        <v>604740</v>
      </c>
      <c r="E28" s="282">
        <v>530637</v>
      </c>
      <c r="F28" s="441">
        <v>50.19405564473486</v>
      </c>
      <c r="G28" s="441">
        <v>87.74630419684493</v>
      </c>
      <c r="H28" s="282">
        <v>86700</v>
      </c>
      <c r="I28" s="282">
        <v>86537</v>
      </c>
    </row>
    <row r="29" spans="1:9" ht="15.75">
      <c r="A29" s="76">
        <v>3000</v>
      </c>
      <c r="B29" s="317" t="s">
        <v>189</v>
      </c>
      <c r="C29" s="282">
        <v>744259038</v>
      </c>
      <c r="D29" s="282">
        <v>316848078</v>
      </c>
      <c r="E29" s="282">
        <v>313640688</v>
      </c>
      <c r="F29" s="441">
        <v>42.141334130496645</v>
      </c>
      <c r="G29" s="441">
        <v>98.98771991288518</v>
      </c>
      <c r="H29" s="282">
        <v>56345965</v>
      </c>
      <c r="I29" s="282">
        <v>56278164</v>
      </c>
    </row>
    <row r="30" spans="1:9" ht="28.5" customHeight="1">
      <c r="A30" s="442">
        <v>3400</v>
      </c>
      <c r="B30" s="448" t="s">
        <v>1322</v>
      </c>
      <c r="C30" s="250">
        <v>3835996</v>
      </c>
      <c r="D30" s="250">
        <v>2114356</v>
      </c>
      <c r="E30" s="250">
        <v>1982911</v>
      </c>
      <c r="F30" s="443">
        <v>51.69220718686881</v>
      </c>
      <c r="G30" s="443">
        <v>93.78321342290513</v>
      </c>
      <c r="H30" s="250">
        <v>492626</v>
      </c>
      <c r="I30" s="250">
        <v>433418</v>
      </c>
    </row>
    <row r="31" spans="1:9" ht="12.75">
      <c r="A31" s="442">
        <v>3500</v>
      </c>
      <c r="B31" s="448" t="s">
        <v>1323</v>
      </c>
      <c r="C31" s="250">
        <v>740423042</v>
      </c>
      <c r="D31" s="250">
        <v>314733722</v>
      </c>
      <c r="E31" s="250">
        <v>311657777</v>
      </c>
      <c r="F31" s="443">
        <v>42.09185280865422</v>
      </c>
      <c r="G31" s="443">
        <v>99.02268337169158</v>
      </c>
      <c r="H31" s="250">
        <v>55853339</v>
      </c>
      <c r="I31" s="250">
        <v>55844746</v>
      </c>
    </row>
    <row r="32" spans="1:9" s="451" customFormat="1" ht="12.75">
      <c r="A32" s="449"/>
      <c r="B32" s="450" t="s">
        <v>1324</v>
      </c>
      <c r="C32" s="298" t="s">
        <v>694</v>
      </c>
      <c r="D32" s="298" t="s">
        <v>694</v>
      </c>
      <c r="E32" s="298">
        <v>271616473</v>
      </c>
      <c r="F32" s="443" t="s">
        <v>694</v>
      </c>
      <c r="G32" s="443" t="s">
        <v>694</v>
      </c>
      <c r="H32" s="250" t="s">
        <v>694</v>
      </c>
      <c r="I32" s="250">
        <v>47535510</v>
      </c>
    </row>
    <row r="33" spans="1:9" s="451" customFormat="1" ht="12.75">
      <c r="A33" s="449"/>
      <c r="B33" s="450" t="s">
        <v>1325</v>
      </c>
      <c r="C33" s="298" t="s">
        <v>694</v>
      </c>
      <c r="D33" s="298" t="s">
        <v>694</v>
      </c>
      <c r="E33" s="298">
        <v>38054973</v>
      </c>
      <c r="F33" s="443" t="s">
        <v>694</v>
      </c>
      <c r="G33" s="443" t="s">
        <v>694</v>
      </c>
      <c r="H33" s="250" t="s">
        <v>694</v>
      </c>
      <c r="I33" s="250">
        <v>7946007</v>
      </c>
    </row>
    <row r="34" spans="1:9" s="451" customFormat="1" ht="12.75">
      <c r="A34" s="449"/>
      <c r="B34" s="450" t="s">
        <v>1326</v>
      </c>
      <c r="C34" s="298" t="s">
        <v>694</v>
      </c>
      <c r="D34" s="298" t="s">
        <v>694</v>
      </c>
      <c r="E34" s="298">
        <v>0</v>
      </c>
      <c r="F34" s="443" t="s">
        <v>694</v>
      </c>
      <c r="G34" s="443" t="s">
        <v>694</v>
      </c>
      <c r="H34" s="250" t="s">
        <v>694</v>
      </c>
      <c r="I34" s="250">
        <v>3</v>
      </c>
    </row>
    <row r="35" spans="1:9" s="451" customFormat="1" ht="12.75">
      <c r="A35" s="449"/>
      <c r="B35" s="450" t="s">
        <v>1327</v>
      </c>
      <c r="C35" s="298" t="s">
        <v>694</v>
      </c>
      <c r="D35" s="298" t="s">
        <v>694</v>
      </c>
      <c r="E35" s="298">
        <v>1986331</v>
      </c>
      <c r="F35" s="443" t="s">
        <v>694</v>
      </c>
      <c r="G35" s="443" t="s">
        <v>694</v>
      </c>
      <c r="H35" s="250" t="s">
        <v>694</v>
      </c>
      <c r="I35" s="250">
        <v>363256</v>
      </c>
    </row>
    <row r="36" spans="1:9" ht="25.5">
      <c r="A36" s="452"/>
      <c r="B36" s="97" t="s">
        <v>1273</v>
      </c>
      <c r="C36" s="282">
        <v>2859864</v>
      </c>
      <c r="D36" s="282">
        <v>1395208</v>
      </c>
      <c r="E36" s="282">
        <v>1243417</v>
      </c>
      <c r="F36" s="441">
        <v>43.47818637529617</v>
      </c>
      <c r="G36" s="441">
        <v>89.12054690053382</v>
      </c>
      <c r="H36" s="282">
        <v>667412</v>
      </c>
      <c r="I36" s="282">
        <v>588595</v>
      </c>
    </row>
    <row r="37" spans="1:9" ht="25.5">
      <c r="A37" s="453" t="s">
        <v>1328</v>
      </c>
      <c r="B37" s="454" t="s">
        <v>1257</v>
      </c>
      <c r="C37" s="282">
        <v>31365</v>
      </c>
      <c r="D37" s="282">
        <v>21000</v>
      </c>
      <c r="E37" s="282">
        <v>10395</v>
      </c>
      <c r="F37" s="441">
        <v>33.14203730272597</v>
      </c>
      <c r="G37" s="441">
        <v>49.5</v>
      </c>
      <c r="H37" s="282">
        <v>6000</v>
      </c>
      <c r="I37" s="282">
        <v>6135</v>
      </c>
    </row>
    <row r="38" spans="1:9" ht="12.75">
      <c r="A38" s="76">
        <v>7000</v>
      </c>
      <c r="B38" s="455" t="s">
        <v>1260</v>
      </c>
      <c r="C38" s="282">
        <v>2828499</v>
      </c>
      <c r="D38" s="282">
        <v>1374208</v>
      </c>
      <c r="E38" s="282">
        <v>1233022</v>
      </c>
      <c r="F38" s="441">
        <v>43.592803108645256</v>
      </c>
      <c r="G38" s="441">
        <v>89.72600945417287</v>
      </c>
      <c r="H38" s="282">
        <v>661412</v>
      </c>
      <c r="I38" s="282">
        <v>582460</v>
      </c>
    </row>
    <row r="39" spans="1:9" ht="18.75" customHeight="1">
      <c r="A39" s="442"/>
      <c r="B39" s="456" t="s">
        <v>389</v>
      </c>
      <c r="C39" s="282">
        <v>88726821</v>
      </c>
      <c r="D39" s="282">
        <v>1642115</v>
      </c>
      <c r="E39" s="282">
        <v>33978748</v>
      </c>
      <c r="F39" s="441">
        <v>38.29591505369047</v>
      </c>
      <c r="G39" s="441">
        <v>2069.206358872552</v>
      </c>
      <c r="H39" s="282">
        <v>12263033</v>
      </c>
      <c r="I39" s="282">
        <v>19507442</v>
      </c>
    </row>
    <row r="40" spans="1:9" ht="25.5">
      <c r="A40" s="442"/>
      <c r="B40" s="311" t="s">
        <v>390</v>
      </c>
      <c r="C40" s="250">
        <v>-88726821</v>
      </c>
      <c r="D40" s="250">
        <v>-1392115</v>
      </c>
      <c r="E40" s="250">
        <v>-33978748</v>
      </c>
      <c r="F40" s="443">
        <v>38.29591505369047</v>
      </c>
      <c r="G40" s="443">
        <v>2440.8003649123816</v>
      </c>
      <c r="H40" s="250">
        <v>-12163033</v>
      </c>
      <c r="I40" s="250">
        <v>-19507442</v>
      </c>
    </row>
    <row r="41" spans="1:9" ht="38.25">
      <c r="A41" s="442"/>
      <c r="B41" s="338" t="s">
        <v>391</v>
      </c>
      <c r="C41" s="250" t="s">
        <v>694</v>
      </c>
      <c r="D41" s="250" t="s">
        <v>694</v>
      </c>
      <c r="E41" s="250">
        <v>61500</v>
      </c>
      <c r="F41" s="443" t="s">
        <v>694</v>
      </c>
      <c r="G41" s="443" t="s">
        <v>694</v>
      </c>
      <c r="H41" s="250" t="s">
        <v>694</v>
      </c>
      <c r="I41" s="250">
        <v>0</v>
      </c>
    </row>
    <row r="42" spans="1:9" ht="12.75">
      <c r="A42" s="442"/>
      <c r="B42" s="311"/>
      <c r="C42" s="250"/>
      <c r="D42" s="250"/>
      <c r="E42" s="250"/>
      <c r="F42" s="441"/>
      <c r="G42" s="441"/>
      <c r="H42" s="250"/>
      <c r="I42" s="250"/>
    </row>
    <row r="43" spans="1:9" ht="12.75">
      <c r="A43" s="442"/>
      <c r="B43" s="319" t="s">
        <v>392</v>
      </c>
      <c r="C43" s="250"/>
      <c r="D43" s="250"/>
      <c r="E43" s="250"/>
      <c r="F43" s="441"/>
      <c r="G43" s="441"/>
      <c r="H43" s="282"/>
      <c r="I43" s="282"/>
    </row>
    <row r="44" spans="1:9" ht="12.75">
      <c r="A44" s="440" t="s">
        <v>1211</v>
      </c>
      <c r="B44" s="127" t="s">
        <v>148</v>
      </c>
      <c r="C44" s="282">
        <v>859043586</v>
      </c>
      <c r="D44" s="282">
        <v>334423321</v>
      </c>
      <c r="E44" s="282">
        <v>363523840</v>
      </c>
      <c r="F44" s="441">
        <v>42.31727538909766</v>
      </c>
      <c r="G44" s="441">
        <v>108.70170145819466</v>
      </c>
      <c r="H44" s="282">
        <v>70813210</v>
      </c>
      <c r="I44" s="282">
        <v>78091077</v>
      </c>
    </row>
    <row r="45" spans="1:9" ht="12" customHeight="1">
      <c r="A45" s="442"/>
      <c r="B45" s="311" t="s">
        <v>1851</v>
      </c>
      <c r="C45" s="250">
        <v>858969896</v>
      </c>
      <c r="D45" s="250">
        <v>334392618</v>
      </c>
      <c r="E45" s="250">
        <v>363474883</v>
      </c>
      <c r="F45" s="443">
        <v>42.31520623628467</v>
      </c>
      <c r="G45" s="443">
        <v>108.69704157165336</v>
      </c>
      <c r="H45" s="250">
        <v>70807069</v>
      </c>
      <c r="I45" s="250">
        <v>78077825</v>
      </c>
    </row>
    <row r="46" spans="1:9" s="444" customFormat="1" ht="12" customHeight="1">
      <c r="A46" s="442"/>
      <c r="B46" s="311" t="s">
        <v>1313</v>
      </c>
      <c r="C46" s="250">
        <v>15670605</v>
      </c>
      <c r="D46" s="250" t="s">
        <v>694</v>
      </c>
      <c r="E46" s="250">
        <v>5388821</v>
      </c>
      <c r="F46" s="443">
        <v>34.38808520794188</v>
      </c>
      <c r="G46" s="443" t="s">
        <v>694</v>
      </c>
      <c r="H46" s="250" t="s">
        <v>694</v>
      </c>
      <c r="I46" s="250">
        <v>1296332</v>
      </c>
    </row>
    <row r="47" spans="1:9" ht="15.75">
      <c r="A47" s="442"/>
      <c r="B47" s="311" t="s">
        <v>187</v>
      </c>
      <c r="C47" s="250">
        <v>73690</v>
      </c>
      <c r="D47" s="250">
        <v>30703</v>
      </c>
      <c r="E47" s="250">
        <v>48957</v>
      </c>
      <c r="F47" s="443">
        <v>66.43642285249017</v>
      </c>
      <c r="G47" s="443">
        <v>159.45347360192815</v>
      </c>
      <c r="H47" s="250">
        <v>6141</v>
      </c>
      <c r="I47" s="250">
        <v>13252</v>
      </c>
    </row>
    <row r="48" spans="1:9" ht="12" customHeight="1">
      <c r="A48" s="445" t="s">
        <v>1216</v>
      </c>
      <c r="B48" s="127" t="s">
        <v>1217</v>
      </c>
      <c r="C48" s="282">
        <v>770316765</v>
      </c>
      <c r="D48" s="282">
        <v>332781206</v>
      </c>
      <c r="E48" s="282">
        <v>329545092</v>
      </c>
      <c r="F48" s="441">
        <v>42.78046473517943</v>
      </c>
      <c r="G48" s="441">
        <v>99.02755505970491</v>
      </c>
      <c r="H48" s="282">
        <v>58550177</v>
      </c>
      <c r="I48" s="282">
        <v>58583635</v>
      </c>
    </row>
    <row r="49" spans="1:9" ht="25.5">
      <c r="A49" s="66"/>
      <c r="B49" s="97" t="s">
        <v>188</v>
      </c>
      <c r="C49" s="282">
        <v>767456901</v>
      </c>
      <c r="D49" s="282">
        <v>331385998</v>
      </c>
      <c r="E49" s="282">
        <v>328301675</v>
      </c>
      <c r="F49" s="441">
        <v>42.77786473380086</v>
      </c>
      <c r="G49" s="441">
        <v>99.06926574489728</v>
      </c>
      <c r="H49" s="282">
        <v>57882765</v>
      </c>
      <c r="I49" s="282">
        <v>57995040</v>
      </c>
    </row>
    <row r="50" spans="1:9" ht="12.75">
      <c r="A50" s="76">
        <v>1000</v>
      </c>
      <c r="B50" s="85" t="s">
        <v>1218</v>
      </c>
      <c r="C50" s="282">
        <v>22140692</v>
      </c>
      <c r="D50" s="282">
        <v>13933180</v>
      </c>
      <c r="E50" s="282">
        <v>14130350</v>
      </c>
      <c r="F50" s="441">
        <v>63.82072430256471</v>
      </c>
      <c r="G50" s="441">
        <v>101.41511126677472</v>
      </c>
      <c r="H50" s="282">
        <v>1450100</v>
      </c>
      <c r="I50" s="282">
        <v>1630339</v>
      </c>
    </row>
    <row r="51" spans="1:9" ht="12.75">
      <c r="A51" s="442">
        <v>1100</v>
      </c>
      <c r="B51" s="311" t="s">
        <v>1314</v>
      </c>
      <c r="C51" s="250">
        <v>5074551</v>
      </c>
      <c r="D51" s="250">
        <v>5504440</v>
      </c>
      <c r="E51" s="250">
        <v>1952258</v>
      </c>
      <c r="F51" s="443">
        <v>38.471541620135454</v>
      </c>
      <c r="G51" s="443">
        <v>35.46696848362413</v>
      </c>
      <c r="H51" s="250">
        <v>454488</v>
      </c>
      <c r="I51" s="250">
        <v>455449</v>
      </c>
    </row>
    <row r="52" spans="1:9" ht="12.75">
      <c r="A52" s="442">
        <v>1800</v>
      </c>
      <c r="B52" s="446" t="s">
        <v>1320</v>
      </c>
      <c r="C52" s="250">
        <v>10628602</v>
      </c>
      <c r="D52" s="250" t="s">
        <v>694</v>
      </c>
      <c r="E52" s="250">
        <v>9640905</v>
      </c>
      <c r="F52" s="443">
        <v>90.70717861107227</v>
      </c>
      <c r="G52" s="443" t="s">
        <v>694</v>
      </c>
      <c r="H52" s="250" t="s">
        <v>694</v>
      </c>
      <c r="I52" s="250">
        <v>579425</v>
      </c>
    </row>
    <row r="53" spans="1:9" ht="25.5">
      <c r="A53" s="76">
        <v>2000</v>
      </c>
      <c r="B53" s="84" t="s">
        <v>1321</v>
      </c>
      <c r="C53" s="282">
        <v>1057171</v>
      </c>
      <c r="D53" s="282">
        <v>604740</v>
      </c>
      <c r="E53" s="282">
        <v>530637</v>
      </c>
      <c r="F53" s="441">
        <v>50.19405564473486</v>
      </c>
      <c r="G53" s="441">
        <v>87.74630419684493</v>
      </c>
      <c r="H53" s="282">
        <v>86700</v>
      </c>
      <c r="I53" s="282">
        <v>86537</v>
      </c>
    </row>
    <row r="54" spans="1:9" ht="12.75" customHeight="1">
      <c r="A54" s="76">
        <v>3000</v>
      </c>
      <c r="B54" s="317" t="s">
        <v>189</v>
      </c>
      <c r="C54" s="282">
        <v>744259038</v>
      </c>
      <c r="D54" s="282">
        <v>316848078</v>
      </c>
      <c r="E54" s="282">
        <v>313640688</v>
      </c>
      <c r="F54" s="441">
        <v>42.141334130496645</v>
      </c>
      <c r="G54" s="441">
        <v>98.98771991288518</v>
      </c>
      <c r="H54" s="282">
        <v>56345965</v>
      </c>
      <c r="I54" s="282">
        <v>56278164</v>
      </c>
    </row>
    <row r="55" spans="1:9" ht="26.25" customHeight="1">
      <c r="A55" s="442">
        <v>3400</v>
      </c>
      <c r="B55" s="448" t="s">
        <v>1322</v>
      </c>
      <c r="C55" s="250">
        <v>3835996</v>
      </c>
      <c r="D55" s="250">
        <v>2114356</v>
      </c>
      <c r="E55" s="250">
        <v>1982911</v>
      </c>
      <c r="F55" s="443">
        <v>51.69220718686881</v>
      </c>
      <c r="G55" s="443">
        <v>93.78321342290513</v>
      </c>
      <c r="H55" s="250">
        <v>492626</v>
      </c>
      <c r="I55" s="250">
        <v>433418</v>
      </c>
    </row>
    <row r="56" spans="1:9" ht="12.75">
      <c r="A56" s="442">
        <v>3500</v>
      </c>
      <c r="B56" s="448" t="s">
        <v>1323</v>
      </c>
      <c r="C56" s="250">
        <v>740423042</v>
      </c>
      <c r="D56" s="250">
        <v>314733722</v>
      </c>
      <c r="E56" s="250">
        <v>311657777</v>
      </c>
      <c r="F56" s="443">
        <v>42.09185280865422</v>
      </c>
      <c r="G56" s="443">
        <v>99.02268337169158</v>
      </c>
      <c r="H56" s="250">
        <v>55853339</v>
      </c>
      <c r="I56" s="250">
        <v>55844746</v>
      </c>
    </row>
    <row r="57" spans="1:9" ht="25.5">
      <c r="A57" s="452"/>
      <c r="B57" s="97" t="s">
        <v>1273</v>
      </c>
      <c r="C57" s="282">
        <v>2859864</v>
      </c>
      <c r="D57" s="282">
        <v>1395208</v>
      </c>
      <c r="E57" s="282">
        <v>1243417</v>
      </c>
      <c r="F57" s="441">
        <v>43.47818637529617</v>
      </c>
      <c r="G57" s="441">
        <v>89.12054690053382</v>
      </c>
      <c r="H57" s="282">
        <v>667412</v>
      </c>
      <c r="I57" s="282">
        <v>588595</v>
      </c>
    </row>
    <row r="58" spans="1:9" ht="25.5">
      <c r="A58" s="453" t="s">
        <v>1328</v>
      </c>
      <c r="B58" s="454" t="s">
        <v>1257</v>
      </c>
      <c r="C58" s="282">
        <v>31365</v>
      </c>
      <c r="D58" s="282">
        <v>21000</v>
      </c>
      <c r="E58" s="282">
        <v>10395</v>
      </c>
      <c r="F58" s="441">
        <v>33.14203730272597</v>
      </c>
      <c r="G58" s="441">
        <v>49.5</v>
      </c>
      <c r="H58" s="282">
        <v>6000</v>
      </c>
      <c r="I58" s="282">
        <v>6135</v>
      </c>
    </row>
    <row r="59" spans="1:9" ht="12.75">
      <c r="A59" s="76">
        <v>7000</v>
      </c>
      <c r="B59" s="455" t="s">
        <v>1260</v>
      </c>
      <c r="C59" s="282">
        <v>2828499</v>
      </c>
      <c r="D59" s="282">
        <v>1374208</v>
      </c>
      <c r="E59" s="282">
        <v>1233022</v>
      </c>
      <c r="F59" s="441">
        <v>43.592803108645256</v>
      </c>
      <c r="G59" s="441">
        <v>89.72600945417287</v>
      </c>
      <c r="H59" s="282">
        <v>661412</v>
      </c>
      <c r="I59" s="282">
        <v>582460</v>
      </c>
    </row>
    <row r="60" spans="1:9" ht="16.5" customHeight="1">
      <c r="A60" s="442"/>
      <c r="B60" s="456" t="s">
        <v>389</v>
      </c>
      <c r="C60" s="282">
        <v>88726821</v>
      </c>
      <c r="D60" s="282">
        <v>1642115</v>
      </c>
      <c r="E60" s="282">
        <v>33978748</v>
      </c>
      <c r="F60" s="441">
        <v>38.29591505369047</v>
      </c>
      <c r="G60" s="441">
        <v>2069.206358872552</v>
      </c>
      <c r="H60" s="282">
        <v>12263033</v>
      </c>
      <c r="I60" s="282">
        <v>19507442</v>
      </c>
    </row>
    <row r="61" spans="1:9" ht="25.5">
      <c r="A61" s="442"/>
      <c r="B61" s="311" t="s">
        <v>390</v>
      </c>
      <c r="C61" s="250">
        <v>-88726821</v>
      </c>
      <c r="D61" s="250">
        <v>-1392115</v>
      </c>
      <c r="E61" s="250">
        <v>-33978748</v>
      </c>
      <c r="F61" s="443">
        <v>38.29591505369047</v>
      </c>
      <c r="G61" s="443">
        <v>2440.8003649123816</v>
      </c>
      <c r="H61" s="250">
        <v>-12163033</v>
      </c>
      <c r="I61" s="250">
        <v>-19507442</v>
      </c>
    </row>
    <row r="62" spans="1:9" ht="38.25">
      <c r="A62" s="442"/>
      <c r="B62" s="338" t="s">
        <v>391</v>
      </c>
      <c r="C62" s="250" t="s">
        <v>694</v>
      </c>
      <c r="D62" s="250" t="s">
        <v>694</v>
      </c>
      <c r="E62" s="250">
        <v>61500</v>
      </c>
      <c r="F62" s="443" t="s">
        <v>694</v>
      </c>
      <c r="G62" s="443" t="s">
        <v>694</v>
      </c>
      <c r="H62" s="250" t="s">
        <v>694</v>
      </c>
      <c r="I62" s="250">
        <v>0</v>
      </c>
    </row>
    <row r="63" spans="1:9" ht="12.75">
      <c r="A63" s="442"/>
      <c r="B63" s="311"/>
      <c r="C63" s="250"/>
      <c r="D63" s="250"/>
      <c r="E63" s="250"/>
      <c r="F63" s="441"/>
      <c r="G63" s="441"/>
      <c r="H63" s="282"/>
      <c r="I63" s="282"/>
    </row>
    <row r="64" spans="1:9" ht="21.75" customHeight="1">
      <c r="A64" s="442"/>
      <c r="B64" s="457" t="s">
        <v>393</v>
      </c>
      <c r="C64" s="250"/>
      <c r="D64" s="250"/>
      <c r="E64" s="250"/>
      <c r="F64" s="441"/>
      <c r="G64" s="441"/>
      <c r="H64" s="282"/>
      <c r="I64" s="282"/>
    </row>
    <row r="65" spans="1:9" ht="12.75">
      <c r="A65" s="440" t="s">
        <v>1211</v>
      </c>
      <c r="B65" s="127" t="s">
        <v>148</v>
      </c>
      <c r="C65" s="282">
        <v>859043586</v>
      </c>
      <c r="D65" s="282">
        <v>334423321</v>
      </c>
      <c r="E65" s="282">
        <v>363523840</v>
      </c>
      <c r="F65" s="441">
        <v>42.31727538909766</v>
      </c>
      <c r="G65" s="441">
        <v>108.70170145819466</v>
      </c>
      <c r="H65" s="282">
        <v>70813210</v>
      </c>
      <c r="I65" s="282">
        <v>78091077</v>
      </c>
    </row>
    <row r="66" spans="1:9" ht="15.75">
      <c r="A66" s="442"/>
      <c r="B66" s="311" t="s">
        <v>1851</v>
      </c>
      <c r="C66" s="250">
        <v>858969896</v>
      </c>
      <c r="D66" s="250">
        <v>334392618</v>
      </c>
      <c r="E66" s="250">
        <v>363474883</v>
      </c>
      <c r="F66" s="443">
        <v>42.31520623628467</v>
      </c>
      <c r="G66" s="443">
        <v>108.69704157165336</v>
      </c>
      <c r="H66" s="250">
        <v>70807069</v>
      </c>
      <c r="I66" s="250">
        <v>78077825</v>
      </c>
    </row>
    <row r="67" spans="1:9" ht="38.25">
      <c r="A67" s="442">
        <v>500</v>
      </c>
      <c r="B67" s="446" t="s">
        <v>394</v>
      </c>
      <c r="C67" s="250">
        <v>843299291</v>
      </c>
      <c r="D67" s="250" t="s">
        <v>694</v>
      </c>
      <c r="E67" s="250">
        <v>358086063</v>
      </c>
      <c r="F67" s="443">
        <v>42.46251204307013</v>
      </c>
      <c r="G67" s="443" t="s">
        <v>694</v>
      </c>
      <c r="H67" s="250" t="s">
        <v>694</v>
      </c>
      <c r="I67" s="250">
        <v>76781494</v>
      </c>
    </row>
    <row r="68" spans="1:9" ht="51" customHeight="1" hidden="1">
      <c r="A68" s="458">
        <v>502</v>
      </c>
      <c r="B68" s="459" t="s">
        <v>395</v>
      </c>
      <c r="C68" s="460" t="s">
        <v>694</v>
      </c>
      <c r="D68" s="460" t="s">
        <v>694</v>
      </c>
      <c r="E68" s="460">
        <v>0</v>
      </c>
      <c r="F68" s="443" t="s">
        <v>694</v>
      </c>
      <c r="G68" s="443" t="s">
        <v>694</v>
      </c>
      <c r="H68" s="250" t="s">
        <v>694</v>
      </c>
      <c r="I68" s="250">
        <v>0</v>
      </c>
    </row>
    <row r="69" spans="1:9" ht="12.75">
      <c r="A69" s="442">
        <v>520</v>
      </c>
      <c r="B69" s="446" t="s">
        <v>396</v>
      </c>
      <c r="C69" s="250">
        <v>842668241</v>
      </c>
      <c r="D69" s="250" t="s">
        <v>694</v>
      </c>
      <c r="E69" s="250">
        <v>356342732</v>
      </c>
      <c r="F69" s="443">
        <v>42.28742874860523</v>
      </c>
      <c r="G69" s="443" t="s">
        <v>694</v>
      </c>
      <c r="H69" s="250" t="s">
        <v>694</v>
      </c>
      <c r="I69" s="250">
        <v>76345307</v>
      </c>
    </row>
    <row r="70" spans="1:9" s="363" customFormat="1" ht="25.5">
      <c r="A70" s="449">
        <v>521</v>
      </c>
      <c r="B70" s="461" t="s">
        <v>397</v>
      </c>
      <c r="C70" s="298">
        <v>625226261</v>
      </c>
      <c r="D70" s="298" t="s">
        <v>694</v>
      </c>
      <c r="E70" s="298">
        <v>280299004</v>
      </c>
      <c r="F70" s="443">
        <v>44.831610807851206</v>
      </c>
      <c r="G70" s="443" t="s">
        <v>694</v>
      </c>
      <c r="H70" s="250" t="s">
        <v>694</v>
      </c>
      <c r="I70" s="250">
        <v>60251119</v>
      </c>
    </row>
    <row r="71" spans="1:9" s="363" customFormat="1" ht="38.25">
      <c r="A71" s="449">
        <v>522</v>
      </c>
      <c r="B71" s="461" t="s">
        <v>398</v>
      </c>
      <c r="C71" s="298">
        <v>48210887</v>
      </c>
      <c r="D71" s="298" t="s">
        <v>694</v>
      </c>
      <c r="E71" s="298">
        <v>20452439</v>
      </c>
      <c r="F71" s="443">
        <v>42.422863947722014</v>
      </c>
      <c r="G71" s="443" t="s">
        <v>694</v>
      </c>
      <c r="H71" s="250" t="s">
        <v>694</v>
      </c>
      <c r="I71" s="250">
        <v>4396314</v>
      </c>
    </row>
    <row r="72" spans="1:9" s="363" customFormat="1" ht="51">
      <c r="A72" s="449">
        <v>523</v>
      </c>
      <c r="B72" s="461" t="s">
        <v>399</v>
      </c>
      <c r="C72" s="298">
        <v>6586187</v>
      </c>
      <c r="D72" s="298" t="s">
        <v>694</v>
      </c>
      <c r="E72" s="298">
        <v>2794049</v>
      </c>
      <c r="F72" s="443">
        <v>42.42286166487529</v>
      </c>
      <c r="G72" s="443" t="s">
        <v>694</v>
      </c>
      <c r="H72" s="250" t="s">
        <v>694</v>
      </c>
      <c r="I72" s="250">
        <v>600589</v>
      </c>
    </row>
    <row r="73" spans="1:9" s="363" customFormat="1" ht="38.25">
      <c r="A73" s="449">
        <v>524</v>
      </c>
      <c r="B73" s="461" t="s">
        <v>400</v>
      </c>
      <c r="C73" s="298">
        <v>162634906</v>
      </c>
      <c r="D73" s="298" t="s">
        <v>694</v>
      </c>
      <c r="E73" s="298">
        <v>68994385</v>
      </c>
      <c r="F73" s="443">
        <v>42.422864006820284</v>
      </c>
      <c r="G73" s="443" t="s">
        <v>694</v>
      </c>
      <c r="H73" s="250" t="s">
        <v>694</v>
      </c>
      <c r="I73" s="250">
        <v>14830551</v>
      </c>
    </row>
    <row r="74" spans="1:9" s="363" customFormat="1" ht="25.5">
      <c r="A74" s="449">
        <v>525</v>
      </c>
      <c r="B74" s="461" t="s">
        <v>401</v>
      </c>
      <c r="C74" s="298">
        <v>10000</v>
      </c>
      <c r="D74" s="298" t="s">
        <v>694</v>
      </c>
      <c r="E74" s="298">
        <v>6275</v>
      </c>
      <c r="F74" s="443">
        <v>62.75</v>
      </c>
      <c r="G74" s="443" t="s">
        <v>694</v>
      </c>
      <c r="H74" s="250" t="s">
        <v>694</v>
      </c>
      <c r="I74" s="250">
        <v>1241</v>
      </c>
    </row>
    <row r="75" spans="1:9" s="451" customFormat="1" ht="25.5">
      <c r="A75" s="449">
        <v>526</v>
      </c>
      <c r="B75" s="461" t="s">
        <v>402</v>
      </c>
      <c r="C75" s="298" t="s">
        <v>694</v>
      </c>
      <c r="D75" s="298" t="s">
        <v>694</v>
      </c>
      <c r="E75" s="298">
        <v>68</v>
      </c>
      <c r="F75" s="443" t="s">
        <v>694</v>
      </c>
      <c r="G75" s="443" t="s">
        <v>694</v>
      </c>
      <c r="H75" s="250" t="s">
        <v>694</v>
      </c>
      <c r="I75" s="250">
        <v>68</v>
      </c>
    </row>
    <row r="76" spans="1:9" s="451" customFormat="1" ht="12.75">
      <c r="A76" s="449">
        <v>527</v>
      </c>
      <c r="B76" s="461" t="s">
        <v>403</v>
      </c>
      <c r="C76" s="298" t="s">
        <v>694</v>
      </c>
      <c r="D76" s="298" t="s">
        <v>694</v>
      </c>
      <c r="E76" s="298">
        <v>-16247041</v>
      </c>
      <c r="F76" s="443" t="s">
        <v>694</v>
      </c>
      <c r="G76" s="443" t="s">
        <v>694</v>
      </c>
      <c r="H76" s="250" t="s">
        <v>694</v>
      </c>
      <c r="I76" s="250">
        <v>-3743757</v>
      </c>
    </row>
    <row r="77" spans="1:9" s="451" customFormat="1" ht="25.5">
      <c r="A77" s="449">
        <v>528</v>
      </c>
      <c r="B77" s="461" t="s">
        <v>404</v>
      </c>
      <c r="C77" s="298" t="s">
        <v>694</v>
      </c>
      <c r="D77" s="298" t="s">
        <v>694</v>
      </c>
      <c r="E77" s="298">
        <v>43553</v>
      </c>
      <c r="F77" s="443" t="s">
        <v>694</v>
      </c>
      <c r="G77" s="443" t="s">
        <v>694</v>
      </c>
      <c r="H77" s="250" t="s">
        <v>694</v>
      </c>
      <c r="I77" s="250">
        <v>9182</v>
      </c>
    </row>
    <row r="78" spans="1:9" ht="38.25">
      <c r="A78" s="442">
        <v>560</v>
      </c>
      <c r="B78" s="446" t="s">
        <v>405</v>
      </c>
      <c r="C78" s="250">
        <v>220050</v>
      </c>
      <c r="D78" s="250" t="s">
        <v>694</v>
      </c>
      <c r="E78" s="250">
        <v>87351</v>
      </c>
      <c r="F78" s="443">
        <v>39.69597818677573</v>
      </c>
      <c r="G78" s="443" t="s">
        <v>694</v>
      </c>
      <c r="H78" s="250" t="s">
        <v>694</v>
      </c>
      <c r="I78" s="250">
        <v>31294</v>
      </c>
    </row>
    <row r="79" spans="1:9" s="363" customFormat="1" ht="15" customHeight="1">
      <c r="A79" s="449">
        <v>561</v>
      </c>
      <c r="B79" s="461" t="s">
        <v>406</v>
      </c>
      <c r="C79" s="298">
        <v>80050</v>
      </c>
      <c r="D79" s="298" t="s">
        <v>694</v>
      </c>
      <c r="E79" s="298">
        <v>42789</v>
      </c>
      <c r="F79" s="443">
        <v>53.4528419737664</v>
      </c>
      <c r="G79" s="443" t="s">
        <v>694</v>
      </c>
      <c r="H79" s="250" t="s">
        <v>694</v>
      </c>
      <c r="I79" s="250">
        <v>1711</v>
      </c>
    </row>
    <row r="80" spans="1:9" s="363" customFormat="1" ht="25.5">
      <c r="A80" s="449">
        <v>562</v>
      </c>
      <c r="B80" s="461" t="s">
        <v>407</v>
      </c>
      <c r="C80" s="298">
        <v>140000</v>
      </c>
      <c r="D80" s="298" t="s">
        <v>694</v>
      </c>
      <c r="E80" s="298">
        <v>44562</v>
      </c>
      <c r="F80" s="443">
        <v>31.83</v>
      </c>
      <c r="G80" s="443" t="s">
        <v>694</v>
      </c>
      <c r="H80" s="250" t="s">
        <v>694</v>
      </c>
      <c r="I80" s="250">
        <v>29583</v>
      </c>
    </row>
    <row r="81" spans="1:9" ht="25.5">
      <c r="A81" s="442">
        <v>590</v>
      </c>
      <c r="B81" s="446" t="s">
        <v>408</v>
      </c>
      <c r="C81" s="250">
        <v>411000</v>
      </c>
      <c r="D81" s="250" t="s">
        <v>694</v>
      </c>
      <c r="E81" s="250">
        <v>1655980</v>
      </c>
      <c r="F81" s="443">
        <v>402.91484184914844</v>
      </c>
      <c r="G81" s="443" t="s">
        <v>694</v>
      </c>
      <c r="H81" s="250" t="s">
        <v>694</v>
      </c>
      <c r="I81" s="250">
        <v>404893</v>
      </c>
    </row>
    <row r="82" spans="1:9" s="363" customFormat="1" ht="25.5">
      <c r="A82" s="449">
        <v>592</v>
      </c>
      <c r="B82" s="461" t="s">
        <v>409</v>
      </c>
      <c r="C82" s="298">
        <v>5000</v>
      </c>
      <c r="D82" s="298" t="s">
        <v>694</v>
      </c>
      <c r="E82" s="298">
        <v>2268</v>
      </c>
      <c r="F82" s="443">
        <v>45.36</v>
      </c>
      <c r="G82" s="443" t="s">
        <v>694</v>
      </c>
      <c r="H82" s="250" t="s">
        <v>694</v>
      </c>
      <c r="I82" s="250">
        <v>0</v>
      </c>
    </row>
    <row r="83" spans="1:9" s="363" customFormat="1" ht="12.75">
      <c r="A83" s="449">
        <v>593</v>
      </c>
      <c r="B83" s="461" t="s">
        <v>410</v>
      </c>
      <c r="C83" s="298">
        <v>100000</v>
      </c>
      <c r="D83" s="298" t="s">
        <v>694</v>
      </c>
      <c r="E83" s="298">
        <v>25199</v>
      </c>
      <c r="F83" s="443">
        <v>25.198999999999998</v>
      </c>
      <c r="G83" s="443" t="s">
        <v>694</v>
      </c>
      <c r="H83" s="250" t="s">
        <v>694</v>
      </c>
      <c r="I83" s="250">
        <v>0</v>
      </c>
    </row>
    <row r="84" spans="1:9" s="363" customFormat="1" ht="25.5">
      <c r="A84" s="449">
        <v>599</v>
      </c>
      <c r="B84" s="461" t="s">
        <v>411</v>
      </c>
      <c r="C84" s="298">
        <v>306000</v>
      </c>
      <c r="D84" s="298" t="s">
        <v>694</v>
      </c>
      <c r="E84" s="298">
        <v>1628513</v>
      </c>
      <c r="F84" s="443">
        <v>532.1937908496732</v>
      </c>
      <c r="G84" s="443" t="s">
        <v>694</v>
      </c>
      <c r="H84" s="250" t="s">
        <v>694</v>
      </c>
      <c r="I84" s="250">
        <v>404893</v>
      </c>
    </row>
    <row r="85" spans="1:9" ht="12.75">
      <c r="A85" s="442">
        <v>700</v>
      </c>
      <c r="B85" s="446" t="s">
        <v>412</v>
      </c>
      <c r="C85" s="250">
        <v>15670605</v>
      </c>
      <c r="D85" s="250" t="s">
        <v>694</v>
      </c>
      <c r="E85" s="250">
        <v>5388821</v>
      </c>
      <c r="F85" s="443">
        <v>34.38808520794188</v>
      </c>
      <c r="G85" s="443" t="s">
        <v>694</v>
      </c>
      <c r="H85" s="250" t="s">
        <v>694</v>
      </c>
      <c r="I85" s="250">
        <v>1296332</v>
      </c>
    </row>
    <row r="86" spans="1:9" ht="12.75">
      <c r="A86" s="442">
        <v>740</v>
      </c>
      <c r="B86" s="446" t="s">
        <v>413</v>
      </c>
      <c r="C86" s="250">
        <v>15670605</v>
      </c>
      <c r="D86" s="250" t="s">
        <v>694</v>
      </c>
      <c r="E86" s="250">
        <v>5388821</v>
      </c>
      <c r="F86" s="443">
        <v>34.38808520794188</v>
      </c>
      <c r="G86" s="443" t="s">
        <v>694</v>
      </c>
      <c r="H86" s="250" t="s">
        <v>694</v>
      </c>
      <c r="I86" s="250">
        <v>1296332</v>
      </c>
    </row>
    <row r="87" spans="1:9" s="363" customFormat="1" ht="50.25" customHeight="1">
      <c r="A87" s="449">
        <v>742</v>
      </c>
      <c r="B87" s="461" t="s">
        <v>414</v>
      </c>
      <c r="C87" s="298">
        <v>1026209</v>
      </c>
      <c r="D87" s="298" t="s">
        <v>694</v>
      </c>
      <c r="E87" s="298">
        <v>427585</v>
      </c>
      <c r="F87" s="443">
        <v>41.66646365408996</v>
      </c>
      <c r="G87" s="443" t="s">
        <v>694</v>
      </c>
      <c r="H87" s="250" t="s">
        <v>694</v>
      </c>
      <c r="I87" s="250">
        <v>85517</v>
      </c>
    </row>
    <row r="88" spans="1:9" s="363" customFormat="1" ht="27" customHeight="1">
      <c r="A88" s="449">
        <v>743</v>
      </c>
      <c r="B88" s="461" t="s">
        <v>415</v>
      </c>
      <c r="C88" s="298">
        <v>3445859</v>
      </c>
      <c r="D88" s="298" t="s">
        <v>694</v>
      </c>
      <c r="E88" s="298">
        <v>1413638</v>
      </c>
      <c r="F88" s="443">
        <v>41.02425549043069</v>
      </c>
      <c r="G88" s="443" t="s">
        <v>694</v>
      </c>
      <c r="H88" s="250" t="s">
        <v>694</v>
      </c>
      <c r="I88" s="250">
        <v>280560</v>
      </c>
    </row>
    <row r="89" spans="1:9" s="363" customFormat="1" ht="25.5">
      <c r="A89" s="449">
        <v>744</v>
      </c>
      <c r="B89" s="461" t="s">
        <v>416</v>
      </c>
      <c r="C89" s="298">
        <v>325803</v>
      </c>
      <c r="D89" s="298" t="s">
        <v>694</v>
      </c>
      <c r="E89" s="298">
        <v>134573</v>
      </c>
      <c r="F89" s="443">
        <v>41.305021746269986</v>
      </c>
      <c r="G89" s="443" t="s">
        <v>694</v>
      </c>
      <c r="H89" s="250" t="s">
        <v>694</v>
      </c>
      <c r="I89" s="250">
        <v>26650</v>
      </c>
    </row>
    <row r="90" spans="1:9" s="363" customFormat="1" ht="25.5">
      <c r="A90" s="449">
        <v>745</v>
      </c>
      <c r="B90" s="461" t="s">
        <v>417</v>
      </c>
      <c r="C90" s="298">
        <v>1406796</v>
      </c>
      <c r="D90" s="298" t="s">
        <v>694</v>
      </c>
      <c r="E90" s="298">
        <v>586165</v>
      </c>
      <c r="F90" s="443">
        <v>41.66666666666667</v>
      </c>
      <c r="G90" s="443" t="s">
        <v>694</v>
      </c>
      <c r="H90" s="250" t="s">
        <v>694</v>
      </c>
      <c r="I90" s="250">
        <v>117233</v>
      </c>
    </row>
    <row r="91" spans="1:9" s="363" customFormat="1" ht="25.5">
      <c r="A91" s="449">
        <v>746</v>
      </c>
      <c r="B91" s="461" t="s">
        <v>418</v>
      </c>
      <c r="C91" s="298">
        <v>632298</v>
      </c>
      <c r="D91" s="298" t="s">
        <v>694</v>
      </c>
      <c r="E91" s="298">
        <v>262415</v>
      </c>
      <c r="F91" s="443">
        <v>41.501791876615144</v>
      </c>
      <c r="G91" s="443" t="s">
        <v>694</v>
      </c>
      <c r="H91" s="250" t="s">
        <v>694</v>
      </c>
      <c r="I91" s="250">
        <v>52483</v>
      </c>
    </row>
    <row r="92" spans="1:9" s="363" customFormat="1" ht="51">
      <c r="A92" s="449">
        <v>747</v>
      </c>
      <c r="B92" s="461" t="s">
        <v>419</v>
      </c>
      <c r="C92" s="298">
        <v>17000</v>
      </c>
      <c r="D92" s="298" t="s">
        <v>694</v>
      </c>
      <c r="E92" s="298">
        <v>9445</v>
      </c>
      <c r="F92" s="443">
        <v>55.55882352941176</v>
      </c>
      <c r="G92" s="443" t="s">
        <v>694</v>
      </c>
      <c r="H92" s="250" t="s">
        <v>694</v>
      </c>
      <c r="I92" s="250">
        <v>1889</v>
      </c>
    </row>
    <row r="93" spans="1:9" s="363" customFormat="1" ht="12.75">
      <c r="A93" s="449">
        <v>749</v>
      </c>
      <c r="B93" s="461" t="s">
        <v>420</v>
      </c>
      <c r="C93" s="298">
        <v>8816640</v>
      </c>
      <c r="D93" s="298" t="s">
        <v>694</v>
      </c>
      <c r="E93" s="298">
        <v>2555000</v>
      </c>
      <c r="F93" s="443">
        <v>28.979293699186993</v>
      </c>
      <c r="G93" s="443" t="s">
        <v>694</v>
      </c>
      <c r="H93" s="250" t="s">
        <v>694</v>
      </c>
      <c r="I93" s="250">
        <v>732000</v>
      </c>
    </row>
    <row r="94" spans="1:9" ht="15.75">
      <c r="A94" s="442"/>
      <c r="B94" s="311" t="s">
        <v>190</v>
      </c>
      <c r="C94" s="250">
        <v>73690</v>
      </c>
      <c r="D94" s="250">
        <v>30703</v>
      </c>
      <c r="E94" s="250">
        <v>48957</v>
      </c>
      <c r="F94" s="443">
        <v>66.43642285249017</v>
      </c>
      <c r="G94" s="443">
        <v>159.45347360192815</v>
      </c>
      <c r="H94" s="250">
        <v>6141</v>
      </c>
      <c r="I94" s="250">
        <v>13252</v>
      </c>
    </row>
    <row r="95" spans="1:9" ht="12.75">
      <c r="A95" s="445" t="s">
        <v>1216</v>
      </c>
      <c r="B95" s="127" t="s">
        <v>1217</v>
      </c>
      <c r="C95" s="282">
        <v>770316765</v>
      </c>
      <c r="D95" s="282">
        <v>332781206</v>
      </c>
      <c r="E95" s="282">
        <v>329545092</v>
      </c>
      <c r="F95" s="441">
        <v>42.78046473517943</v>
      </c>
      <c r="G95" s="441">
        <v>99.02755505970491</v>
      </c>
      <c r="H95" s="282">
        <v>58550177</v>
      </c>
      <c r="I95" s="282">
        <v>58583635</v>
      </c>
    </row>
    <row r="96" spans="1:9" ht="25.5">
      <c r="A96" s="66"/>
      <c r="B96" s="97" t="s">
        <v>188</v>
      </c>
      <c r="C96" s="250">
        <v>767456901</v>
      </c>
      <c r="D96" s="250">
        <v>331385998</v>
      </c>
      <c r="E96" s="250">
        <v>328301675</v>
      </c>
      <c r="F96" s="443">
        <v>42.77786473380086</v>
      </c>
      <c r="G96" s="443">
        <v>99.06926574489728</v>
      </c>
      <c r="H96" s="250">
        <v>57882765</v>
      </c>
      <c r="I96" s="250">
        <v>57995040</v>
      </c>
    </row>
    <row r="97" spans="1:9" ht="12.75">
      <c r="A97" s="76">
        <v>1000</v>
      </c>
      <c r="B97" s="85" t="s">
        <v>1218</v>
      </c>
      <c r="C97" s="250">
        <v>22140692</v>
      </c>
      <c r="D97" s="250">
        <v>13933180</v>
      </c>
      <c r="E97" s="250">
        <v>14130350</v>
      </c>
      <c r="F97" s="443">
        <v>63.82072430256471</v>
      </c>
      <c r="G97" s="443">
        <v>101.41511126677472</v>
      </c>
      <c r="H97" s="250">
        <v>1450100</v>
      </c>
      <c r="I97" s="250">
        <v>1630339</v>
      </c>
    </row>
    <row r="98" spans="1:9" ht="12.75">
      <c r="A98" s="442">
        <v>1100</v>
      </c>
      <c r="B98" s="311" t="s">
        <v>1314</v>
      </c>
      <c r="C98" s="250">
        <v>5074551</v>
      </c>
      <c r="D98" s="250">
        <v>5504440</v>
      </c>
      <c r="E98" s="250">
        <v>1952258</v>
      </c>
      <c r="F98" s="443">
        <v>38.471541620135454</v>
      </c>
      <c r="G98" s="443">
        <v>35.46696848362413</v>
      </c>
      <c r="H98" s="250">
        <v>454488</v>
      </c>
      <c r="I98" s="250">
        <v>455449</v>
      </c>
    </row>
    <row r="99" spans="1:9" ht="12.75">
      <c r="A99" s="442">
        <v>1800</v>
      </c>
      <c r="B99" s="446" t="s">
        <v>1320</v>
      </c>
      <c r="C99" s="250">
        <v>10628602</v>
      </c>
      <c r="D99" s="250" t="s">
        <v>694</v>
      </c>
      <c r="E99" s="250">
        <v>9640905</v>
      </c>
      <c r="F99" s="443">
        <v>90.70717861107227</v>
      </c>
      <c r="G99" s="443" t="s">
        <v>694</v>
      </c>
      <c r="H99" s="250" t="s">
        <v>694</v>
      </c>
      <c r="I99" s="250">
        <v>579425</v>
      </c>
    </row>
    <row r="100" spans="1:9" ht="25.5">
      <c r="A100" s="76">
        <v>2000</v>
      </c>
      <c r="B100" s="84" t="s">
        <v>1321</v>
      </c>
      <c r="C100" s="282">
        <v>1057171</v>
      </c>
      <c r="D100" s="282">
        <v>604740</v>
      </c>
      <c r="E100" s="282">
        <v>530637</v>
      </c>
      <c r="F100" s="441">
        <v>50.19405564473486</v>
      </c>
      <c r="G100" s="441">
        <v>87.74630419684493</v>
      </c>
      <c r="H100" s="282">
        <v>86700</v>
      </c>
      <c r="I100" s="282">
        <v>86537</v>
      </c>
    </row>
    <row r="101" spans="1:9" ht="15.75">
      <c r="A101" s="76">
        <v>3000</v>
      </c>
      <c r="B101" s="317" t="s">
        <v>189</v>
      </c>
      <c r="C101" s="282">
        <v>744259038</v>
      </c>
      <c r="D101" s="282">
        <v>316848078</v>
      </c>
      <c r="E101" s="282">
        <v>313640688</v>
      </c>
      <c r="F101" s="441">
        <v>42.141334130496645</v>
      </c>
      <c r="G101" s="441">
        <v>98.98771991288518</v>
      </c>
      <c r="H101" s="282">
        <v>56345965</v>
      </c>
      <c r="I101" s="282">
        <v>56278164</v>
      </c>
    </row>
    <row r="102" spans="1:9" ht="27.75" customHeight="1">
      <c r="A102" s="442">
        <v>3400</v>
      </c>
      <c r="B102" s="448" t="s">
        <v>1322</v>
      </c>
      <c r="C102" s="250">
        <v>3835996</v>
      </c>
      <c r="D102" s="250">
        <v>2114356</v>
      </c>
      <c r="E102" s="250">
        <v>1982911</v>
      </c>
      <c r="F102" s="443">
        <v>51.69220718686881</v>
      </c>
      <c r="G102" s="443">
        <v>93.78321342290513</v>
      </c>
      <c r="H102" s="250">
        <v>492626</v>
      </c>
      <c r="I102" s="250">
        <v>433418</v>
      </c>
    </row>
    <row r="103" spans="1:9" ht="12.75">
      <c r="A103" s="442">
        <v>3500</v>
      </c>
      <c r="B103" s="448" t="s">
        <v>1323</v>
      </c>
      <c r="C103" s="250">
        <v>740423042</v>
      </c>
      <c r="D103" s="250">
        <v>314733722</v>
      </c>
      <c r="E103" s="250">
        <v>311657777</v>
      </c>
      <c r="F103" s="443">
        <v>42.09185280865422</v>
      </c>
      <c r="G103" s="443">
        <v>99.02268337169158</v>
      </c>
      <c r="H103" s="250">
        <v>55853339</v>
      </c>
      <c r="I103" s="250">
        <v>55844746</v>
      </c>
    </row>
    <row r="104" spans="1:9" s="467" customFormat="1" ht="12" customHeight="1" hidden="1">
      <c r="A104" s="462">
        <v>3700</v>
      </c>
      <c r="B104" s="463" t="s">
        <v>421</v>
      </c>
      <c r="C104" s="464">
        <v>43965839</v>
      </c>
      <c r="D104" s="212">
        <v>18438421</v>
      </c>
      <c r="E104" s="212">
        <v>17284226</v>
      </c>
      <c r="F104" s="465">
        <v>39.31285378177362</v>
      </c>
      <c r="G104" s="465">
        <v>93.7402720113615</v>
      </c>
      <c r="H104" s="466">
        <v>4584422</v>
      </c>
      <c r="I104" s="466">
        <v>3812453</v>
      </c>
    </row>
    <row r="105" spans="1:9" ht="25.5">
      <c r="A105" s="452"/>
      <c r="B105" s="97" t="s">
        <v>1273</v>
      </c>
      <c r="C105" s="250">
        <v>2859864</v>
      </c>
      <c r="D105" s="250">
        <v>1395208</v>
      </c>
      <c r="E105" s="250">
        <v>1243417</v>
      </c>
      <c r="F105" s="443">
        <v>43.47818637529617</v>
      </c>
      <c r="G105" s="443">
        <v>89.12054690053382</v>
      </c>
      <c r="H105" s="282">
        <v>667412</v>
      </c>
      <c r="I105" s="282">
        <v>588595</v>
      </c>
    </row>
    <row r="106" spans="1:9" ht="25.5">
      <c r="A106" s="453" t="s">
        <v>1328</v>
      </c>
      <c r="B106" s="454" t="s">
        <v>1257</v>
      </c>
      <c r="C106" s="250">
        <v>31365</v>
      </c>
      <c r="D106" s="250">
        <v>21000</v>
      </c>
      <c r="E106" s="250">
        <v>10395</v>
      </c>
      <c r="F106" s="443">
        <v>33.14203730272597</v>
      </c>
      <c r="G106" s="443">
        <v>49.5</v>
      </c>
      <c r="H106" s="282">
        <v>6000</v>
      </c>
      <c r="I106" s="282">
        <v>6135</v>
      </c>
    </row>
    <row r="107" spans="1:9" ht="12.75">
      <c r="A107" s="76">
        <v>7000</v>
      </c>
      <c r="B107" s="455" t="s">
        <v>1260</v>
      </c>
      <c r="C107" s="250">
        <v>2828499</v>
      </c>
      <c r="D107" s="250">
        <v>1374208</v>
      </c>
      <c r="E107" s="250">
        <v>1233022</v>
      </c>
      <c r="F107" s="443">
        <v>43.592803108645256</v>
      </c>
      <c r="G107" s="443">
        <v>89.72600945417287</v>
      </c>
      <c r="H107" s="282">
        <v>661412</v>
      </c>
      <c r="I107" s="282">
        <v>582460</v>
      </c>
    </row>
    <row r="108" spans="1:9" ht="16.5" customHeight="1">
      <c r="A108" s="442"/>
      <c r="B108" s="456" t="s">
        <v>389</v>
      </c>
      <c r="C108" s="250">
        <v>88726821</v>
      </c>
      <c r="D108" s="250">
        <v>1642115</v>
      </c>
      <c r="E108" s="250">
        <v>33978748</v>
      </c>
      <c r="F108" s="443" t="s">
        <v>694</v>
      </c>
      <c r="G108" s="443" t="s">
        <v>694</v>
      </c>
      <c r="H108" s="282">
        <v>12263033</v>
      </c>
      <c r="I108" s="282">
        <v>19507442</v>
      </c>
    </row>
    <row r="109" spans="1:9" ht="25.5">
      <c r="A109" s="442"/>
      <c r="B109" s="311" t="s">
        <v>390</v>
      </c>
      <c r="C109" s="250">
        <v>-88726821</v>
      </c>
      <c r="D109" s="250">
        <v>-1392115</v>
      </c>
      <c r="E109" s="250">
        <v>-33978748</v>
      </c>
      <c r="F109" s="443" t="s">
        <v>694</v>
      </c>
      <c r="G109" s="443" t="s">
        <v>694</v>
      </c>
      <c r="H109" s="250">
        <v>-12163033</v>
      </c>
      <c r="I109" s="250">
        <v>-19507442</v>
      </c>
    </row>
    <row r="110" spans="1:9" ht="38.25">
      <c r="A110" s="442"/>
      <c r="B110" s="338" t="s">
        <v>391</v>
      </c>
      <c r="C110" s="250" t="s">
        <v>694</v>
      </c>
      <c r="D110" s="250" t="s">
        <v>694</v>
      </c>
      <c r="E110" s="250">
        <v>61500</v>
      </c>
      <c r="F110" s="443" t="s">
        <v>694</v>
      </c>
      <c r="G110" s="443" t="s">
        <v>694</v>
      </c>
      <c r="H110" s="250" t="s">
        <v>694</v>
      </c>
      <c r="I110" s="250">
        <v>0</v>
      </c>
    </row>
    <row r="111" spans="1:9" ht="24" customHeight="1">
      <c r="A111" s="442"/>
      <c r="B111" s="319" t="s">
        <v>422</v>
      </c>
      <c r="C111" s="250"/>
      <c r="D111" s="250"/>
      <c r="E111" s="250"/>
      <c r="F111" s="441"/>
      <c r="G111" s="441"/>
      <c r="H111" s="250"/>
      <c r="I111" s="250"/>
    </row>
    <row r="112" spans="1:9" ht="15.75">
      <c r="A112" s="440" t="s">
        <v>1211</v>
      </c>
      <c r="B112" s="127" t="s">
        <v>191</v>
      </c>
      <c r="C112" s="282">
        <v>669371319</v>
      </c>
      <c r="D112" s="282">
        <v>261235518</v>
      </c>
      <c r="E112" s="282">
        <v>282387969</v>
      </c>
      <c r="F112" s="441">
        <v>42.18704342185895</v>
      </c>
      <c r="G112" s="441">
        <v>108.0970808111935</v>
      </c>
      <c r="H112" s="282">
        <v>55183543</v>
      </c>
      <c r="I112" s="282">
        <v>60465201</v>
      </c>
    </row>
    <row r="113" spans="1:9" ht="12.75">
      <c r="A113" s="442"/>
      <c r="B113" s="311" t="s">
        <v>423</v>
      </c>
      <c r="C113" s="250">
        <v>669371319</v>
      </c>
      <c r="D113" s="250">
        <v>261235518</v>
      </c>
      <c r="E113" s="250">
        <v>282387969</v>
      </c>
      <c r="F113" s="443">
        <v>42.18704342185895</v>
      </c>
      <c r="G113" s="443">
        <v>108.0970808111935</v>
      </c>
      <c r="H113" s="250">
        <v>55183543</v>
      </c>
      <c r="I113" s="250">
        <v>60465201</v>
      </c>
    </row>
    <row r="114" spans="1:9" ht="38.25">
      <c r="A114" s="442">
        <v>500</v>
      </c>
      <c r="B114" s="446" t="s">
        <v>424</v>
      </c>
      <c r="C114" s="250">
        <v>625451501</v>
      </c>
      <c r="D114" s="250" t="s">
        <v>694</v>
      </c>
      <c r="E114" s="250">
        <v>265348958</v>
      </c>
      <c r="F114" s="443">
        <v>42.42518525828912</v>
      </c>
      <c r="G114" s="443" t="s">
        <v>694</v>
      </c>
      <c r="H114" s="250" t="s">
        <v>694</v>
      </c>
      <c r="I114" s="250">
        <v>56850794</v>
      </c>
    </row>
    <row r="115" spans="1:9" ht="12.75">
      <c r="A115" s="442">
        <v>520</v>
      </c>
      <c r="B115" s="446" t="s">
        <v>425</v>
      </c>
      <c r="C115" s="250">
        <v>625236261</v>
      </c>
      <c r="D115" s="250" t="s">
        <v>694</v>
      </c>
      <c r="E115" s="250">
        <v>264101791</v>
      </c>
      <c r="F115" s="443">
        <v>42.24031897599746</v>
      </c>
      <c r="G115" s="443" t="s">
        <v>694</v>
      </c>
      <c r="H115" s="250" t="s">
        <v>694</v>
      </c>
      <c r="I115" s="250">
        <v>56517785</v>
      </c>
    </row>
    <row r="116" spans="1:9" s="363" customFormat="1" ht="25.5">
      <c r="A116" s="449">
        <v>521</v>
      </c>
      <c r="B116" s="461" t="s">
        <v>397</v>
      </c>
      <c r="C116" s="298">
        <v>625226261</v>
      </c>
      <c r="D116" s="298" t="s">
        <v>694</v>
      </c>
      <c r="E116" s="298">
        <v>280299004</v>
      </c>
      <c r="F116" s="443">
        <v>44.831610807851206</v>
      </c>
      <c r="G116" s="443" t="s">
        <v>694</v>
      </c>
      <c r="H116" s="250" t="s">
        <v>694</v>
      </c>
      <c r="I116" s="250">
        <v>60251119</v>
      </c>
    </row>
    <row r="117" spans="1:9" s="363" customFormat="1" ht="25.5">
      <c r="A117" s="449">
        <v>525</v>
      </c>
      <c r="B117" s="461" t="s">
        <v>426</v>
      </c>
      <c r="C117" s="298">
        <v>10000</v>
      </c>
      <c r="D117" s="298" t="s">
        <v>694</v>
      </c>
      <c r="E117" s="298">
        <v>6275</v>
      </c>
      <c r="F117" s="443">
        <v>62.75</v>
      </c>
      <c r="G117" s="443" t="s">
        <v>694</v>
      </c>
      <c r="H117" s="250" t="s">
        <v>694</v>
      </c>
      <c r="I117" s="250">
        <v>1241</v>
      </c>
    </row>
    <row r="118" spans="1:9" s="468" customFormat="1" ht="12.75">
      <c r="A118" s="449">
        <v>527</v>
      </c>
      <c r="B118" s="461" t="s">
        <v>403</v>
      </c>
      <c r="C118" s="298" t="s">
        <v>694</v>
      </c>
      <c r="D118" s="298" t="s">
        <v>694</v>
      </c>
      <c r="E118" s="298">
        <v>-16247041</v>
      </c>
      <c r="F118" s="443" t="s">
        <v>694</v>
      </c>
      <c r="G118" s="443" t="s">
        <v>694</v>
      </c>
      <c r="H118" s="250" t="s">
        <v>694</v>
      </c>
      <c r="I118" s="250">
        <v>-3743757</v>
      </c>
    </row>
    <row r="119" spans="1:9" s="468" customFormat="1" ht="26.25">
      <c r="A119" s="449">
        <v>528</v>
      </c>
      <c r="B119" s="461" t="s">
        <v>404</v>
      </c>
      <c r="C119" s="298" t="s">
        <v>694</v>
      </c>
      <c r="D119" s="469" t="s">
        <v>694</v>
      </c>
      <c r="E119" s="298">
        <v>43553</v>
      </c>
      <c r="F119" s="443" t="s">
        <v>694</v>
      </c>
      <c r="G119" s="443" t="s">
        <v>694</v>
      </c>
      <c r="H119" s="250" t="s">
        <v>694</v>
      </c>
      <c r="I119" s="250">
        <v>9182</v>
      </c>
    </row>
    <row r="120" spans="1:9" ht="38.25">
      <c r="A120" s="442">
        <v>560</v>
      </c>
      <c r="B120" s="446" t="s">
        <v>405</v>
      </c>
      <c r="C120" s="250">
        <v>140000</v>
      </c>
      <c r="D120" s="250" t="s">
        <v>694</v>
      </c>
      <c r="E120" s="250">
        <v>44562</v>
      </c>
      <c r="F120" s="443">
        <v>31.83</v>
      </c>
      <c r="G120" s="443" t="s">
        <v>694</v>
      </c>
      <c r="H120" s="250" t="s">
        <v>694</v>
      </c>
      <c r="I120" s="250">
        <v>29583</v>
      </c>
    </row>
    <row r="121" spans="1:9" s="363" customFormat="1" ht="25.5">
      <c r="A121" s="449">
        <v>562</v>
      </c>
      <c r="B121" s="461" t="s">
        <v>407</v>
      </c>
      <c r="C121" s="298">
        <v>140000</v>
      </c>
      <c r="D121" s="298" t="s">
        <v>694</v>
      </c>
      <c r="E121" s="298">
        <v>44562</v>
      </c>
      <c r="F121" s="443">
        <v>31.83</v>
      </c>
      <c r="G121" s="443" t="s">
        <v>694</v>
      </c>
      <c r="H121" s="250" t="s">
        <v>694</v>
      </c>
      <c r="I121" s="250">
        <v>29583</v>
      </c>
    </row>
    <row r="122" spans="1:9" ht="25.5">
      <c r="A122" s="442">
        <v>590</v>
      </c>
      <c r="B122" s="446" t="s">
        <v>427</v>
      </c>
      <c r="C122" s="250">
        <v>75240</v>
      </c>
      <c r="D122" s="250" t="s">
        <v>694</v>
      </c>
      <c r="E122" s="250">
        <v>1202605</v>
      </c>
      <c r="F122" s="443">
        <v>1598.358585858586</v>
      </c>
      <c r="G122" s="443" t="s">
        <v>694</v>
      </c>
      <c r="H122" s="250" t="s">
        <v>694</v>
      </c>
      <c r="I122" s="250">
        <v>303426</v>
      </c>
    </row>
    <row r="123" spans="1:9" s="363" customFormat="1" ht="14.25" customHeight="1">
      <c r="A123" s="449">
        <v>593</v>
      </c>
      <c r="B123" s="461" t="s">
        <v>410</v>
      </c>
      <c r="C123" s="298">
        <v>75240</v>
      </c>
      <c r="D123" s="298" t="s">
        <v>694</v>
      </c>
      <c r="E123" s="298">
        <v>19050</v>
      </c>
      <c r="F123" s="443">
        <v>25.318979266347686</v>
      </c>
      <c r="G123" s="443" t="s">
        <v>694</v>
      </c>
      <c r="H123" s="250" t="s">
        <v>694</v>
      </c>
      <c r="I123" s="250">
        <v>0</v>
      </c>
    </row>
    <row r="124" spans="1:9" s="468" customFormat="1" ht="25.5">
      <c r="A124" s="449">
        <v>599</v>
      </c>
      <c r="B124" s="461" t="s">
        <v>428</v>
      </c>
      <c r="C124" s="298" t="s">
        <v>694</v>
      </c>
      <c r="D124" s="298" t="s">
        <v>694</v>
      </c>
      <c r="E124" s="298">
        <v>1183555</v>
      </c>
      <c r="F124" s="443" t="s">
        <v>694</v>
      </c>
      <c r="G124" s="443" t="s">
        <v>694</v>
      </c>
      <c r="H124" s="250" t="s">
        <v>694</v>
      </c>
      <c r="I124" s="250">
        <v>303426</v>
      </c>
    </row>
    <row r="125" spans="1:9" ht="12.75">
      <c r="A125" s="442">
        <v>700</v>
      </c>
      <c r="B125" s="446" t="s">
        <v>412</v>
      </c>
      <c r="C125" s="250">
        <v>43919818</v>
      </c>
      <c r="D125" s="250" t="s">
        <v>694</v>
      </c>
      <c r="E125" s="250">
        <v>17039011</v>
      </c>
      <c r="F125" s="443">
        <v>38.79572315167608</v>
      </c>
      <c r="G125" s="443" t="s">
        <v>694</v>
      </c>
      <c r="H125" s="250" t="s">
        <v>694</v>
      </c>
      <c r="I125" s="250">
        <v>3614407</v>
      </c>
    </row>
    <row r="126" spans="1:9" ht="27.75" customHeight="1">
      <c r="A126" s="442">
        <v>720</v>
      </c>
      <c r="B126" s="446" t="s">
        <v>429</v>
      </c>
      <c r="C126" s="250">
        <v>29618225</v>
      </c>
      <c r="D126" s="250" t="s">
        <v>694</v>
      </c>
      <c r="E126" s="250">
        <v>12221793</v>
      </c>
      <c r="F126" s="443">
        <v>41.264434313670044</v>
      </c>
      <c r="G126" s="443" t="s">
        <v>694</v>
      </c>
      <c r="H126" s="250" t="s">
        <v>694</v>
      </c>
      <c r="I126" s="250">
        <v>2432131</v>
      </c>
    </row>
    <row r="127" spans="1:9" s="363" customFormat="1" ht="27" customHeight="1">
      <c r="A127" s="449">
        <v>721</v>
      </c>
      <c r="B127" s="461" t="s">
        <v>430</v>
      </c>
      <c r="C127" s="298">
        <v>6523800</v>
      </c>
      <c r="D127" s="298" t="s">
        <v>694</v>
      </c>
      <c r="E127" s="298">
        <v>2800323</v>
      </c>
      <c r="F127" s="443">
        <v>42.92472178791502</v>
      </c>
      <c r="G127" s="443" t="s">
        <v>694</v>
      </c>
      <c r="H127" s="250" t="s">
        <v>694</v>
      </c>
      <c r="I127" s="250">
        <v>553541</v>
      </c>
    </row>
    <row r="128" spans="1:9" s="363" customFormat="1" ht="25.5">
      <c r="A128" s="449">
        <v>722</v>
      </c>
      <c r="B128" s="461" t="s">
        <v>431</v>
      </c>
      <c r="C128" s="298">
        <v>791993</v>
      </c>
      <c r="D128" s="298" t="s">
        <v>694</v>
      </c>
      <c r="E128" s="298">
        <v>124733</v>
      </c>
      <c r="F128" s="443">
        <v>15.749255359580197</v>
      </c>
      <c r="G128" s="443" t="s">
        <v>694</v>
      </c>
      <c r="H128" s="250" t="s">
        <v>694</v>
      </c>
      <c r="I128" s="250">
        <v>21272</v>
      </c>
    </row>
    <row r="129" spans="1:9" s="363" customFormat="1" ht="38.25">
      <c r="A129" s="449">
        <v>723</v>
      </c>
      <c r="B129" s="461" t="s">
        <v>432</v>
      </c>
      <c r="C129" s="298">
        <v>22302432</v>
      </c>
      <c r="D129" s="298" t="s">
        <v>694</v>
      </c>
      <c r="E129" s="298">
        <v>9296737</v>
      </c>
      <c r="F129" s="443">
        <v>41.684857507916625</v>
      </c>
      <c r="G129" s="443" t="s">
        <v>694</v>
      </c>
      <c r="H129" s="250" t="s">
        <v>694</v>
      </c>
      <c r="I129" s="250">
        <v>1857318</v>
      </c>
    </row>
    <row r="130" spans="1:9" ht="12.75">
      <c r="A130" s="442">
        <v>740</v>
      </c>
      <c r="B130" s="446" t="s">
        <v>413</v>
      </c>
      <c r="C130" s="250">
        <v>14301593</v>
      </c>
      <c r="D130" s="250" t="s">
        <v>694</v>
      </c>
      <c r="E130" s="250">
        <v>4817218</v>
      </c>
      <c r="F130" s="443">
        <v>33.683086912066365</v>
      </c>
      <c r="G130" s="443" t="s">
        <v>694</v>
      </c>
      <c r="H130" s="250" t="s">
        <v>694</v>
      </c>
      <c r="I130" s="250">
        <v>1182276</v>
      </c>
    </row>
    <row r="131" spans="1:9" s="363" customFormat="1" ht="24" customHeight="1">
      <c r="A131" s="449">
        <v>743</v>
      </c>
      <c r="B131" s="461" t="s">
        <v>415</v>
      </c>
      <c r="C131" s="298">
        <v>3445859</v>
      </c>
      <c r="D131" s="298" t="s">
        <v>694</v>
      </c>
      <c r="E131" s="298">
        <v>1413638</v>
      </c>
      <c r="F131" s="443">
        <v>41.02425549043069</v>
      </c>
      <c r="G131" s="443" t="s">
        <v>694</v>
      </c>
      <c r="H131" s="250" t="s">
        <v>694</v>
      </c>
      <c r="I131" s="250">
        <v>280560</v>
      </c>
    </row>
    <row r="132" spans="1:9" s="363" customFormat="1" ht="25.5">
      <c r="A132" s="449">
        <v>745</v>
      </c>
      <c r="B132" s="461" t="s">
        <v>433</v>
      </c>
      <c r="C132" s="298">
        <v>1406796</v>
      </c>
      <c r="D132" s="298" t="s">
        <v>694</v>
      </c>
      <c r="E132" s="298">
        <v>586165</v>
      </c>
      <c r="F132" s="443">
        <v>41.66666666666667</v>
      </c>
      <c r="G132" s="443" t="s">
        <v>694</v>
      </c>
      <c r="H132" s="250" t="s">
        <v>694</v>
      </c>
      <c r="I132" s="250">
        <v>117233</v>
      </c>
    </row>
    <row r="133" spans="1:9" s="363" customFormat="1" ht="25.5">
      <c r="A133" s="449">
        <v>746</v>
      </c>
      <c r="B133" s="461" t="s">
        <v>418</v>
      </c>
      <c r="C133" s="298">
        <v>632298</v>
      </c>
      <c r="D133" s="298" t="s">
        <v>694</v>
      </c>
      <c r="E133" s="298">
        <v>262415</v>
      </c>
      <c r="F133" s="443">
        <v>41.501791876615144</v>
      </c>
      <c r="G133" s="443" t="s">
        <v>694</v>
      </c>
      <c r="H133" s="250" t="s">
        <v>694</v>
      </c>
      <c r="I133" s="250">
        <v>52483</v>
      </c>
    </row>
    <row r="134" spans="1:9" s="363" customFormat="1" ht="15.75" customHeight="1">
      <c r="A134" s="449">
        <v>749</v>
      </c>
      <c r="B134" s="461" t="s">
        <v>420</v>
      </c>
      <c r="C134" s="298">
        <v>8816640</v>
      </c>
      <c r="D134" s="298" t="s">
        <v>694</v>
      </c>
      <c r="E134" s="298">
        <v>2555000</v>
      </c>
      <c r="F134" s="443">
        <v>28.979293699186993</v>
      </c>
      <c r="G134" s="443" t="s">
        <v>694</v>
      </c>
      <c r="H134" s="250" t="s">
        <v>694</v>
      </c>
      <c r="I134" s="250">
        <v>732000</v>
      </c>
    </row>
    <row r="135" spans="1:9" ht="12.75">
      <c r="A135" s="445" t="s">
        <v>1216</v>
      </c>
      <c r="B135" s="127" t="s">
        <v>1217</v>
      </c>
      <c r="C135" s="282">
        <v>601743801</v>
      </c>
      <c r="D135" s="282">
        <v>258502780</v>
      </c>
      <c r="E135" s="282">
        <v>256127774</v>
      </c>
      <c r="F135" s="441">
        <v>42.564256345367816</v>
      </c>
      <c r="G135" s="441">
        <v>99.08124547055162</v>
      </c>
      <c r="H135" s="282">
        <v>45162616</v>
      </c>
      <c r="I135" s="282">
        <v>44218500</v>
      </c>
    </row>
    <row r="136" spans="1:9" ht="25.5">
      <c r="A136" s="66"/>
      <c r="B136" s="97" t="s">
        <v>188</v>
      </c>
      <c r="C136" s="250">
        <v>601743801</v>
      </c>
      <c r="D136" s="250">
        <v>258502780</v>
      </c>
      <c r="E136" s="250">
        <v>256127774</v>
      </c>
      <c r="F136" s="443">
        <v>42.564256345367816</v>
      </c>
      <c r="G136" s="443">
        <v>99.08124547055162</v>
      </c>
      <c r="H136" s="250">
        <v>45162616</v>
      </c>
      <c r="I136" s="250">
        <v>44218500</v>
      </c>
    </row>
    <row r="137" spans="1:9" ht="12.75">
      <c r="A137" s="76">
        <v>1000</v>
      </c>
      <c r="B137" s="85" t="s">
        <v>1218</v>
      </c>
      <c r="C137" s="250">
        <v>6911480</v>
      </c>
      <c r="D137" s="250">
        <v>6911480</v>
      </c>
      <c r="E137" s="250">
        <v>6911480</v>
      </c>
      <c r="F137" s="443">
        <v>100</v>
      </c>
      <c r="G137" s="443">
        <v>100</v>
      </c>
      <c r="H137" s="250">
        <v>0</v>
      </c>
      <c r="I137" s="250">
        <v>0</v>
      </c>
    </row>
    <row r="138" spans="1:9" ht="12.75">
      <c r="A138" s="442">
        <v>1800</v>
      </c>
      <c r="B138" s="446" t="s">
        <v>1320</v>
      </c>
      <c r="C138" s="250">
        <v>6911480</v>
      </c>
      <c r="D138" s="250" t="s">
        <v>694</v>
      </c>
      <c r="E138" s="250">
        <v>6911480</v>
      </c>
      <c r="F138" s="443">
        <v>100</v>
      </c>
      <c r="G138" s="443" t="s">
        <v>694</v>
      </c>
      <c r="H138" s="250" t="s">
        <v>694</v>
      </c>
      <c r="I138" s="250">
        <v>0</v>
      </c>
    </row>
    <row r="139" spans="1:9" ht="25.5">
      <c r="A139" s="76">
        <v>2000</v>
      </c>
      <c r="B139" s="84" t="s">
        <v>1321</v>
      </c>
      <c r="C139" s="250">
        <v>83842</v>
      </c>
      <c r="D139" s="250">
        <v>83842</v>
      </c>
      <c r="E139" s="250">
        <v>72011</v>
      </c>
      <c r="F139" s="443">
        <v>85.88893394718637</v>
      </c>
      <c r="G139" s="443">
        <v>85.88893394718637</v>
      </c>
      <c r="H139" s="250">
        <v>0</v>
      </c>
      <c r="I139" s="250">
        <v>0</v>
      </c>
    </row>
    <row r="140" spans="1:9" ht="15.75">
      <c r="A140" s="76">
        <v>3000</v>
      </c>
      <c r="B140" s="317" t="s">
        <v>189</v>
      </c>
      <c r="C140" s="250">
        <v>594748479</v>
      </c>
      <c r="D140" s="250">
        <v>251507458</v>
      </c>
      <c r="E140" s="250">
        <v>249144283</v>
      </c>
      <c r="F140" s="443">
        <v>41.89069695796566</v>
      </c>
      <c r="G140" s="443">
        <v>99.06039565633876</v>
      </c>
      <c r="H140" s="250">
        <v>45162616</v>
      </c>
      <c r="I140" s="250">
        <v>44218500</v>
      </c>
    </row>
    <row r="141" spans="1:9" ht="12.75">
      <c r="A141" s="442">
        <v>3500</v>
      </c>
      <c r="B141" s="448" t="s">
        <v>1323</v>
      </c>
      <c r="C141" s="250">
        <v>584590415</v>
      </c>
      <c r="D141" s="250">
        <v>247240474</v>
      </c>
      <c r="E141" s="250">
        <v>245570383</v>
      </c>
      <c r="F141" s="443">
        <v>42.00725442958212</v>
      </c>
      <c r="G141" s="443">
        <v>99.32450744290354</v>
      </c>
      <c r="H141" s="250">
        <v>43628681</v>
      </c>
      <c r="I141" s="250">
        <v>43240380</v>
      </c>
    </row>
    <row r="142" spans="1:9" s="467" customFormat="1" ht="12.75" customHeight="1" hidden="1">
      <c r="A142" s="470">
        <v>3700</v>
      </c>
      <c r="B142" s="463" t="s">
        <v>421</v>
      </c>
      <c r="C142" s="464">
        <v>10158064</v>
      </c>
      <c r="D142" s="212">
        <v>4266984</v>
      </c>
      <c r="E142" s="212">
        <v>3573900</v>
      </c>
      <c r="F142" s="465">
        <v>35.18288524269979</v>
      </c>
      <c r="G142" s="465">
        <v>83.75705181927094</v>
      </c>
      <c r="H142" s="466">
        <v>1533935</v>
      </c>
      <c r="I142" s="466">
        <v>978120</v>
      </c>
    </row>
    <row r="143" spans="1:9" ht="12.75">
      <c r="A143" s="447"/>
      <c r="B143" s="456" t="s">
        <v>389</v>
      </c>
      <c r="C143" s="282">
        <v>67627518</v>
      </c>
      <c r="D143" s="282">
        <v>2732738</v>
      </c>
      <c r="E143" s="282">
        <v>26260195</v>
      </c>
      <c r="F143" s="441" t="s">
        <v>694</v>
      </c>
      <c r="G143" s="441" t="s">
        <v>694</v>
      </c>
      <c r="H143" s="282">
        <v>10020927</v>
      </c>
      <c r="I143" s="282">
        <v>16246701</v>
      </c>
    </row>
    <row r="144" spans="1:9" ht="25.5">
      <c r="A144" s="442"/>
      <c r="B144" s="311" t="s">
        <v>390</v>
      </c>
      <c r="C144" s="250">
        <v>-67627518</v>
      </c>
      <c r="D144" s="250">
        <v>-2732738</v>
      </c>
      <c r="E144" s="250">
        <v>-26260195</v>
      </c>
      <c r="F144" s="443" t="s">
        <v>694</v>
      </c>
      <c r="G144" s="443" t="s">
        <v>694</v>
      </c>
      <c r="H144" s="250">
        <v>-10020927</v>
      </c>
      <c r="I144" s="250">
        <v>-16246701</v>
      </c>
    </row>
    <row r="145" spans="1:9" ht="38.25">
      <c r="A145" s="442"/>
      <c r="B145" s="338" t="s">
        <v>391</v>
      </c>
      <c r="C145" s="250" t="s">
        <v>694</v>
      </c>
      <c r="D145" s="250" t="s">
        <v>694</v>
      </c>
      <c r="E145" s="250">
        <v>61500</v>
      </c>
      <c r="F145" s="443" t="s">
        <v>694</v>
      </c>
      <c r="G145" s="443" t="s">
        <v>694</v>
      </c>
      <c r="H145" s="250" t="s">
        <v>694</v>
      </c>
      <c r="I145" s="250">
        <v>0</v>
      </c>
    </row>
    <row r="146" spans="1:9" ht="24" customHeight="1">
      <c r="A146" s="442"/>
      <c r="B146" s="317" t="s">
        <v>434</v>
      </c>
      <c r="C146" s="250"/>
      <c r="D146" s="250"/>
      <c r="E146" s="250"/>
      <c r="F146" s="443"/>
      <c r="G146" s="443"/>
      <c r="H146" s="282"/>
      <c r="I146" s="282"/>
    </row>
    <row r="147" spans="1:9" ht="12.75">
      <c r="A147" s="440" t="s">
        <v>1211</v>
      </c>
      <c r="B147" s="127" t="s">
        <v>148</v>
      </c>
      <c r="C147" s="282">
        <v>49441412</v>
      </c>
      <c r="D147" s="282">
        <v>19323877</v>
      </c>
      <c r="E147" s="282">
        <v>21086593</v>
      </c>
      <c r="F147" s="441">
        <v>42.64965774035742</v>
      </c>
      <c r="G147" s="441">
        <v>109.12195829025406</v>
      </c>
      <c r="H147" s="282">
        <v>4081873</v>
      </c>
      <c r="I147" s="282">
        <v>4556535</v>
      </c>
    </row>
    <row r="148" spans="1:9" ht="12.75">
      <c r="A148" s="442"/>
      <c r="B148" s="311" t="s">
        <v>435</v>
      </c>
      <c r="C148" s="250">
        <v>49393912</v>
      </c>
      <c r="D148" s="250">
        <v>19304087</v>
      </c>
      <c r="E148" s="250">
        <v>21052068</v>
      </c>
      <c r="F148" s="443">
        <v>42.62077480317817</v>
      </c>
      <c r="G148" s="443">
        <v>109.05497887571684</v>
      </c>
      <c r="H148" s="250">
        <v>4077915</v>
      </c>
      <c r="I148" s="250">
        <v>4548800</v>
      </c>
    </row>
    <row r="149" spans="1:9" ht="38.25">
      <c r="A149" s="442">
        <v>500</v>
      </c>
      <c r="B149" s="446" t="s">
        <v>394</v>
      </c>
      <c r="C149" s="250">
        <v>48221377</v>
      </c>
      <c r="D149" s="250" t="s">
        <v>694</v>
      </c>
      <c r="E149" s="250">
        <v>20605063</v>
      </c>
      <c r="F149" s="443">
        <v>42.73014227694078</v>
      </c>
      <c r="G149" s="443" t="s">
        <v>694</v>
      </c>
      <c r="H149" s="250" t="s">
        <v>694</v>
      </c>
      <c r="I149" s="250">
        <v>4441829</v>
      </c>
    </row>
    <row r="150" spans="1:9" s="473" customFormat="1" ht="51" hidden="1">
      <c r="A150" s="471">
        <v>502</v>
      </c>
      <c r="B150" s="472" t="s">
        <v>395</v>
      </c>
      <c r="C150" s="460" t="s">
        <v>694</v>
      </c>
      <c r="D150" s="460" t="s">
        <v>694</v>
      </c>
      <c r="E150" s="460">
        <v>0</v>
      </c>
      <c r="F150" s="443" t="s">
        <v>694</v>
      </c>
      <c r="G150" s="443" t="s">
        <v>694</v>
      </c>
      <c r="H150" s="250" t="s">
        <v>694</v>
      </c>
      <c r="I150" s="250">
        <v>0</v>
      </c>
    </row>
    <row r="151" spans="1:9" ht="12.75">
      <c r="A151" s="442">
        <v>520</v>
      </c>
      <c r="B151" s="446" t="s">
        <v>396</v>
      </c>
      <c r="C151" s="250">
        <v>48210887</v>
      </c>
      <c r="D151" s="250" t="s">
        <v>694</v>
      </c>
      <c r="E151" s="250">
        <v>20452439</v>
      </c>
      <c r="F151" s="443">
        <v>42.422863947722014</v>
      </c>
      <c r="G151" s="443" t="s">
        <v>694</v>
      </c>
      <c r="H151" s="250" t="s">
        <v>694</v>
      </c>
      <c r="I151" s="250">
        <v>4396314</v>
      </c>
    </row>
    <row r="152" spans="1:9" s="363" customFormat="1" ht="38.25">
      <c r="A152" s="449">
        <v>522</v>
      </c>
      <c r="B152" s="461" t="s">
        <v>398</v>
      </c>
      <c r="C152" s="298">
        <v>48210887</v>
      </c>
      <c r="D152" s="298" t="s">
        <v>694</v>
      </c>
      <c r="E152" s="298">
        <v>20452439</v>
      </c>
      <c r="F152" s="443">
        <v>42.422863947722014</v>
      </c>
      <c r="G152" s="443" t="s">
        <v>694</v>
      </c>
      <c r="H152" s="250" t="s">
        <v>694</v>
      </c>
      <c r="I152" s="250">
        <v>4396314</v>
      </c>
    </row>
    <row r="153" spans="1:9" s="363" customFormat="1" ht="25.5">
      <c r="A153" s="449">
        <v>590</v>
      </c>
      <c r="B153" s="474" t="s">
        <v>408</v>
      </c>
      <c r="C153" s="298">
        <v>10490</v>
      </c>
      <c r="D153" s="298" t="s">
        <v>694</v>
      </c>
      <c r="E153" s="298">
        <v>152624</v>
      </c>
      <c r="F153" s="443">
        <v>1454.9475691134412</v>
      </c>
      <c r="G153" s="443" t="s">
        <v>694</v>
      </c>
      <c r="H153" s="250" t="s">
        <v>694</v>
      </c>
      <c r="I153" s="250">
        <v>45515</v>
      </c>
    </row>
    <row r="154" spans="1:9" s="363" customFormat="1" ht="25.5">
      <c r="A154" s="449">
        <v>592</v>
      </c>
      <c r="B154" s="461" t="s">
        <v>409</v>
      </c>
      <c r="C154" s="298">
        <v>5000</v>
      </c>
      <c r="D154" s="298" t="s">
        <v>694</v>
      </c>
      <c r="E154" s="298">
        <v>2268</v>
      </c>
      <c r="F154" s="443">
        <v>45.36</v>
      </c>
      <c r="G154" s="443" t="s">
        <v>694</v>
      </c>
      <c r="H154" s="250" t="s">
        <v>694</v>
      </c>
      <c r="I154" s="250">
        <v>0</v>
      </c>
    </row>
    <row r="155" spans="1:9" s="363" customFormat="1" ht="13.5">
      <c r="A155" s="449">
        <v>593</v>
      </c>
      <c r="B155" s="461" t="s">
        <v>410</v>
      </c>
      <c r="C155" s="298">
        <v>5490</v>
      </c>
      <c r="D155" s="469" t="s">
        <v>694</v>
      </c>
      <c r="E155" s="298">
        <v>1595</v>
      </c>
      <c r="F155" s="443">
        <v>29.0528233151184</v>
      </c>
      <c r="G155" s="443" t="s">
        <v>694</v>
      </c>
      <c r="H155" s="250" t="s">
        <v>694</v>
      </c>
      <c r="I155" s="250">
        <v>0</v>
      </c>
    </row>
    <row r="156" spans="1:9" s="468" customFormat="1" ht="25.5">
      <c r="A156" s="449">
        <v>599</v>
      </c>
      <c r="B156" s="461" t="s">
        <v>428</v>
      </c>
      <c r="C156" s="298" t="s">
        <v>694</v>
      </c>
      <c r="D156" s="298" t="s">
        <v>694</v>
      </c>
      <c r="E156" s="298">
        <v>148761</v>
      </c>
      <c r="F156" s="443" t="s">
        <v>694</v>
      </c>
      <c r="G156" s="443" t="s">
        <v>694</v>
      </c>
      <c r="H156" s="250" t="s">
        <v>694</v>
      </c>
      <c r="I156" s="250">
        <v>45515</v>
      </c>
    </row>
    <row r="157" spans="1:9" ht="12.75">
      <c r="A157" s="442">
        <v>700</v>
      </c>
      <c r="B157" s="446" t="s">
        <v>412</v>
      </c>
      <c r="C157" s="250">
        <v>1172535</v>
      </c>
      <c r="D157" s="250" t="s">
        <v>694</v>
      </c>
      <c r="E157" s="250">
        <v>447005</v>
      </c>
      <c r="F157" s="443">
        <v>38.12295581795</v>
      </c>
      <c r="G157" s="443" t="s">
        <v>694</v>
      </c>
      <c r="H157" s="250" t="s">
        <v>694</v>
      </c>
      <c r="I157" s="250">
        <v>106971</v>
      </c>
    </row>
    <row r="158" spans="1:9" ht="25.5">
      <c r="A158" s="442">
        <v>720</v>
      </c>
      <c r="B158" s="446" t="s">
        <v>436</v>
      </c>
      <c r="C158" s="250">
        <v>846732</v>
      </c>
      <c r="D158" s="250" t="s">
        <v>694</v>
      </c>
      <c r="E158" s="250">
        <v>312432</v>
      </c>
      <c r="F158" s="443">
        <v>36.89857003160386</v>
      </c>
      <c r="G158" s="443" t="s">
        <v>694</v>
      </c>
      <c r="H158" s="250" t="s">
        <v>694</v>
      </c>
      <c r="I158" s="250">
        <v>80321</v>
      </c>
    </row>
    <row r="159" spans="1:9" s="363" customFormat="1" ht="38.25">
      <c r="A159" s="449">
        <v>724</v>
      </c>
      <c r="B159" s="461" t="s">
        <v>437</v>
      </c>
      <c r="C159" s="298">
        <v>10589</v>
      </c>
      <c r="D159" s="298" t="s">
        <v>694</v>
      </c>
      <c r="E159" s="298">
        <v>4140</v>
      </c>
      <c r="F159" s="443">
        <v>39.09717631504391</v>
      </c>
      <c r="G159" s="443" t="s">
        <v>694</v>
      </c>
      <c r="H159" s="250" t="s">
        <v>694</v>
      </c>
      <c r="I159" s="250">
        <v>908</v>
      </c>
    </row>
    <row r="160" spans="1:9" s="363" customFormat="1" ht="38.25">
      <c r="A160" s="449">
        <v>725</v>
      </c>
      <c r="B160" s="461" t="s">
        <v>438</v>
      </c>
      <c r="C160" s="298">
        <v>836143</v>
      </c>
      <c r="D160" s="298" t="s">
        <v>694</v>
      </c>
      <c r="E160" s="298">
        <v>308292</v>
      </c>
      <c r="F160" s="443">
        <v>36.87072665799989</v>
      </c>
      <c r="G160" s="443" t="s">
        <v>694</v>
      </c>
      <c r="H160" s="250" t="s">
        <v>694</v>
      </c>
      <c r="I160" s="250">
        <v>79413</v>
      </c>
    </row>
    <row r="161" spans="1:9" ht="12.75">
      <c r="A161" s="442">
        <v>740</v>
      </c>
      <c r="B161" s="446" t="s">
        <v>439</v>
      </c>
      <c r="C161" s="250">
        <v>325803</v>
      </c>
      <c r="D161" s="250" t="s">
        <v>694</v>
      </c>
      <c r="E161" s="250">
        <v>134573</v>
      </c>
      <c r="F161" s="443">
        <v>41.305021746269986</v>
      </c>
      <c r="G161" s="443" t="s">
        <v>694</v>
      </c>
      <c r="H161" s="250" t="s">
        <v>694</v>
      </c>
      <c r="I161" s="250">
        <v>26650</v>
      </c>
    </row>
    <row r="162" spans="1:9" s="363" customFormat="1" ht="25.5">
      <c r="A162" s="449">
        <v>744</v>
      </c>
      <c r="B162" s="461" t="s">
        <v>416</v>
      </c>
      <c r="C162" s="298">
        <v>325803</v>
      </c>
      <c r="D162" s="298" t="s">
        <v>694</v>
      </c>
      <c r="E162" s="298">
        <v>134573</v>
      </c>
      <c r="F162" s="443">
        <v>41.305021746269986</v>
      </c>
      <c r="G162" s="443" t="s">
        <v>694</v>
      </c>
      <c r="H162" s="250" t="s">
        <v>694</v>
      </c>
      <c r="I162" s="250">
        <v>26650</v>
      </c>
    </row>
    <row r="163" spans="1:9" s="444" customFormat="1" ht="12.75">
      <c r="A163" s="442"/>
      <c r="B163" s="311" t="s">
        <v>440</v>
      </c>
      <c r="C163" s="298">
        <v>47500</v>
      </c>
      <c r="D163" s="250">
        <v>19790</v>
      </c>
      <c r="E163" s="250">
        <v>34525</v>
      </c>
      <c r="F163" s="443">
        <v>72.68421052631578</v>
      </c>
      <c r="G163" s="443">
        <v>174.4567963617989</v>
      </c>
      <c r="H163" s="250">
        <v>3958</v>
      </c>
      <c r="I163" s="250">
        <v>7735</v>
      </c>
    </row>
    <row r="164" spans="1:9" ht="12.75">
      <c r="A164" s="445" t="s">
        <v>1216</v>
      </c>
      <c r="B164" s="127" t="s">
        <v>1217</v>
      </c>
      <c r="C164" s="282">
        <v>44344644</v>
      </c>
      <c r="D164" s="282">
        <v>19545570</v>
      </c>
      <c r="E164" s="282">
        <v>18163019</v>
      </c>
      <c r="F164" s="441">
        <v>40.958766068795136</v>
      </c>
      <c r="G164" s="441">
        <v>92.92652503866606</v>
      </c>
      <c r="H164" s="282">
        <v>3977183</v>
      </c>
      <c r="I164" s="282">
        <v>3698454</v>
      </c>
    </row>
    <row r="165" spans="1:9" ht="25.5">
      <c r="A165" s="66"/>
      <c r="B165" s="97" t="s">
        <v>188</v>
      </c>
      <c r="C165" s="282">
        <v>44334644</v>
      </c>
      <c r="D165" s="282">
        <v>19540570</v>
      </c>
      <c r="E165" s="282">
        <v>18159815</v>
      </c>
      <c r="F165" s="441">
        <v>40.96077776106649</v>
      </c>
      <c r="G165" s="441">
        <v>92.93390622689103</v>
      </c>
      <c r="H165" s="282">
        <v>3977183</v>
      </c>
      <c r="I165" s="282">
        <v>3698454</v>
      </c>
    </row>
    <row r="166" spans="1:9" ht="12.75">
      <c r="A166" s="76">
        <v>1000</v>
      </c>
      <c r="B166" s="85" t="s">
        <v>1218</v>
      </c>
      <c r="C166" s="282">
        <v>604800</v>
      </c>
      <c r="D166" s="282">
        <v>252000</v>
      </c>
      <c r="E166" s="282">
        <v>253556</v>
      </c>
      <c r="F166" s="441">
        <v>41.9239417989418</v>
      </c>
      <c r="G166" s="441">
        <v>100.61746031746033</v>
      </c>
      <c r="H166" s="282">
        <v>50400</v>
      </c>
      <c r="I166" s="282">
        <v>51789</v>
      </c>
    </row>
    <row r="167" spans="1:9" ht="12.75">
      <c r="A167" s="442">
        <v>1100</v>
      </c>
      <c r="B167" s="311" t="s">
        <v>441</v>
      </c>
      <c r="C167" s="250">
        <v>329856</v>
      </c>
      <c r="D167" s="250">
        <v>137440</v>
      </c>
      <c r="E167" s="250">
        <v>137267</v>
      </c>
      <c r="F167" s="443">
        <v>41.61421953822274</v>
      </c>
      <c r="G167" s="443">
        <v>99.87412689173458</v>
      </c>
      <c r="H167" s="250">
        <v>27488</v>
      </c>
      <c r="I167" s="250">
        <v>34770</v>
      </c>
    </row>
    <row r="168" spans="1:9" ht="15.75">
      <c r="A168" s="76">
        <v>3000</v>
      </c>
      <c r="B168" s="317" t="s">
        <v>189</v>
      </c>
      <c r="C168" s="282">
        <v>43729844</v>
      </c>
      <c r="D168" s="282">
        <v>19288570</v>
      </c>
      <c r="E168" s="282">
        <v>17906259</v>
      </c>
      <c r="F168" s="441">
        <v>40.94745684434639</v>
      </c>
      <c r="G168" s="441">
        <v>92.8335226509793</v>
      </c>
      <c r="H168" s="282">
        <v>3926783</v>
      </c>
      <c r="I168" s="282">
        <v>3646665</v>
      </c>
    </row>
    <row r="169" spans="1:9" ht="25.5" customHeight="1">
      <c r="A169" s="442">
        <v>3400</v>
      </c>
      <c r="B169" s="448" t="s">
        <v>1322</v>
      </c>
      <c r="C169" s="250">
        <v>3785996</v>
      </c>
      <c r="D169" s="250">
        <v>2090356</v>
      </c>
      <c r="E169" s="250">
        <v>1978884</v>
      </c>
      <c r="F169" s="443">
        <v>52.268517980473305</v>
      </c>
      <c r="G169" s="443">
        <v>94.66731982494848</v>
      </c>
      <c r="H169" s="250">
        <v>488626</v>
      </c>
      <c r="I169" s="250">
        <v>432293</v>
      </c>
    </row>
    <row r="170" spans="1:9" ht="12.75">
      <c r="A170" s="442">
        <v>3500</v>
      </c>
      <c r="B170" s="448" t="s">
        <v>1323</v>
      </c>
      <c r="C170" s="250">
        <v>32678850</v>
      </c>
      <c r="D170" s="250">
        <v>14086544</v>
      </c>
      <c r="E170" s="250">
        <v>12866277</v>
      </c>
      <c r="F170" s="443">
        <v>39.371878141366665</v>
      </c>
      <c r="G170" s="443">
        <v>91.337357126063</v>
      </c>
      <c r="H170" s="250">
        <v>2772690</v>
      </c>
      <c r="I170" s="250">
        <v>2589461</v>
      </c>
    </row>
    <row r="171" spans="1:9" s="467" customFormat="1" ht="11.25" customHeight="1" hidden="1">
      <c r="A171" s="470">
        <v>3700</v>
      </c>
      <c r="B171" s="475" t="s">
        <v>421</v>
      </c>
      <c r="C171" s="464">
        <v>7264998</v>
      </c>
      <c r="D171" s="212">
        <v>3111670</v>
      </c>
      <c r="E171" s="212">
        <v>3061098</v>
      </c>
      <c r="F171" s="465">
        <v>42.13487739432275</v>
      </c>
      <c r="G171" s="465">
        <v>98.37476339071945</v>
      </c>
      <c r="H171" s="466">
        <v>665467</v>
      </c>
      <c r="I171" s="466">
        <v>624911</v>
      </c>
    </row>
    <row r="172" spans="1:9" s="444" customFormat="1" ht="25.5">
      <c r="A172" s="452"/>
      <c r="B172" s="97" t="s">
        <v>1273</v>
      </c>
      <c r="C172" s="282">
        <v>10000</v>
      </c>
      <c r="D172" s="282">
        <v>5000</v>
      </c>
      <c r="E172" s="282">
        <v>3204</v>
      </c>
      <c r="F172" s="441">
        <v>32.04</v>
      </c>
      <c r="G172" s="441">
        <v>64.08</v>
      </c>
      <c r="H172" s="282">
        <v>0</v>
      </c>
      <c r="I172" s="282">
        <v>0</v>
      </c>
    </row>
    <row r="173" spans="1:9" s="444" customFormat="1" ht="25.5">
      <c r="A173" s="453" t="s">
        <v>1328</v>
      </c>
      <c r="B173" s="454" t="s">
        <v>1257</v>
      </c>
      <c r="C173" s="282">
        <v>10000</v>
      </c>
      <c r="D173" s="282">
        <v>5000</v>
      </c>
      <c r="E173" s="282">
        <v>3204</v>
      </c>
      <c r="F173" s="441">
        <v>32.04</v>
      </c>
      <c r="G173" s="441">
        <v>64.08</v>
      </c>
      <c r="H173" s="282">
        <v>0</v>
      </c>
      <c r="I173" s="282">
        <v>0</v>
      </c>
    </row>
    <row r="174" spans="1:9" ht="12.75">
      <c r="A174" s="442"/>
      <c r="B174" s="456" t="s">
        <v>389</v>
      </c>
      <c r="C174" s="282">
        <v>5096768</v>
      </c>
      <c r="D174" s="282">
        <v>-221693</v>
      </c>
      <c r="E174" s="282">
        <v>2923574</v>
      </c>
      <c r="F174" s="441">
        <v>57.36133173022589</v>
      </c>
      <c r="G174" s="441" t="s">
        <v>694</v>
      </c>
      <c r="H174" s="282">
        <v>104690</v>
      </c>
      <c r="I174" s="282">
        <v>858081</v>
      </c>
    </row>
    <row r="175" spans="1:9" ht="25.5">
      <c r="A175" s="442"/>
      <c r="B175" s="311" t="s">
        <v>390</v>
      </c>
      <c r="C175" s="250">
        <v>-5096768</v>
      </c>
      <c r="D175" s="250">
        <v>221693</v>
      </c>
      <c r="E175" s="250">
        <v>-2923574</v>
      </c>
      <c r="F175" s="443">
        <v>57.36133173022589</v>
      </c>
      <c r="G175" s="443" t="s">
        <v>694</v>
      </c>
      <c r="H175" s="250">
        <v>-104690</v>
      </c>
      <c r="I175" s="250">
        <v>-858081</v>
      </c>
    </row>
    <row r="176" spans="1:9" ht="32.25" customHeight="1">
      <c r="A176" s="442"/>
      <c r="B176" s="319" t="s">
        <v>442</v>
      </c>
      <c r="C176" s="250"/>
      <c r="D176" s="250"/>
      <c r="E176" s="250"/>
      <c r="F176" s="441"/>
      <c r="G176" s="441"/>
      <c r="H176" s="282"/>
      <c r="I176" s="282"/>
    </row>
    <row r="177" spans="1:9" ht="12.75">
      <c r="A177" s="440" t="s">
        <v>1211</v>
      </c>
      <c r="B177" s="127" t="s">
        <v>148</v>
      </c>
      <c r="C177" s="282">
        <v>6586987</v>
      </c>
      <c r="D177" s="282">
        <v>2569996</v>
      </c>
      <c r="E177" s="282">
        <v>2795183</v>
      </c>
      <c r="F177" s="441">
        <v>42.434925103085824</v>
      </c>
      <c r="G177" s="441">
        <v>108.76215371541433</v>
      </c>
      <c r="H177" s="282">
        <v>543737</v>
      </c>
      <c r="I177" s="282">
        <v>600589</v>
      </c>
    </row>
    <row r="178" spans="1:9" ht="12.75">
      <c r="A178" s="442"/>
      <c r="B178" s="311" t="s">
        <v>435</v>
      </c>
      <c r="C178" s="250">
        <v>6586987</v>
      </c>
      <c r="D178" s="250">
        <v>2569996</v>
      </c>
      <c r="E178" s="250">
        <v>2795183</v>
      </c>
      <c r="F178" s="443">
        <v>42.434925103085824</v>
      </c>
      <c r="G178" s="443">
        <v>108.76215371541433</v>
      </c>
      <c r="H178" s="250">
        <v>543737</v>
      </c>
      <c r="I178" s="250">
        <v>600589</v>
      </c>
    </row>
    <row r="179" spans="1:9" ht="38.25">
      <c r="A179" s="442">
        <v>500</v>
      </c>
      <c r="B179" s="446" t="s">
        <v>424</v>
      </c>
      <c r="C179" s="250">
        <v>6586987</v>
      </c>
      <c r="D179" s="250" t="s">
        <v>694</v>
      </c>
      <c r="E179" s="250">
        <v>2795183</v>
      </c>
      <c r="F179" s="443">
        <v>42.434925103085824</v>
      </c>
      <c r="G179" s="443" t="s">
        <v>694</v>
      </c>
      <c r="H179" s="250" t="s">
        <v>694</v>
      </c>
      <c r="I179" s="250">
        <v>600589</v>
      </c>
    </row>
    <row r="180" spans="1:9" ht="12.75">
      <c r="A180" s="442">
        <v>520</v>
      </c>
      <c r="B180" s="446" t="s">
        <v>396</v>
      </c>
      <c r="C180" s="250">
        <v>6586187</v>
      </c>
      <c r="D180" s="250" t="s">
        <v>694</v>
      </c>
      <c r="E180" s="250">
        <v>2794049</v>
      </c>
      <c r="F180" s="443">
        <v>42.42286166487529</v>
      </c>
      <c r="G180" s="443" t="s">
        <v>694</v>
      </c>
      <c r="H180" s="250" t="s">
        <v>694</v>
      </c>
      <c r="I180" s="250">
        <v>600589</v>
      </c>
    </row>
    <row r="181" spans="1:9" s="363" customFormat="1" ht="51">
      <c r="A181" s="449">
        <v>523</v>
      </c>
      <c r="B181" s="461" t="s">
        <v>399</v>
      </c>
      <c r="C181" s="298">
        <v>6586187</v>
      </c>
      <c r="D181" s="298" t="s">
        <v>694</v>
      </c>
      <c r="E181" s="298">
        <v>2794049</v>
      </c>
      <c r="F181" s="443">
        <v>42.42286166487529</v>
      </c>
      <c r="G181" s="443" t="s">
        <v>694</v>
      </c>
      <c r="H181" s="250" t="s">
        <v>694</v>
      </c>
      <c r="I181" s="250">
        <v>600589</v>
      </c>
    </row>
    <row r="182" spans="1:9" ht="38.25">
      <c r="A182" s="442">
        <v>560</v>
      </c>
      <c r="B182" s="446" t="s">
        <v>405</v>
      </c>
      <c r="C182" s="250">
        <v>50</v>
      </c>
      <c r="D182" s="250" t="s">
        <v>694</v>
      </c>
      <c r="E182" s="250">
        <v>0</v>
      </c>
      <c r="F182" s="443">
        <v>0</v>
      </c>
      <c r="G182" s="443" t="s">
        <v>694</v>
      </c>
      <c r="H182" s="250" t="s">
        <v>694</v>
      </c>
      <c r="I182" s="250">
        <v>0</v>
      </c>
    </row>
    <row r="183" spans="1:9" s="363" customFormat="1" ht="12.75">
      <c r="A183" s="449">
        <v>561</v>
      </c>
      <c r="B183" s="461" t="s">
        <v>406</v>
      </c>
      <c r="C183" s="298">
        <v>50</v>
      </c>
      <c r="D183" s="298" t="s">
        <v>694</v>
      </c>
      <c r="E183" s="298">
        <v>0</v>
      </c>
      <c r="F183" s="443">
        <v>0</v>
      </c>
      <c r="G183" s="443" t="s">
        <v>694</v>
      </c>
      <c r="H183" s="250" t="s">
        <v>694</v>
      </c>
      <c r="I183" s="250">
        <v>0</v>
      </c>
    </row>
    <row r="184" spans="1:9" ht="25.5">
      <c r="A184" s="442">
        <v>590</v>
      </c>
      <c r="B184" s="446" t="s">
        <v>427</v>
      </c>
      <c r="C184" s="250">
        <v>750</v>
      </c>
      <c r="D184" s="250" t="s">
        <v>694</v>
      </c>
      <c r="E184" s="250">
        <v>1134</v>
      </c>
      <c r="F184" s="443">
        <v>151.2</v>
      </c>
      <c r="G184" s="443" t="s">
        <v>694</v>
      </c>
      <c r="H184" s="250" t="s">
        <v>694</v>
      </c>
      <c r="I184" s="250">
        <v>0</v>
      </c>
    </row>
    <row r="185" spans="1:9" s="363" customFormat="1" ht="12.75">
      <c r="A185" s="449">
        <v>593</v>
      </c>
      <c r="B185" s="461" t="s">
        <v>410</v>
      </c>
      <c r="C185" s="298">
        <v>750</v>
      </c>
      <c r="D185" s="298" t="s">
        <v>694</v>
      </c>
      <c r="E185" s="298">
        <v>58</v>
      </c>
      <c r="F185" s="443">
        <v>7.733333333333333</v>
      </c>
      <c r="G185" s="443" t="s">
        <v>694</v>
      </c>
      <c r="H185" s="250" t="s">
        <v>694</v>
      </c>
      <c r="I185" s="250">
        <v>0</v>
      </c>
    </row>
    <row r="186" spans="1:9" s="468" customFormat="1" ht="25.5">
      <c r="A186" s="449">
        <v>599</v>
      </c>
      <c r="B186" s="461" t="s">
        <v>411</v>
      </c>
      <c r="C186" s="298" t="s">
        <v>694</v>
      </c>
      <c r="D186" s="298" t="s">
        <v>694</v>
      </c>
      <c r="E186" s="298">
        <v>1076</v>
      </c>
      <c r="F186" s="443" t="s">
        <v>694</v>
      </c>
      <c r="G186" s="443" t="s">
        <v>694</v>
      </c>
      <c r="H186" s="250" t="s">
        <v>694</v>
      </c>
      <c r="I186" s="250">
        <v>0</v>
      </c>
    </row>
    <row r="187" spans="1:9" ht="12.75">
      <c r="A187" s="445" t="s">
        <v>1216</v>
      </c>
      <c r="B187" s="127" t="s">
        <v>1217</v>
      </c>
      <c r="C187" s="282">
        <v>5846656</v>
      </c>
      <c r="D187" s="282">
        <v>2471357</v>
      </c>
      <c r="E187" s="282">
        <v>2291343</v>
      </c>
      <c r="F187" s="441">
        <v>39.19065872868183</v>
      </c>
      <c r="G187" s="441">
        <v>92.71598559010292</v>
      </c>
      <c r="H187" s="282">
        <v>516008</v>
      </c>
      <c r="I187" s="282">
        <v>487070</v>
      </c>
    </row>
    <row r="188" spans="1:9" ht="25.5">
      <c r="A188" s="66"/>
      <c r="B188" s="97" t="s">
        <v>188</v>
      </c>
      <c r="C188" s="282">
        <v>5846656</v>
      </c>
      <c r="D188" s="282">
        <v>2471357</v>
      </c>
      <c r="E188" s="282">
        <v>2291343</v>
      </c>
      <c r="F188" s="441">
        <v>39.19065872868183</v>
      </c>
      <c r="G188" s="441">
        <v>92.71598559010292</v>
      </c>
      <c r="H188" s="282">
        <v>516008</v>
      </c>
      <c r="I188" s="282">
        <v>487070</v>
      </c>
    </row>
    <row r="189" spans="1:9" ht="12.75">
      <c r="A189" s="76">
        <v>1000</v>
      </c>
      <c r="B189" s="85" t="s">
        <v>1218</v>
      </c>
      <c r="C189" s="282">
        <v>758748</v>
      </c>
      <c r="D189" s="282">
        <v>250000</v>
      </c>
      <c r="E189" s="282">
        <v>250000</v>
      </c>
      <c r="F189" s="441">
        <v>32.94901601058586</v>
      </c>
      <c r="G189" s="441" t="s">
        <v>694</v>
      </c>
      <c r="H189" s="282">
        <v>100000</v>
      </c>
      <c r="I189" s="282">
        <v>100000</v>
      </c>
    </row>
    <row r="190" spans="1:9" ht="12.75">
      <c r="A190" s="442">
        <v>1800</v>
      </c>
      <c r="B190" s="446" t="s">
        <v>1320</v>
      </c>
      <c r="C190" s="250">
        <v>758748</v>
      </c>
      <c r="D190" s="250" t="s">
        <v>694</v>
      </c>
      <c r="E190" s="250">
        <v>250000</v>
      </c>
      <c r="F190" s="443">
        <v>32.94901601058586</v>
      </c>
      <c r="G190" s="443" t="s">
        <v>694</v>
      </c>
      <c r="H190" s="250" t="s">
        <v>694</v>
      </c>
      <c r="I190" s="250">
        <v>100000</v>
      </c>
    </row>
    <row r="191" spans="1:9" s="444" customFormat="1" ht="25.5">
      <c r="A191" s="76">
        <v>2000</v>
      </c>
      <c r="B191" s="84" t="s">
        <v>1321</v>
      </c>
      <c r="C191" s="282">
        <v>46750</v>
      </c>
      <c r="D191" s="282">
        <v>18836</v>
      </c>
      <c r="E191" s="282">
        <v>7320</v>
      </c>
      <c r="F191" s="441">
        <v>15.657754010695188</v>
      </c>
      <c r="G191" s="441">
        <v>38.86175408791676</v>
      </c>
      <c r="H191" s="282">
        <v>0</v>
      </c>
      <c r="I191" s="282">
        <v>0</v>
      </c>
    </row>
    <row r="192" spans="1:9" ht="12.75">
      <c r="A192" s="76">
        <v>3000</v>
      </c>
      <c r="B192" s="317" t="s">
        <v>192</v>
      </c>
      <c r="C192" s="282">
        <v>5041158</v>
      </c>
      <c r="D192" s="282">
        <v>2202521</v>
      </c>
      <c r="E192" s="282">
        <v>2034023</v>
      </c>
      <c r="F192" s="441">
        <v>40.34832869749371</v>
      </c>
      <c r="G192" s="441">
        <v>92.34976647214714</v>
      </c>
      <c r="H192" s="282">
        <v>416008</v>
      </c>
      <c r="I192" s="282">
        <v>387070</v>
      </c>
    </row>
    <row r="193" spans="1:9" ht="24.75" customHeight="1">
      <c r="A193" s="442">
        <v>3400</v>
      </c>
      <c r="B193" s="448" t="s">
        <v>1322</v>
      </c>
      <c r="C193" s="250">
        <v>50000</v>
      </c>
      <c r="D193" s="250">
        <v>24000</v>
      </c>
      <c r="E193" s="250">
        <v>4027</v>
      </c>
      <c r="F193" s="443">
        <v>8.054</v>
      </c>
      <c r="G193" s="443">
        <v>16.77916666666667</v>
      </c>
      <c r="H193" s="250">
        <v>4000</v>
      </c>
      <c r="I193" s="250">
        <v>1125</v>
      </c>
    </row>
    <row r="194" spans="1:9" ht="12.75">
      <c r="A194" s="442">
        <v>3500</v>
      </c>
      <c r="B194" s="448" t="s">
        <v>1323</v>
      </c>
      <c r="C194" s="250">
        <v>4087319</v>
      </c>
      <c r="D194" s="250">
        <v>1815136</v>
      </c>
      <c r="E194" s="250">
        <v>1865497</v>
      </c>
      <c r="F194" s="443">
        <v>45.641091385331066</v>
      </c>
      <c r="G194" s="443">
        <v>102.77450284716959</v>
      </c>
      <c r="H194" s="250">
        <v>331278</v>
      </c>
      <c r="I194" s="250">
        <v>354013</v>
      </c>
    </row>
    <row r="195" spans="1:9" s="480" customFormat="1" ht="11.25" customHeight="1" hidden="1">
      <c r="A195" s="476">
        <v>3700</v>
      </c>
      <c r="B195" s="477" t="s">
        <v>421</v>
      </c>
      <c r="C195" s="478">
        <v>903839</v>
      </c>
      <c r="D195" s="479">
        <v>363385</v>
      </c>
      <c r="E195" s="479">
        <v>164499</v>
      </c>
      <c r="F195" s="465">
        <v>18.200033413030418</v>
      </c>
      <c r="G195" s="465">
        <v>45.26851686228105</v>
      </c>
      <c r="H195" s="466">
        <v>80730</v>
      </c>
      <c r="I195" s="466">
        <v>31932</v>
      </c>
    </row>
    <row r="196" spans="1:9" ht="12.75">
      <c r="A196" s="442"/>
      <c r="B196" s="456" t="s">
        <v>389</v>
      </c>
      <c r="C196" s="282">
        <v>740331</v>
      </c>
      <c r="D196" s="282">
        <v>98639</v>
      </c>
      <c r="E196" s="282">
        <v>503840</v>
      </c>
      <c r="F196" s="441" t="s">
        <v>694</v>
      </c>
      <c r="G196" s="441" t="s">
        <v>694</v>
      </c>
      <c r="H196" s="282">
        <v>27729</v>
      </c>
      <c r="I196" s="282">
        <v>113519</v>
      </c>
    </row>
    <row r="197" spans="1:9" ht="25.5">
      <c r="A197" s="442"/>
      <c r="B197" s="311" t="s">
        <v>390</v>
      </c>
      <c r="C197" s="250">
        <v>-740331</v>
      </c>
      <c r="D197" s="250">
        <v>-98639</v>
      </c>
      <c r="E197" s="250">
        <v>-503840</v>
      </c>
      <c r="F197" s="443" t="s">
        <v>694</v>
      </c>
      <c r="G197" s="443" t="s">
        <v>694</v>
      </c>
      <c r="H197" s="250">
        <v>-27729</v>
      </c>
      <c r="I197" s="250">
        <v>-113519</v>
      </c>
    </row>
    <row r="198" spans="1:9" ht="31.5" customHeight="1">
      <c r="A198" s="442"/>
      <c r="B198" s="457" t="s">
        <v>443</v>
      </c>
      <c r="C198" s="250"/>
      <c r="D198" s="250"/>
      <c r="E198" s="250"/>
      <c r="F198" s="441"/>
      <c r="G198" s="441"/>
      <c r="H198" s="250"/>
      <c r="I198" s="250"/>
    </row>
    <row r="199" spans="1:9" ht="15.75">
      <c r="A199" s="442"/>
      <c r="B199" s="317" t="s">
        <v>193</v>
      </c>
      <c r="C199" s="282">
        <v>162733426</v>
      </c>
      <c r="D199" s="282">
        <v>63485743</v>
      </c>
      <c r="E199" s="282">
        <v>69133694</v>
      </c>
      <c r="F199" s="441">
        <v>42.48278654196096</v>
      </c>
      <c r="G199" s="441">
        <v>108.89640844244353</v>
      </c>
      <c r="H199" s="282">
        <v>13434667</v>
      </c>
      <c r="I199" s="282">
        <v>14841434</v>
      </c>
    </row>
    <row r="200" spans="1:9" ht="12.75">
      <c r="A200" s="449"/>
      <c r="B200" s="311" t="s">
        <v>444</v>
      </c>
      <c r="C200" s="250">
        <v>162733426</v>
      </c>
      <c r="D200" s="250">
        <v>63485743</v>
      </c>
      <c r="E200" s="250">
        <v>69133694</v>
      </c>
      <c r="F200" s="443">
        <v>42.48278654196096</v>
      </c>
      <c r="G200" s="443">
        <v>108.89640844244353</v>
      </c>
      <c r="H200" s="250">
        <v>13434667</v>
      </c>
      <c r="I200" s="250">
        <v>14841434</v>
      </c>
    </row>
    <row r="201" spans="1:9" ht="38.25">
      <c r="A201" s="442">
        <v>500</v>
      </c>
      <c r="B201" s="446" t="s">
        <v>424</v>
      </c>
      <c r="C201" s="250">
        <v>162733426</v>
      </c>
      <c r="D201" s="250" t="s">
        <v>694</v>
      </c>
      <c r="E201" s="250">
        <v>69133694</v>
      </c>
      <c r="F201" s="443">
        <v>42.48278654196096</v>
      </c>
      <c r="G201" s="443" t="s">
        <v>694</v>
      </c>
      <c r="H201" s="250" t="s">
        <v>694</v>
      </c>
      <c r="I201" s="250">
        <v>14841434</v>
      </c>
    </row>
    <row r="202" spans="1:9" ht="12.75">
      <c r="A202" s="442">
        <v>520</v>
      </c>
      <c r="B202" s="446" t="s">
        <v>425</v>
      </c>
      <c r="C202" s="250">
        <v>162634906</v>
      </c>
      <c r="D202" s="250" t="s">
        <v>694</v>
      </c>
      <c r="E202" s="250">
        <v>68994453</v>
      </c>
      <c r="F202" s="443">
        <v>42.422905818262656</v>
      </c>
      <c r="G202" s="443" t="s">
        <v>694</v>
      </c>
      <c r="H202" s="250" t="s">
        <v>694</v>
      </c>
      <c r="I202" s="250">
        <v>14830619</v>
      </c>
    </row>
    <row r="203" spans="1:9" s="363" customFormat="1" ht="38.25">
      <c r="A203" s="449">
        <v>524</v>
      </c>
      <c r="B203" s="461" t="s">
        <v>400</v>
      </c>
      <c r="C203" s="298">
        <v>162634906</v>
      </c>
      <c r="D203" s="298" t="s">
        <v>694</v>
      </c>
      <c r="E203" s="298">
        <v>68994385</v>
      </c>
      <c r="F203" s="443">
        <v>42.422864006820284</v>
      </c>
      <c r="G203" s="443" t="s">
        <v>694</v>
      </c>
      <c r="H203" s="250" t="s">
        <v>694</v>
      </c>
      <c r="I203" s="250">
        <v>14830551</v>
      </c>
    </row>
    <row r="204" spans="1:9" s="468" customFormat="1" ht="25.5">
      <c r="A204" s="449">
        <v>526</v>
      </c>
      <c r="B204" s="461" t="s">
        <v>402</v>
      </c>
      <c r="C204" s="298" t="s">
        <v>694</v>
      </c>
      <c r="D204" s="298" t="s">
        <v>694</v>
      </c>
      <c r="E204" s="298">
        <v>68</v>
      </c>
      <c r="F204" s="443" t="s">
        <v>694</v>
      </c>
      <c r="G204" s="443" t="s">
        <v>694</v>
      </c>
      <c r="H204" s="250" t="s">
        <v>694</v>
      </c>
      <c r="I204" s="250">
        <v>68</v>
      </c>
    </row>
    <row r="205" spans="1:9" ht="38.25">
      <c r="A205" s="442">
        <v>560</v>
      </c>
      <c r="B205" s="446" t="s">
        <v>405</v>
      </c>
      <c r="C205" s="250">
        <v>80000</v>
      </c>
      <c r="D205" s="250" t="s">
        <v>694</v>
      </c>
      <c r="E205" s="250">
        <v>42789</v>
      </c>
      <c r="F205" s="443">
        <v>53.48625</v>
      </c>
      <c r="G205" s="443" t="s">
        <v>694</v>
      </c>
      <c r="H205" s="250" t="s">
        <v>694</v>
      </c>
      <c r="I205" s="250">
        <v>1711</v>
      </c>
    </row>
    <row r="206" spans="1:9" s="363" customFormat="1" ht="12.75">
      <c r="A206" s="449">
        <v>561</v>
      </c>
      <c r="B206" s="461" t="s">
        <v>406</v>
      </c>
      <c r="C206" s="298">
        <v>80000</v>
      </c>
      <c r="D206" s="298" t="s">
        <v>694</v>
      </c>
      <c r="E206" s="298">
        <v>42789</v>
      </c>
      <c r="F206" s="443">
        <v>53.48625</v>
      </c>
      <c r="G206" s="443" t="s">
        <v>694</v>
      </c>
      <c r="H206" s="250" t="s">
        <v>694</v>
      </c>
      <c r="I206" s="250">
        <v>1711</v>
      </c>
    </row>
    <row r="207" spans="1:9" ht="25.5">
      <c r="A207" s="442">
        <v>590</v>
      </c>
      <c r="B207" s="446" t="s">
        <v>427</v>
      </c>
      <c r="C207" s="250">
        <v>18520</v>
      </c>
      <c r="D207" s="250" t="s">
        <v>694</v>
      </c>
      <c r="E207" s="250">
        <v>96452</v>
      </c>
      <c r="F207" s="443">
        <v>520.7991360691144</v>
      </c>
      <c r="G207" s="443" t="s">
        <v>694</v>
      </c>
      <c r="H207" s="250" t="s">
        <v>694</v>
      </c>
      <c r="I207" s="250">
        <v>9104</v>
      </c>
    </row>
    <row r="208" spans="1:9" s="363" customFormat="1" ht="12.75">
      <c r="A208" s="449">
        <v>593</v>
      </c>
      <c r="B208" s="461" t="s">
        <v>410</v>
      </c>
      <c r="C208" s="298">
        <v>18520</v>
      </c>
      <c r="D208" s="298" t="s">
        <v>694</v>
      </c>
      <c r="E208" s="298">
        <v>4496</v>
      </c>
      <c r="F208" s="443">
        <v>24.276457883369332</v>
      </c>
      <c r="G208" s="443" t="s">
        <v>694</v>
      </c>
      <c r="H208" s="250" t="s">
        <v>694</v>
      </c>
      <c r="I208" s="250">
        <v>0</v>
      </c>
    </row>
    <row r="209" spans="1:9" s="468" customFormat="1" ht="27">
      <c r="A209" s="449">
        <v>599</v>
      </c>
      <c r="B209" s="461" t="s">
        <v>194</v>
      </c>
      <c r="C209" s="298" t="s">
        <v>694</v>
      </c>
      <c r="D209" s="298" t="s">
        <v>694</v>
      </c>
      <c r="E209" s="298">
        <v>91956</v>
      </c>
      <c r="F209" s="443" t="s">
        <v>694</v>
      </c>
      <c r="G209" s="443" t="s">
        <v>694</v>
      </c>
      <c r="H209" s="250" t="s">
        <v>694</v>
      </c>
      <c r="I209" s="250">
        <v>9104</v>
      </c>
    </row>
    <row r="210" spans="1:9" ht="12.75">
      <c r="A210" s="445" t="s">
        <v>1216</v>
      </c>
      <c r="B210" s="127" t="s">
        <v>1217</v>
      </c>
      <c r="C210" s="282">
        <v>147471222</v>
      </c>
      <c r="D210" s="282">
        <v>64703312</v>
      </c>
      <c r="E210" s="282">
        <v>64205118</v>
      </c>
      <c r="F210" s="441">
        <v>43.53738792508277</v>
      </c>
      <c r="G210" s="441">
        <v>99.23003323230193</v>
      </c>
      <c r="H210" s="282">
        <v>11424980</v>
      </c>
      <c r="I210" s="282">
        <v>11838382</v>
      </c>
    </row>
    <row r="211" spans="1:9" ht="25.5">
      <c r="A211" s="66"/>
      <c r="B211" s="97" t="s">
        <v>188</v>
      </c>
      <c r="C211" s="282">
        <v>147471222</v>
      </c>
      <c r="D211" s="282">
        <v>64703312</v>
      </c>
      <c r="E211" s="282">
        <v>64205118</v>
      </c>
      <c r="F211" s="441">
        <v>43.53738792508277</v>
      </c>
      <c r="G211" s="441">
        <v>99.23003323230193</v>
      </c>
      <c r="H211" s="282">
        <v>11424980</v>
      </c>
      <c r="I211" s="282">
        <v>11838382</v>
      </c>
    </row>
    <row r="212" spans="1:9" ht="12.75">
      <c r="A212" s="76">
        <v>1000</v>
      </c>
      <c r="B212" s="85" t="s">
        <v>1218</v>
      </c>
      <c r="C212" s="282">
        <v>2000000</v>
      </c>
      <c r="D212" s="282">
        <v>2000000</v>
      </c>
      <c r="E212" s="282">
        <v>2000000</v>
      </c>
      <c r="F212" s="441">
        <v>100</v>
      </c>
      <c r="G212" s="441">
        <v>100</v>
      </c>
      <c r="H212" s="282">
        <v>0</v>
      </c>
      <c r="I212" s="282">
        <v>0</v>
      </c>
    </row>
    <row r="213" spans="1:9" ht="12.75">
      <c r="A213" s="442">
        <v>1800</v>
      </c>
      <c r="B213" s="448" t="s">
        <v>445</v>
      </c>
      <c r="C213" s="250">
        <v>2000000</v>
      </c>
      <c r="D213" s="250" t="s">
        <v>694</v>
      </c>
      <c r="E213" s="250">
        <v>2000000</v>
      </c>
      <c r="F213" s="443">
        <v>100</v>
      </c>
      <c r="G213" s="443" t="s">
        <v>694</v>
      </c>
      <c r="H213" s="250" t="s">
        <v>694</v>
      </c>
      <c r="I213" s="250">
        <v>0</v>
      </c>
    </row>
    <row r="214" spans="1:9" ht="25.5">
      <c r="A214" s="76">
        <v>2000</v>
      </c>
      <c r="B214" s="84" t="s">
        <v>1321</v>
      </c>
      <c r="C214" s="282">
        <v>765826</v>
      </c>
      <c r="D214" s="282">
        <v>415362</v>
      </c>
      <c r="E214" s="282">
        <v>364769</v>
      </c>
      <c r="F214" s="441">
        <v>47.630793417825984</v>
      </c>
      <c r="G214" s="441">
        <v>87.81954054535561</v>
      </c>
      <c r="H214" s="282">
        <v>0</v>
      </c>
      <c r="I214" s="282">
        <v>0</v>
      </c>
    </row>
    <row r="215" spans="1:9" ht="12.75">
      <c r="A215" s="76">
        <v>3000</v>
      </c>
      <c r="B215" s="317" t="s">
        <v>192</v>
      </c>
      <c r="C215" s="282">
        <v>144705396</v>
      </c>
      <c r="D215" s="282">
        <v>62287950</v>
      </c>
      <c r="E215" s="282">
        <v>61840349</v>
      </c>
      <c r="F215" s="441">
        <v>42.73534416090468</v>
      </c>
      <c r="G215" s="441">
        <v>99.28140033505677</v>
      </c>
      <c r="H215" s="282">
        <v>11424980</v>
      </c>
      <c r="I215" s="282">
        <v>11838382</v>
      </c>
    </row>
    <row r="216" spans="1:9" ht="12.75">
      <c r="A216" s="442">
        <v>3500</v>
      </c>
      <c r="B216" s="448" t="s">
        <v>1323</v>
      </c>
      <c r="C216" s="250">
        <v>119066458</v>
      </c>
      <c r="D216" s="250">
        <v>51591568</v>
      </c>
      <c r="E216" s="250">
        <v>51355620</v>
      </c>
      <c r="F216" s="443">
        <v>43.13189529833835</v>
      </c>
      <c r="G216" s="443">
        <v>99.54266170006696</v>
      </c>
      <c r="H216" s="250">
        <v>9120690</v>
      </c>
      <c r="I216" s="250">
        <v>9660892</v>
      </c>
    </row>
    <row r="217" spans="1:9" s="467" customFormat="1" ht="11.25" customHeight="1" hidden="1">
      <c r="A217" s="476">
        <v>3700</v>
      </c>
      <c r="B217" s="477" t="s">
        <v>421</v>
      </c>
      <c r="C217" s="464">
        <v>25638938</v>
      </c>
      <c r="D217" s="212">
        <v>10696382</v>
      </c>
      <c r="E217" s="212">
        <v>10484729</v>
      </c>
      <c r="F217" s="465">
        <v>40.89377258917666</v>
      </c>
      <c r="G217" s="465">
        <v>98.0212655082812</v>
      </c>
      <c r="H217" s="466">
        <v>2304290</v>
      </c>
      <c r="I217" s="466">
        <v>2177490</v>
      </c>
    </row>
    <row r="218" spans="1:9" ht="12.75">
      <c r="A218" s="442"/>
      <c r="B218" s="456" t="s">
        <v>389</v>
      </c>
      <c r="C218" s="282">
        <v>15262204</v>
      </c>
      <c r="D218" s="282">
        <v>-1217569</v>
      </c>
      <c r="E218" s="282">
        <v>4928576</v>
      </c>
      <c r="F218" s="441" t="s">
        <v>694</v>
      </c>
      <c r="G218" s="441" t="s">
        <v>694</v>
      </c>
      <c r="H218" s="282">
        <v>2009687</v>
      </c>
      <c r="I218" s="282">
        <v>3003052</v>
      </c>
    </row>
    <row r="219" spans="1:9" ht="25.5">
      <c r="A219" s="442"/>
      <c r="B219" s="311" t="s">
        <v>390</v>
      </c>
      <c r="C219" s="250">
        <v>-15262204</v>
      </c>
      <c r="D219" s="250">
        <v>1217569</v>
      </c>
      <c r="E219" s="250">
        <v>-4928576</v>
      </c>
      <c r="F219" s="443" t="s">
        <v>694</v>
      </c>
      <c r="G219" s="443" t="s">
        <v>694</v>
      </c>
      <c r="H219" s="250">
        <v>-2009687</v>
      </c>
      <c r="I219" s="250">
        <v>-3003052</v>
      </c>
    </row>
    <row r="220" spans="1:9" ht="34.5" customHeight="1">
      <c r="A220" s="447"/>
      <c r="B220" s="457" t="s">
        <v>446</v>
      </c>
      <c r="C220" s="250"/>
      <c r="D220" s="250"/>
      <c r="E220" s="250"/>
      <c r="F220" s="441"/>
      <c r="G220" s="441"/>
      <c r="H220" s="250"/>
      <c r="I220" s="250"/>
    </row>
    <row r="221" spans="1:9" ht="12.75">
      <c r="A221" s="440" t="s">
        <v>1211</v>
      </c>
      <c r="B221" s="127" t="s">
        <v>148</v>
      </c>
      <c r="C221" s="282">
        <v>14876281</v>
      </c>
      <c r="D221" s="282">
        <v>6246608</v>
      </c>
      <c r="E221" s="282">
        <v>5404627</v>
      </c>
      <c r="F221" s="441">
        <v>36.33049819373538</v>
      </c>
      <c r="G221" s="441">
        <v>86.5209886709715</v>
      </c>
      <c r="H221" s="282">
        <v>2153812</v>
      </c>
      <c r="I221" s="282">
        <v>1439771</v>
      </c>
    </row>
    <row r="222" spans="1:9" ht="12.75">
      <c r="A222" s="442"/>
      <c r="B222" s="311" t="s">
        <v>435</v>
      </c>
      <c r="C222" s="250">
        <v>14850091</v>
      </c>
      <c r="D222" s="250">
        <v>6235695</v>
      </c>
      <c r="E222" s="250">
        <v>5390195</v>
      </c>
      <c r="F222" s="443">
        <v>36.29738699917731</v>
      </c>
      <c r="G222" s="443">
        <v>86.44096608317116</v>
      </c>
      <c r="H222" s="250">
        <v>2151629</v>
      </c>
      <c r="I222" s="250">
        <v>1434254</v>
      </c>
    </row>
    <row r="223" spans="1:9" ht="38.25">
      <c r="A223" s="442">
        <v>500</v>
      </c>
      <c r="B223" s="446" t="s">
        <v>424</v>
      </c>
      <c r="C223" s="250">
        <v>306000</v>
      </c>
      <c r="D223" s="250" t="s">
        <v>694</v>
      </c>
      <c r="E223" s="250">
        <v>203165</v>
      </c>
      <c r="F223" s="443">
        <v>66.39379084967321</v>
      </c>
      <c r="G223" s="443" t="s">
        <v>694</v>
      </c>
      <c r="H223" s="250" t="s">
        <v>694</v>
      </c>
      <c r="I223" s="250">
        <v>46848</v>
      </c>
    </row>
    <row r="224" spans="1:9" ht="25.5">
      <c r="A224" s="442">
        <v>590</v>
      </c>
      <c r="B224" s="446" t="s">
        <v>427</v>
      </c>
      <c r="C224" s="250">
        <v>306000</v>
      </c>
      <c r="D224" s="250" t="s">
        <v>694</v>
      </c>
      <c r="E224" s="250">
        <v>203165</v>
      </c>
      <c r="F224" s="443">
        <v>66.39379084967321</v>
      </c>
      <c r="G224" s="443" t="s">
        <v>694</v>
      </c>
      <c r="H224" s="250" t="s">
        <v>694</v>
      </c>
      <c r="I224" s="250">
        <v>46848</v>
      </c>
    </row>
    <row r="225" spans="1:9" s="363" customFormat="1" ht="25.5">
      <c r="A225" s="449">
        <v>599</v>
      </c>
      <c r="B225" s="461" t="s">
        <v>1842</v>
      </c>
      <c r="C225" s="298">
        <v>306000</v>
      </c>
      <c r="D225" s="298" t="s">
        <v>694</v>
      </c>
      <c r="E225" s="298">
        <v>203165</v>
      </c>
      <c r="F225" s="443">
        <v>66.39379084967321</v>
      </c>
      <c r="G225" s="443" t="s">
        <v>694</v>
      </c>
      <c r="H225" s="250" t="s">
        <v>694</v>
      </c>
      <c r="I225" s="250">
        <v>46848</v>
      </c>
    </row>
    <row r="226" spans="1:9" ht="12.75">
      <c r="A226" s="442">
        <v>700</v>
      </c>
      <c r="B226" s="446" t="s">
        <v>412</v>
      </c>
      <c r="C226" s="250">
        <v>14544091</v>
      </c>
      <c r="D226" s="250" t="s">
        <v>694</v>
      </c>
      <c r="E226" s="250">
        <v>5187030</v>
      </c>
      <c r="F226" s="443">
        <v>35.66417454346236</v>
      </c>
      <c r="G226" s="443" t="s">
        <v>694</v>
      </c>
      <c r="H226" s="250" t="s">
        <v>694</v>
      </c>
      <c r="I226" s="250">
        <v>1387406</v>
      </c>
    </row>
    <row r="227" spans="1:9" s="363" customFormat="1" ht="25.5">
      <c r="A227" s="449">
        <v>720</v>
      </c>
      <c r="B227" s="474" t="s">
        <v>1843</v>
      </c>
      <c r="C227" s="298">
        <v>13500882</v>
      </c>
      <c r="D227" s="298" t="s">
        <v>694</v>
      </c>
      <c r="E227" s="298">
        <v>4750000</v>
      </c>
      <c r="F227" s="443">
        <v>35.18288656992928</v>
      </c>
      <c r="G227" s="443" t="s">
        <v>694</v>
      </c>
      <c r="H227" s="250" t="s">
        <v>694</v>
      </c>
      <c r="I227" s="250">
        <v>1300000</v>
      </c>
    </row>
    <row r="228" spans="1:9" s="363" customFormat="1" ht="38.25">
      <c r="A228" s="449">
        <v>726</v>
      </c>
      <c r="B228" s="461" t="s">
        <v>1844</v>
      </c>
      <c r="C228" s="298">
        <v>10158064</v>
      </c>
      <c r="D228" s="298" t="s">
        <v>694</v>
      </c>
      <c r="E228" s="298">
        <v>3573900</v>
      </c>
      <c r="F228" s="443">
        <v>35.18288524269979</v>
      </c>
      <c r="G228" s="443" t="s">
        <v>694</v>
      </c>
      <c r="H228" s="250" t="s">
        <v>694</v>
      </c>
      <c r="I228" s="250">
        <v>978120</v>
      </c>
    </row>
    <row r="229" spans="1:9" s="363" customFormat="1" ht="38.25">
      <c r="A229" s="449">
        <v>727</v>
      </c>
      <c r="B229" s="461" t="s">
        <v>1845</v>
      </c>
      <c r="C229" s="298">
        <v>741198</v>
      </c>
      <c r="D229" s="298" t="s">
        <v>694</v>
      </c>
      <c r="E229" s="298">
        <v>260775</v>
      </c>
      <c r="F229" s="443">
        <v>35.182906591760904</v>
      </c>
      <c r="G229" s="443" t="s">
        <v>694</v>
      </c>
      <c r="H229" s="250" t="s">
        <v>694</v>
      </c>
      <c r="I229" s="250">
        <v>71370</v>
      </c>
    </row>
    <row r="230" spans="1:9" s="363" customFormat="1" ht="38.25">
      <c r="A230" s="481">
        <v>728</v>
      </c>
      <c r="B230" s="461" t="s">
        <v>1846</v>
      </c>
      <c r="C230" s="298">
        <v>101257</v>
      </c>
      <c r="D230" s="298" t="s">
        <v>694</v>
      </c>
      <c r="E230" s="298">
        <v>35625</v>
      </c>
      <c r="F230" s="443">
        <v>35.18275279733747</v>
      </c>
      <c r="G230" s="443" t="s">
        <v>694</v>
      </c>
      <c r="H230" s="250" t="s">
        <v>694</v>
      </c>
      <c r="I230" s="250">
        <v>9750</v>
      </c>
    </row>
    <row r="231" spans="1:9" s="363" customFormat="1" ht="38.25">
      <c r="A231" s="481">
        <v>729</v>
      </c>
      <c r="B231" s="461" t="s">
        <v>1847</v>
      </c>
      <c r="C231" s="298">
        <v>2500363</v>
      </c>
      <c r="D231" s="298" t="s">
        <v>694</v>
      </c>
      <c r="E231" s="298">
        <v>879700</v>
      </c>
      <c r="F231" s="443">
        <v>35.18289144416231</v>
      </c>
      <c r="G231" s="443" t="s">
        <v>694</v>
      </c>
      <c r="H231" s="250" t="s">
        <v>694</v>
      </c>
      <c r="I231" s="250">
        <v>240760</v>
      </c>
    </row>
    <row r="232" spans="1:9" ht="12.75">
      <c r="A232" s="314">
        <v>740</v>
      </c>
      <c r="B232" s="446" t="s">
        <v>439</v>
      </c>
      <c r="C232" s="250">
        <v>1043209</v>
      </c>
      <c r="D232" s="250" t="s">
        <v>694</v>
      </c>
      <c r="E232" s="250">
        <v>437030</v>
      </c>
      <c r="F232" s="443">
        <v>41.89285176795829</v>
      </c>
      <c r="G232" s="443" t="s">
        <v>694</v>
      </c>
      <c r="H232" s="250" t="s">
        <v>694</v>
      </c>
      <c r="I232" s="250">
        <v>87406</v>
      </c>
    </row>
    <row r="233" spans="1:9" s="363" customFormat="1" ht="54.75" customHeight="1">
      <c r="A233" s="449">
        <v>742</v>
      </c>
      <c r="B233" s="461" t="s">
        <v>414</v>
      </c>
      <c r="C233" s="298">
        <v>1026209</v>
      </c>
      <c r="D233" s="298" t="s">
        <v>694</v>
      </c>
      <c r="E233" s="298">
        <v>427585</v>
      </c>
      <c r="F233" s="443">
        <v>41.66646365408996</v>
      </c>
      <c r="G233" s="443" t="s">
        <v>694</v>
      </c>
      <c r="H233" s="250" t="s">
        <v>694</v>
      </c>
      <c r="I233" s="250">
        <v>85517</v>
      </c>
    </row>
    <row r="234" spans="1:9" s="363" customFormat="1" ht="51">
      <c r="A234" s="449">
        <v>747</v>
      </c>
      <c r="B234" s="461" t="s">
        <v>419</v>
      </c>
      <c r="C234" s="298">
        <v>17000</v>
      </c>
      <c r="D234" s="298" t="s">
        <v>694</v>
      </c>
      <c r="E234" s="298">
        <v>9445</v>
      </c>
      <c r="F234" s="443">
        <v>55.55882352941176</v>
      </c>
      <c r="G234" s="443" t="s">
        <v>694</v>
      </c>
      <c r="H234" s="250" t="s">
        <v>694</v>
      </c>
      <c r="I234" s="250">
        <v>1889</v>
      </c>
    </row>
    <row r="235" spans="1:9" ht="12.75">
      <c r="A235" s="442"/>
      <c r="B235" s="311" t="s">
        <v>1848</v>
      </c>
      <c r="C235" s="250">
        <v>26190</v>
      </c>
      <c r="D235" s="250">
        <v>10913</v>
      </c>
      <c r="E235" s="250">
        <v>14432</v>
      </c>
      <c r="F235" s="443">
        <v>55.10500190912562</v>
      </c>
      <c r="G235" s="443">
        <v>132.24594520296893</v>
      </c>
      <c r="H235" s="250">
        <v>2183</v>
      </c>
      <c r="I235" s="250">
        <v>5517</v>
      </c>
    </row>
    <row r="236" spans="1:9" ht="12.75">
      <c r="A236" s="445" t="s">
        <v>1216</v>
      </c>
      <c r="B236" s="127" t="s">
        <v>1217</v>
      </c>
      <c r="C236" s="282">
        <v>14876281</v>
      </c>
      <c r="D236" s="282">
        <v>6246608</v>
      </c>
      <c r="E236" s="282">
        <v>6042064</v>
      </c>
      <c r="F236" s="441">
        <v>40.61541994265905</v>
      </c>
      <c r="G236" s="441">
        <v>96.72551887360308</v>
      </c>
      <c r="H236" s="282">
        <v>2153812</v>
      </c>
      <c r="I236" s="282">
        <v>2153682</v>
      </c>
    </row>
    <row r="237" spans="1:9" ht="25.5">
      <c r="A237" s="66"/>
      <c r="B237" s="97" t="s">
        <v>188</v>
      </c>
      <c r="C237" s="282">
        <v>12026417</v>
      </c>
      <c r="D237" s="282">
        <v>4856400</v>
      </c>
      <c r="E237" s="282">
        <v>4801851</v>
      </c>
      <c r="F237" s="441">
        <v>39.927527874677885</v>
      </c>
      <c r="G237" s="441">
        <v>98.87676056338029</v>
      </c>
      <c r="H237" s="282">
        <v>1486400</v>
      </c>
      <c r="I237" s="282">
        <v>1565087</v>
      </c>
    </row>
    <row r="238" spans="1:9" ht="12.75">
      <c r="A238" s="76">
        <v>1000</v>
      </c>
      <c r="B238" s="85" t="s">
        <v>1218</v>
      </c>
      <c r="C238" s="282">
        <v>11865664</v>
      </c>
      <c r="D238" s="282">
        <v>4769700</v>
      </c>
      <c r="E238" s="282">
        <v>4715314</v>
      </c>
      <c r="F238" s="441">
        <v>39.7391498697418</v>
      </c>
      <c r="G238" s="441">
        <v>98.85976057194374</v>
      </c>
      <c r="H238" s="282">
        <v>1399700</v>
      </c>
      <c r="I238" s="282">
        <v>1478550</v>
      </c>
    </row>
    <row r="239" spans="1:9" ht="12.75">
      <c r="A239" s="442">
        <v>1100</v>
      </c>
      <c r="B239" s="311" t="s">
        <v>441</v>
      </c>
      <c r="C239" s="250">
        <v>4744695</v>
      </c>
      <c r="D239" s="250">
        <v>5367000</v>
      </c>
      <c r="E239" s="250">
        <v>1814991</v>
      </c>
      <c r="F239" s="443">
        <v>38.25305946957602</v>
      </c>
      <c r="G239" s="443">
        <v>33.817607602012295</v>
      </c>
      <c r="H239" s="250">
        <v>427000</v>
      </c>
      <c r="I239" s="250">
        <v>420679</v>
      </c>
    </row>
    <row r="240" spans="1:9" ht="12.75">
      <c r="A240" s="442">
        <v>1800</v>
      </c>
      <c r="B240" s="448" t="s">
        <v>445</v>
      </c>
      <c r="C240" s="250">
        <v>958374</v>
      </c>
      <c r="D240" s="250" t="s">
        <v>694</v>
      </c>
      <c r="E240" s="250">
        <v>479425</v>
      </c>
      <c r="F240" s="443">
        <v>50.02483372879482</v>
      </c>
      <c r="G240" s="443" t="s">
        <v>694</v>
      </c>
      <c r="H240" s="250" t="s">
        <v>694</v>
      </c>
      <c r="I240" s="250">
        <v>479425</v>
      </c>
    </row>
    <row r="241" spans="1:9" ht="25.5">
      <c r="A241" s="76">
        <v>2000</v>
      </c>
      <c r="B241" s="84" t="s">
        <v>1321</v>
      </c>
      <c r="C241" s="282">
        <v>160753</v>
      </c>
      <c r="D241" s="282">
        <v>86700</v>
      </c>
      <c r="E241" s="282">
        <v>86537</v>
      </c>
      <c r="F241" s="441">
        <v>53.83227684708839</v>
      </c>
      <c r="G241" s="441" t="s">
        <v>694</v>
      </c>
      <c r="H241" s="282">
        <v>86700</v>
      </c>
      <c r="I241" s="282">
        <v>86537</v>
      </c>
    </row>
    <row r="242" spans="1:9" ht="25.5">
      <c r="A242" s="452"/>
      <c r="B242" s="97" t="s">
        <v>1273</v>
      </c>
      <c r="C242" s="282">
        <v>2849864</v>
      </c>
      <c r="D242" s="282">
        <v>1390208</v>
      </c>
      <c r="E242" s="282">
        <v>1240213</v>
      </c>
      <c r="F242" s="441">
        <v>43.51832227783501</v>
      </c>
      <c r="G242" s="441">
        <v>89.21060733357886</v>
      </c>
      <c r="H242" s="282">
        <v>667412</v>
      </c>
      <c r="I242" s="282">
        <v>588595</v>
      </c>
    </row>
    <row r="243" spans="1:9" ht="25.5">
      <c r="A243" s="453" t="s">
        <v>1328</v>
      </c>
      <c r="B243" s="454" t="s">
        <v>1257</v>
      </c>
      <c r="C243" s="282">
        <v>21365</v>
      </c>
      <c r="D243" s="282">
        <v>16000</v>
      </c>
      <c r="E243" s="282">
        <v>7191</v>
      </c>
      <c r="F243" s="441">
        <v>33.657851626491926</v>
      </c>
      <c r="G243" s="441">
        <v>44.94375</v>
      </c>
      <c r="H243" s="282">
        <v>6000</v>
      </c>
      <c r="I243" s="282">
        <v>6135</v>
      </c>
    </row>
    <row r="244" spans="1:9" ht="12.75">
      <c r="A244" s="76">
        <v>7000</v>
      </c>
      <c r="B244" s="455" t="s">
        <v>1260</v>
      </c>
      <c r="C244" s="282">
        <v>2828499</v>
      </c>
      <c r="D244" s="282">
        <v>1374208</v>
      </c>
      <c r="E244" s="282">
        <v>1233022</v>
      </c>
      <c r="F244" s="441">
        <v>43.592803108645256</v>
      </c>
      <c r="G244" s="441">
        <v>89.72600945417287</v>
      </c>
      <c r="H244" s="282">
        <v>661412</v>
      </c>
      <c r="I244" s="282">
        <v>582460</v>
      </c>
    </row>
    <row r="245" spans="1:9" ht="12.75">
      <c r="A245" s="442"/>
      <c r="B245" s="456" t="s">
        <v>389</v>
      </c>
      <c r="C245" s="282">
        <v>0</v>
      </c>
      <c r="D245" s="482">
        <v>0</v>
      </c>
      <c r="E245" s="282">
        <v>-637437</v>
      </c>
      <c r="F245" s="441" t="s">
        <v>694</v>
      </c>
      <c r="G245" s="441" t="s">
        <v>694</v>
      </c>
      <c r="H245" s="282">
        <v>0</v>
      </c>
      <c r="I245" s="282">
        <v>-713911</v>
      </c>
    </row>
    <row r="246" spans="1:9" ht="25.5">
      <c r="A246" s="442"/>
      <c r="B246" s="311" t="s">
        <v>390</v>
      </c>
      <c r="C246" s="250">
        <v>0</v>
      </c>
      <c r="D246" s="483">
        <v>0</v>
      </c>
      <c r="E246" s="250">
        <v>637437</v>
      </c>
      <c r="F246" s="443" t="s">
        <v>694</v>
      </c>
      <c r="G246" s="443" t="s">
        <v>694</v>
      </c>
      <c r="H246" s="250">
        <v>0</v>
      </c>
      <c r="I246" s="250">
        <v>713911</v>
      </c>
    </row>
    <row r="247" spans="3:9" ht="12.75">
      <c r="C247" s="331"/>
      <c r="D247" s="484"/>
      <c r="E247" s="331"/>
      <c r="F247" s="485"/>
      <c r="G247" s="485"/>
      <c r="H247" s="486"/>
      <c r="I247" s="486"/>
    </row>
    <row r="248" spans="1:9" s="480" customFormat="1" ht="12.75" hidden="1">
      <c r="A248" s="487"/>
      <c r="B248" s="488" t="s">
        <v>1849</v>
      </c>
      <c r="C248" s="489">
        <f>C104</f>
        <v>43965839</v>
      </c>
      <c r="D248" s="335">
        <f>D104</f>
        <v>18438421</v>
      </c>
      <c r="E248" s="335">
        <f>E104</f>
        <v>17284226</v>
      </c>
      <c r="F248" s="490">
        <f>(E248/C248)*100</f>
        <v>39.31285378177362</v>
      </c>
      <c r="G248" s="490">
        <f>G104</f>
        <v>93.7402720113615</v>
      </c>
      <c r="H248" s="489">
        <f>D248-'[1]Aprilis'!D248</f>
        <v>4584422</v>
      </c>
      <c r="I248" s="489">
        <f>E248-'[1]Aprilis'!E248</f>
        <v>3812453</v>
      </c>
    </row>
    <row r="249" spans="2:9" ht="13.5">
      <c r="B249" s="491" t="s">
        <v>195</v>
      </c>
      <c r="C249" s="492"/>
      <c r="D249" s="492"/>
      <c r="F249" s="493">
        <f>E104</f>
        <v>17284226</v>
      </c>
      <c r="G249" s="494"/>
      <c r="H249" s="425"/>
      <c r="I249" s="279"/>
    </row>
    <row r="250" ht="13.5">
      <c r="B250" s="495"/>
    </row>
    <row r="254" spans="2:9" ht="12.75">
      <c r="B254" s="496"/>
      <c r="C254" s="497"/>
      <c r="D254" s="498"/>
      <c r="E254" s="498"/>
      <c r="F254" s="498"/>
      <c r="G254" s="498"/>
      <c r="H254" s="498"/>
      <c r="I254" s="335"/>
    </row>
    <row r="255" spans="2:9" ht="12.75">
      <c r="B255" s="496"/>
      <c r="C255" s="497"/>
      <c r="D255" s="498"/>
      <c r="E255" s="498"/>
      <c r="F255" s="498"/>
      <c r="G255" s="498"/>
      <c r="H255" s="498"/>
      <c r="I255" s="335"/>
    </row>
    <row r="256" spans="2:9" ht="12.75">
      <c r="B256" s="496"/>
      <c r="C256" s="497"/>
      <c r="D256" s="498"/>
      <c r="E256" s="498"/>
      <c r="F256" s="498"/>
      <c r="G256" s="498"/>
      <c r="H256" s="498"/>
      <c r="I256" s="335"/>
    </row>
    <row r="257" spans="2:9" ht="12.75">
      <c r="B257" s="496"/>
      <c r="C257" s="497"/>
      <c r="D257" s="498"/>
      <c r="E257" s="498"/>
      <c r="F257" s="498"/>
      <c r="G257" s="498"/>
      <c r="H257" s="498"/>
      <c r="I257" s="335"/>
    </row>
    <row r="258" spans="1:9" ht="15">
      <c r="A258" s="219" t="s">
        <v>135</v>
      </c>
      <c r="B258" s="499"/>
      <c r="E258" s="500"/>
      <c r="F258" s="234"/>
      <c r="G258" s="234"/>
      <c r="H258" s="501" t="s">
        <v>732</v>
      </c>
      <c r="I258" s="279"/>
    </row>
    <row r="259" spans="1:9" ht="15.75">
      <c r="A259" s="256"/>
      <c r="B259" s="272"/>
      <c r="E259" s="500"/>
      <c r="F259" s="234"/>
      <c r="G259" s="234"/>
      <c r="H259" s="279"/>
      <c r="I259" s="279"/>
    </row>
    <row r="260" spans="1:9" ht="12" customHeight="1">
      <c r="A260" s="256"/>
      <c r="B260" s="272"/>
      <c r="E260" s="500"/>
      <c r="F260" s="234"/>
      <c r="G260" s="234"/>
      <c r="H260" s="279"/>
      <c r="I260" s="279"/>
    </row>
    <row r="261" spans="5:9" ht="12.75">
      <c r="E261" s="500"/>
      <c r="F261" s="234"/>
      <c r="G261" s="234"/>
      <c r="H261" s="279"/>
      <c r="I261" s="279"/>
    </row>
    <row r="262" spans="5:9" ht="12.75">
      <c r="E262" s="500"/>
      <c r="F262" s="234"/>
      <c r="G262" s="234"/>
      <c r="H262" s="279"/>
      <c r="I262" s="279"/>
    </row>
    <row r="263" spans="1:9" ht="12.75">
      <c r="A263" s="54" t="s">
        <v>1850</v>
      </c>
      <c r="F263" s="234"/>
      <c r="G263" s="260"/>
      <c r="H263" s="260"/>
      <c r="I263" s="260"/>
    </row>
    <row r="264" spans="1:9" ht="12.75">
      <c r="A264" s="502"/>
      <c r="F264" s="234"/>
      <c r="G264" s="260"/>
      <c r="H264" s="260"/>
      <c r="I264" s="260"/>
    </row>
    <row r="265" spans="3:9" ht="15">
      <c r="C265" s="501"/>
      <c r="D265" s="501"/>
      <c r="E265" s="337"/>
      <c r="F265" s="501"/>
      <c r="G265" s="337"/>
      <c r="H265" s="337"/>
      <c r="I265" s="337"/>
    </row>
    <row r="266" spans="2:9" ht="15">
      <c r="B266" s="503"/>
      <c r="C266" s="501"/>
      <c r="D266" s="337"/>
      <c r="E266" s="504"/>
      <c r="F266" s="505"/>
      <c r="G266" s="337"/>
      <c r="I266" s="501"/>
    </row>
    <row r="267" spans="2:9" ht="15.75">
      <c r="B267" s="506"/>
      <c r="C267" s="507"/>
      <c r="D267" s="268"/>
      <c r="F267" s="260"/>
      <c r="G267" s="268"/>
      <c r="H267" s="268"/>
      <c r="I267" s="268"/>
    </row>
    <row r="268" ht="12.75">
      <c r="B268" s="503"/>
    </row>
    <row r="269" ht="12.75">
      <c r="B269" s="508"/>
    </row>
    <row r="273" spans="3:8" ht="12.75">
      <c r="C273" s="492"/>
      <c r="D273" s="492"/>
      <c r="E273" s="500"/>
      <c r="F273" s="260"/>
      <c r="G273" s="500"/>
      <c r="H273" s="260"/>
    </row>
    <row r="274" spans="3:8" ht="12.75">
      <c r="C274" s="425"/>
      <c r="D274" s="492"/>
      <c r="E274" s="492"/>
      <c r="F274" s="509"/>
      <c r="G274" s="494"/>
      <c r="H274" s="425"/>
    </row>
    <row r="275" spans="4:8" ht="12.75">
      <c r="D275" s="260"/>
      <c r="E275" s="494"/>
      <c r="F275" s="509"/>
      <c r="G275" s="509"/>
      <c r="H275" s="492"/>
    </row>
    <row r="276" spans="3:9" ht="12.75">
      <c r="C276" s="500"/>
      <c r="D276" s="494"/>
      <c r="F276" s="494"/>
      <c r="G276" s="494"/>
      <c r="H276" s="494"/>
      <c r="I276" s="494"/>
    </row>
  </sheetData>
  <mergeCells count="7">
    <mergeCell ref="A7:I7"/>
    <mergeCell ref="A9:I9"/>
    <mergeCell ref="A10:I10"/>
    <mergeCell ref="A2:I2"/>
    <mergeCell ref="A3:I3"/>
    <mergeCell ref="A4:I4"/>
    <mergeCell ref="A5:I5"/>
  </mergeCells>
  <printOptions/>
  <pageMargins left="0.8267716535433072" right="0.35433070866141736" top="0.7874015748031497" bottom="0.7874015748031497" header="0.5118110236220472" footer="0.5118110236220472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600"/>
  <sheetViews>
    <sheetView zoomScaleSheetLayoutView="100" workbookViewId="0" topLeftCell="A1">
      <selection activeCell="H18" sqref="H18"/>
    </sheetView>
  </sheetViews>
  <sheetFormatPr defaultColWidth="9.140625" defaultRowHeight="12.75"/>
  <cols>
    <col min="1" max="1" width="60.00390625" style="25" customWidth="1"/>
    <col min="2" max="2" width="16.7109375" style="236" customWidth="1"/>
    <col min="3" max="3" width="16.00390625" style="25" customWidth="1"/>
    <col min="4" max="4" width="3.00390625" style="25" customWidth="1"/>
  </cols>
  <sheetData>
    <row r="1" spans="1:31" ht="12.75">
      <c r="A1" s="1100" t="s">
        <v>677</v>
      </c>
      <c r="B1" s="1100"/>
      <c r="C1" s="110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 customHeight="1">
      <c r="A2" s="1101" t="s">
        <v>678</v>
      </c>
      <c r="B2" s="1101"/>
      <c r="C2" s="110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3.75" customHeight="1">
      <c r="A3" s="7"/>
      <c r="B3" s="8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" s="3" customFormat="1" ht="12.75">
      <c r="A4" s="1102" t="s">
        <v>679</v>
      </c>
      <c r="B4" s="1102"/>
      <c r="C4" s="1102"/>
    </row>
    <row r="5" spans="1:3" s="3" customFormat="1" ht="12.75">
      <c r="A5" s="12"/>
      <c r="B5" s="11"/>
      <c r="C5" s="11"/>
    </row>
    <row r="6" spans="1:3" s="15" customFormat="1" ht="17.25" customHeight="1">
      <c r="A6" s="1103" t="s">
        <v>680</v>
      </c>
      <c r="B6" s="1103"/>
      <c r="C6" s="1103"/>
    </row>
    <row r="7" spans="1:3" s="15" customFormat="1" ht="33.75" customHeight="1">
      <c r="A7" s="1105" t="s">
        <v>196</v>
      </c>
      <c r="B7" s="1096"/>
      <c r="C7" s="1096"/>
    </row>
    <row r="8" spans="1:3" s="15" customFormat="1" ht="17.25" customHeight="1">
      <c r="A8" s="1097" t="s">
        <v>33</v>
      </c>
      <c r="B8" s="1097"/>
      <c r="C8" s="1097"/>
    </row>
    <row r="9" spans="1:3" s="19" customFormat="1" ht="12.75">
      <c r="A9" s="1098" t="s">
        <v>683</v>
      </c>
      <c r="B9" s="1098"/>
      <c r="C9" s="1098"/>
    </row>
    <row r="10" spans="1:15" s="19" customFormat="1" ht="12.75">
      <c r="A10" s="23" t="s">
        <v>684</v>
      </c>
      <c r="B10" s="24"/>
      <c r="C10" s="21" t="s">
        <v>685</v>
      </c>
      <c r="D10" s="18"/>
      <c r="G10" s="20"/>
      <c r="H10" s="21"/>
      <c r="I10" s="21"/>
      <c r="J10" s="22"/>
      <c r="K10" s="20"/>
      <c r="N10" s="5"/>
      <c r="O10" s="61"/>
    </row>
    <row r="11" spans="1:4" ht="12.75">
      <c r="A11" s="338"/>
      <c r="B11" s="510"/>
      <c r="C11" s="511" t="s">
        <v>197</v>
      </c>
      <c r="D11"/>
    </row>
    <row r="12" spans="1:4" ht="10.5" customHeight="1">
      <c r="A12" s="338"/>
      <c r="B12" s="510"/>
      <c r="C12" s="511"/>
      <c r="D12"/>
    </row>
    <row r="13" spans="1:4" ht="12.75">
      <c r="A13" s="512"/>
      <c r="B13" s="513"/>
      <c r="C13" s="234" t="s">
        <v>736</v>
      </c>
      <c r="D13" s="514"/>
    </row>
    <row r="14" spans="1:3" ht="25.5">
      <c r="A14" s="280" t="s">
        <v>687</v>
      </c>
      <c r="B14" s="312" t="s">
        <v>739</v>
      </c>
      <c r="C14" s="312" t="s">
        <v>741</v>
      </c>
    </row>
    <row r="15" spans="1:3" ht="12.75">
      <c r="A15" s="437">
        <v>1</v>
      </c>
      <c r="B15" s="515">
        <v>2</v>
      </c>
      <c r="C15" s="515">
        <v>3</v>
      </c>
    </row>
    <row r="16" spans="1:3" ht="13.5" customHeight="1">
      <c r="A16" s="286" t="s">
        <v>198</v>
      </c>
      <c r="B16" s="287">
        <v>1629528</v>
      </c>
      <c r="C16" s="287">
        <v>231756</v>
      </c>
    </row>
    <row r="17" spans="1:3" ht="13.5" customHeight="1">
      <c r="A17" s="457" t="s">
        <v>199</v>
      </c>
      <c r="B17" s="287">
        <v>2117301</v>
      </c>
      <c r="C17" s="287">
        <v>303313</v>
      </c>
    </row>
    <row r="18" spans="1:3" ht="13.5" customHeight="1">
      <c r="A18" s="301" t="s">
        <v>154</v>
      </c>
      <c r="B18" s="291">
        <v>1720742</v>
      </c>
      <c r="C18" s="291">
        <v>272597</v>
      </c>
    </row>
    <row r="19" spans="1:3" ht="13.5" customHeight="1">
      <c r="A19" s="252" t="s">
        <v>200</v>
      </c>
      <c r="B19" s="291">
        <v>1679841</v>
      </c>
      <c r="C19" s="291">
        <v>271336</v>
      </c>
    </row>
    <row r="20" spans="1:3" ht="13.5" customHeight="1">
      <c r="A20" s="311" t="s">
        <v>1314</v>
      </c>
      <c r="B20" s="291">
        <v>200451</v>
      </c>
      <c r="C20" s="291">
        <v>45211</v>
      </c>
    </row>
    <row r="21" spans="1:3" ht="13.5" customHeight="1">
      <c r="A21" s="311" t="s">
        <v>201</v>
      </c>
      <c r="B21" s="291">
        <v>1479390</v>
      </c>
      <c r="C21" s="291">
        <v>226125</v>
      </c>
    </row>
    <row r="22" spans="1:3" ht="13.5" customHeight="1" hidden="1">
      <c r="A22" s="252" t="s">
        <v>202</v>
      </c>
      <c r="B22" s="291">
        <v>0</v>
      </c>
      <c r="C22" s="291">
        <v>0</v>
      </c>
    </row>
    <row r="23" spans="1:3" ht="13.5" customHeight="1">
      <c r="A23" s="311" t="s">
        <v>203</v>
      </c>
      <c r="B23" s="291">
        <v>40901</v>
      </c>
      <c r="C23" s="291">
        <v>1261</v>
      </c>
    </row>
    <row r="24" spans="1:3" ht="12.75">
      <c r="A24" s="311" t="s">
        <v>204</v>
      </c>
      <c r="B24" s="291">
        <v>1942</v>
      </c>
      <c r="C24" s="291">
        <v>-1238</v>
      </c>
    </row>
    <row r="25" spans="1:3" ht="13.5" customHeight="1">
      <c r="A25" s="311" t="s">
        <v>205</v>
      </c>
      <c r="B25" s="291">
        <v>23115</v>
      </c>
      <c r="C25" s="291">
        <v>2499</v>
      </c>
    </row>
    <row r="26" spans="1:3" ht="13.5" customHeight="1" hidden="1">
      <c r="A26" s="311" t="s">
        <v>206</v>
      </c>
      <c r="B26" s="291">
        <v>0</v>
      </c>
      <c r="C26" s="291">
        <v>0</v>
      </c>
    </row>
    <row r="27" spans="1:3" ht="13.5" customHeight="1" hidden="1">
      <c r="A27" s="311" t="s">
        <v>207</v>
      </c>
      <c r="B27" s="291">
        <v>15844</v>
      </c>
      <c r="C27" s="291">
        <v>0</v>
      </c>
    </row>
    <row r="28" spans="1:3" ht="13.5" customHeight="1">
      <c r="A28" s="301" t="s">
        <v>208</v>
      </c>
      <c r="B28" s="291">
        <v>396559</v>
      </c>
      <c r="C28" s="291">
        <v>30716</v>
      </c>
    </row>
    <row r="29" spans="1:3" ht="13.5" customHeight="1">
      <c r="A29" s="311" t="s">
        <v>165</v>
      </c>
      <c r="B29" s="291">
        <v>396559</v>
      </c>
      <c r="C29" s="291">
        <v>30716</v>
      </c>
    </row>
    <row r="30" spans="1:3" ht="13.5" customHeight="1" hidden="1">
      <c r="A30" s="311" t="s">
        <v>166</v>
      </c>
      <c r="B30" s="291">
        <v>0</v>
      </c>
      <c r="C30" s="291">
        <v>0</v>
      </c>
    </row>
    <row r="31" spans="1:3" ht="13.5" customHeight="1">
      <c r="A31" s="311" t="s">
        <v>168</v>
      </c>
      <c r="B31" s="291">
        <v>-487773</v>
      </c>
      <c r="C31" s="291">
        <v>-71557</v>
      </c>
    </row>
    <row r="32" spans="1:3" ht="12.75">
      <c r="A32" s="311" t="s">
        <v>209</v>
      </c>
      <c r="B32" s="483">
        <v>487773</v>
      </c>
      <c r="C32" s="483">
        <v>71557</v>
      </c>
    </row>
    <row r="33" spans="1:3" ht="13.5" customHeight="1">
      <c r="A33" s="311"/>
      <c r="B33" s="249"/>
      <c r="C33" s="482"/>
    </row>
    <row r="34" spans="1:3" ht="13.5" customHeight="1" hidden="1">
      <c r="A34" s="319" t="s">
        <v>210</v>
      </c>
      <c r="B34" s="249"/>
      <c r="C34" s="482"/>
    </row>
    <row r="35" spans="1:3" ht="13.5" customHeight="1" hidden="1">
      <c r="A35" s="286" t="s">
        <v>211</v>
      </c>
      <c r="B35" s="244"/>
      <c r="C35" s="482">
        <v>0</v>
      </c>
    </row>
    <row r="36" spans="1:3" ht="13.5" customHeight="1" hidden="1">
      <c r="A36" s="457" t="s">
        <v>177</v>
      </c>
      <c r="B36" s="244">
        <v>0</v>
      </c>
      <c r="C36" s="482">
        <v>0</v>
      </c>
    </row>
    <row r="37" spans="1:3" ht="13.5" customHeight="1" hidden="1">
      <c r="A37" s="301" t="s">
        <v>154</v>
      </c>
      <c r="B37" s="249">
        <v>0</v>
      </c>
      <c r="C37" s="483">
        <v>0</v>
      </c>
    </row>
    <row r="38" spans="1:3" ht="13.5" customHeight="1" hidden="1">
      <c r="A38" s="252" t="s">
        <v>200</v>
      </c>
      <c r="B38" s="249">
        <v>0</v>
      </c>
      <c r="C38" s="483">
        <v>0</v>
      </c>
    </row>
    <row r="39" spans="1:3" ht="13.5" customHeight="1" hidden="1">
      <c r="A39" s="311" t="s">
        <v>1314</v>
      </c>
      <c r="B39" s="249"/>
      <c r="C39" s="483">
        <v>0</v>
      </c>
    </row>
    <row r="40" spans="1:3" ht="13.5" customHeight="1" hidden="1">
      <c r="A40" s="311" t="s">
        <v>201</v>
      </c>
      <c r="B40" s="249"/>
      <c r="C40" s="483">
        <v>0</v>
      </c>
    </row>
    <row r="41" spans="1:3" ht="13.5" customHeight="1" hidden="1">
      <c r="A41" s="311" t="s">
        <v>212</v>
      </c>
      <c r="B41" s="249"/>
      <c r="C41" s="483">
        <v>0</v>
      </c>
    </row>
    <row r="42" spans="1:3" ht="13.5" customHeight="1" hidden="1">
      <c r="A42" s="311" t="s">
        <v>203</v>
      </c>
      <c r="B42" s="249">
        <v>0</v>
      </c>
      <c r="C42" s="483">
        <v>0</v>
      </c>
    </row>
    <row r="43" spans="1:3" ht="12.75" hidden="1">
      <c r="A43" s="311" t="s">
        <v>204</v>
      </c>
      <c r="B43" s="249"/>
      <c r="C43" s="483">
        <v>0</v>
      </c>
    </row>
    <row r="44" spans="1:3" ht="13.5" customHeight="1" hidden="1">
      <c r="A44" s="311" t="s">
        <v>205</v>
      </c>
      <c r="B44" s="249"/>
      <c r="C44" s="483">
        <v>0</v>
      </c>
    </row>
    <row r="45" spans="1:3" ht="13.5" customHeight="1" hidden="1">
      <c r="A45" s="311" t="s">
        <v>206</v>
      </c>
      <c r="B45" s="249"/>
      <c r="C45" s="483">
        <v>0</v>
      </c>
    </row>
    <row r="46" spans="1:3" ht="13.5" customHeight="1" hidden="1">
      <c r="A46" s="311" t="s">
        <v>207</v>
      </c>
      <c r="B46" s="249"/>
      <c r="C46" s="483">
        <v>0</v>
      </c>
    </row>
    <row r="47" spans="1:3" ht="13.5" customHeight="1" hidden="1">
      <c r="A47" s="301" t="s">
        <v>208</v>
      </c>
      <c r="B47" s="249">
        <v>0</v>
      </c>
      <c r="C47" s="483">
        <v>0</v>
      </c>
    </row>
    <row r="48" spans="1:3" ht="13.5" customHeight="1" hidden="1">
      <c r="A48" s="311" t="s">
        <v>165</v>
      </c>
      <c r="B48" s="249"/>
      <c r="C48" s="483">
        <v>0</v>
      </c>
    </row>
    <row r="49" spans="1:3" ht="13.5" customHeight="1" hidden="1">
      <c r="A49" s="311" t="s">
        <v>166</v>
      </c>
      <c r="B49" s="249"/>
      <c r="C49" s="483">
        <v>0</v>
      </c>
    </row>
    <row r="50" spans="1:3" ht="13.5" customHeight="1" hidden="1">
      <c r="A50" s="311" t="s">
        <v>168</v>
      </c>
      <c r="B50" s="249">
        <v>0</v>
      </c>
      <c r="C50" s="483">
        <v>0</v>
      </c>
    </row>
    <row r="51" spans="1:3" ht="12.75" hidden="1">
      <c r="A51" s="311" t="s">
        <v>209</v>
      </c>
      <c r="B51" s="249">
        <v>0</v>
      </c>
      <c r="C51" s="483">
        <v>0</v>
      </c>
    </row>
    <row r="52" spans="1:3" ht="13.5" customHeight="1" hidden="1">
      <c r="A52" s="319" t="s">
        <v>213</v>
      </c>
      <c r="B52" s="244"/>
      <c r="C52" s="482"/>
    </row>
    <row r="53" spans="1:3" ht="13.5" customHeight="1" hidden="1">
      <c r="A53" s="286" t="s">
        <v>211</v>
      </c>
      <c r="B53" s="244"/>
      <c r="C53" s="482">
        <v>0</v>
      </c>
    </row>
    <row r="54" spans="1:3" ht="13.5" customHeight="1" hidden="1">
      <c r="A54" s="457" t="s">
        <v>177</v>
      </c>
      <c r="B54" s="244">
        <v>0</v>
      </c>
      <c r="C54" s="482">
        <v>0</v>
      </c>
    </row>
    <row r="55" spans="1:3" ht="13.5" customHeight="1" hidden="1">
      <c r="A55" s="301" t="s">
        <v>154</v>
      </c>
      <c r="B55" s="249">
        <v>0</v>
      </c>
      <c r="C55" s="483">
        <v>0</v>
      </c>
    </row>
    <row r="56" spans="1:3" ht="13.5" customHeight="1" hidden="1">
      <c r="A56" s="252" t="s">
        <v>200</v>
      </c>
      <c r="B56" s="249">
        <v>0</v>
      </c>
      <c r="C56" s="483">
        <v>0</v>
      </c>
    </row>
    <row r="57" spans="1:3" ht="13.5" customHeight="1" hidden="1">
      <c r="A57" s="311" t="s">
        <v>1314</v>
      </c>
      <c r="B57" s="249"/>
      <c r="C57" s="483">
        <v>0</v>
      </c>
    </row>
    <row r="58" spans="1:3" ht="13.5" customHeight="1" hidden="1">
      <c r="A58" s="311" t="s">
        <v>201</v>
      </c>
      <c r="B58" s="249"/>
      <c r="C58" s="483">
        <v>0</v>
      </c>
    </row>
    <row r="59" spans="1:4" ht="13.5" customHeight="1" hidden="1">
      <c r="A59" s="311" t="s">
        <v>212</v>
      </c>
      <c r="B59" s="249"/>
      <c r="C59" s="483">
        <v>0</v>
      </c>
      <c r="D59" s="516"/>
    </row>
    <row r="60" spans="1:4" ht="13.5" customHeight="1" hidden="1">
      <c r="A60" s="311" t="s">
        <v>203</v>
      </c>
      <c r="B60" s="249">
        <v>0</v>
      </c>
      <c r="C60" s="483">
        <v>0</v>
      </c>
      <c r="D60" s="516"/>
    </row>
    <row r="61" spans="1:4" ht="12.75" hidden="1">
      <c r="A61" s="311" t="s">
        <v>204</v>
      </c>
      <c r="B61" s="249"/>
      <c r="C61" s="483">
        <v>0</v>
      </c>
      <c r="D61" s="516"/>
    </row>
    <row r="62" spans="1:4" ht="13.5" customHeight="1" hidden="1">
      <c r="A62" s="311" t="s">
        <v>205</v>
      </c>
      <c r="B62" s="249"/>
      <c r="C62" s="483">
        <v>0</v>
      </c>
      <c r="D62" s="516"/>
    </row>
    <row r="63" spans="1:4" ht="13.5" customHeight="1" hidden="1">
      <c r="A63" s="311" t="s">
        <v>206</v>
      </c>
      <c r="B63" s="249"/>
      <c r="C63" s="483">
        <v>0</v>
      </c>
      <c r="D63" s="516"/>
    </row>
    <row r="64" spans="1:3" ht="13.5" customHeight="1" hidden="1">
      <c r="A64" s="311" t="s">
        <v>207</v>
      </c>
      <c r="B64" s="249"/>
      <c r="C64" s="483">
        <v>0</v>
      </c>
    </row>
    <row r="65" spans="1:3" ht="13.5" customHeight="1" hidden="1">
      <c r="A65" s="301" t="s">
        <v>208</v>
      </c>
      <c r="B65" s="249">
        <v>0</v>
      </c>
      <c r="C65" s="483">
        <v>0</v>
      </c>
    </row>
    <row r="66" spans="1:3" ht="13.5" customHeight="1" hidden="1">
      <c r="A66" s="311" t="s">
        <v>165</v>
      </c>
      <c r="B66" s="249"/>
      <c r="C66" s="483">
        <v>0</v>
      </c>
    </row>
    <row r="67" spans="1:3" ht="13.5" customHeight="1" hidden="1">
      <c r="A67" s="311" t="s">
        <v>166</v>
      </c>
      <c r="B67" s="249"/>
      <c r="C67" s="483">
        <v>0</v>
      </c>
    </row>
    <row r="68" spans="1:3" ht="13.5" customHeight="1" hidden="1">
      <c r="A68" s="311" t="s">
        <v>168</v>
      </c>
      <c r="B68" s="249">
        <v>0</v>
      </c>
      <c r="C68" s="483">
        <v>0</v>
      </c>
    </row>
    <row r="69" spans="1:3" ht="12.75" hidden="1">
      <c r="A69" s="311" t="s">
        <v>209</v>
      </c>
      <c r="B69" s="249">
        <v>0</v>
      </c>
      <c r="C69" s="483">
        <v>0</v>
      </c>
    </row>
    <row r="70" spans="1:3" ht="15" customHeight="1">
      <c r="A70" s="319" t="s">
        <v>214</v>
      </c>
      <c r="B70" s="244"/>
      <c r="C70" s="482"/>
    </row>
    <row r="71" spans="1:3" ht="13.5" customHeight="1">
      <c r="A71" s="286" t="s">
        <v>211</v>
      </c>
      <c r="B71" s="244">
        <v>14622</v>
      </c>
      <c r="C71" s="482">
        <v>-541</v>
      </c>
    </row>
    <row r="72" spans="1:3" ht="13.5" customHeight="1">
      <c r="A72" s="457" t="s">
        <v>177</v>
      </c>
      <c r="B72" s="244">
        <v>13350</v>
      </c>
      <c r="C72" s="482">
        <v>-1798</v>
      </c>
    </row>
    <row r="73" spans="1:3" ht="13.5" customHeight="1">
      <c r="A73" s="301" t="s">
        <v>154</v>
      </c>
      <c r="B73" s="249">
        <v>13350</v>
      </c>
      <c r="C73" s="483">
        <v>-1798</v>
      </c>
    </row>
    <row r="74" spans="1:3" ht="13.5" customHeight="1">
      <c r="A74" s="252" t="s">
        <v>200</v>
      </c>
      <c r="B74" s="249">
        <v>13350</v>
      </c>
      <c r="C74" s="483">
        <v>-1798</v>
      </c>
    </row>
    <row r="75" spans="1:3" ht="13.5" customHeight="1">
      <c r="A75" s="311" t="s">
        <v>1314</v>
      </c>
      <c r="B75" s="249">
        <v>108</v>
      </c>
      <c r="C75" s="483">
        <v>0</v>
      </c>
    </row>
    <row r="76" spans="1:3" ht="13.5" customHeight="1">
      <c r="A76" s="311" t="s">
        <v>201</v>
      </c>
      <c r="B76" s="249">
        <v>13242</v>
      </c>
      <c r="C76" s="483">
        <v>-1798</v>
      </c>
    </row>
    <row r="77" spans="1:3" ht="13.5" customHeight="1" hidden="1">
      <c r="A77" s="311" t="s">
        <v>212</v>
      </c>
      <c r="B77" s="249"/>
      <c r="C77" s="483">
        <v>0</v>
      </c>
    </row>
    <row r="78" spans="1:3" ht="13.5" customHeight="1" hidden="1">
      <c r="A78" s="311" t="s">
        <v>203</v>
      </c>
      <c r="B78" s="249">
        <v>0</v>
      </c>
      <c r="C78" s="483">
        <v>0</v>
      </c>
    </row>
    <row r="79" spans="1:3" ht="13.5" customHeight="1" hidden="1">
      <c r="A79" s="311" t="s">
        <v>204</v>
      </c>
      <c r="B79" s="249"/>
      <c r="C79" s="483">
        <v>0</v>
      </c>
    </row>
    <row r="80" spans="1:3" ht="13.5" customHeight="1" hidden="1">
      <c r="A80" s="311" t="s">
        <v>205</v>
      </c>
      <c r="B80" s="249"/>
      <c r="C80" s="483">
        <v>0</v>
      </c>
    </row>
    <row r="81" spans="1:3" ht="13.5" customHeight="1" hidden="1">
      <c r="A81" s="311" t="s">
        <v>206</v>
      </c>
      <c r="B81" s="249"/>
      <c r="C81" s="483">
        <v>0</v>
      </c>
    </row>
    <row r="82" spans="1:3" ht="13.5" customHeight="1" hidden="1">
      <c r="A82" s="311" t="s">
        <v>207</v>
      </c>
      <c r="B82" s="249"/>
      <c r="C82" s="483">
        <v>0</v>
      </c>
    </row>
    <row r="83" spans="1:3" ht="13.5" customHeight="1" hidden="1">
      <c r="A83" s="301" t="s">
        <v>208</v>
      </c>
      <c r="B83" s="249">
        <v>0</v>
      </c>
      <c r="C83" s="483">
        <v>0</v>
      </c>
    </row>
    <row r="84" spans="1:3" ht="13.5" customHeight="1" hidden="1">
      <c r="A84" s="311" t="s">
        <v>165</v>
      </c>
      <c r="B84" s="249"/>
      <c r="C84" s="483">
        <v>0</v>
      </c>
    </row>
    <row r="85" spans="1:3" ht="13.5" customHeight="1" hidden="1">
      <c r="A85" s="311" t="s">
        <v>166</v>
      </c>
      <c r="B85" s="249"/>
      <c r="C85" s="483">
        <v>0</v>
      </c>
    </row>
    <row r="86" spans="1:3" ht="13.5" customHeight="1">
      <c r="A86" s="311" t="s">
        <v>168</v>
      </c>
      <c r="B86" s="249">
        <v>1272</v>
      </c>
      <c r="C86" s="483">
        <v>1257</v>
      </c>
    </row>
    <row r="87" spans="1:3" ht="12.75">
      <c r="A87" s="311" t="s">
        <v>209</v>
      </c>
      <c r="B87" s="483">
        <v>-1272</v>
      </c>
      <c r="C87" s="483">
        <v>-1257</v>
      </c>
    </row>
    <row r="88" spans="1:3" ht="15" customHeight="1">
      <c r="A88" s="319" t="s">
        <v>215</v>
      </c>
      <c r="B88" s="244"/>
      <c r="C88" s="482"/>
    </row>
    <row r="89" spans="1:3" ht="15" customHeight="1">
      <c r="A89" s="286" t="s">
        <v>211</v>
      </c>
      <c r="B89" s="244">
        <v>1163</v>
      </c>
      <c r="C89" s="482">
        <v>0</v>
      </c>
    </row>
    <row r="90" spans="1:3" ht="13.5" customHeight="1">
      <c r="A90" s="457" t="s">
        <v>177</v>
      </c>
      <c r="B90" s="244">
        <v>879</v>
      </c>
      <c r="C90" s="482">
        <v>76</v>
      </c>
    </row>
    <row r="91" spans="1:3" ht="15" customHeight="1">
      <c r="A91" s="301" t="s">
        <v>154</v>
      </c>
      <c r="B91" s="249">
        <v>0</v>
      </c>
      <c r="C91" s="483">
        <v>0</v>
      </c>
    </row>
    <row r="92" spans="1:3" ht="15" customHeight="1" hidden="1">
      <c r="A92" s="252" t="s">
        <v>200</v>
      </c>
      <c r="B92" s="249">
        <v>0</v>
      </c>
      <c r="C92" s="483">
        <v>0</v>
      </c>
    </row>
    <row r="93" spans="1:3" ht="15" customHeight="1" hidden="1">
      <c r="A93" s="311" t="s">
        <v>1314</v>
      </c>
      <c r="B93" s="246"/>
      <c r="C93" s="483">
        <v>0</v>
      </c>
    </row>
    <row r="94" spans="1:3" ht="15" customHeight="1" hidden="1">
      <c r="A94" s="311" t="s">
        <v>201</v>
      </c>
      <c r="B94" s="249"/>
      <c r="C94" s="483">
        <v>0</v>
      </c>
    </row>
    <row r="95" spans="1:3" ht="15" customHeight="1" hidden="1">
      <c r="A95" s="311" t="s">
        <v>212</v>
      </c>
      <c r="B95" s="249"/>
      <c r="C95" s="483">
        <v>0</v>
      </c>
    </row>
    <row r="96" spans="1:3" ht="15" customHeight="1" hidden="1">
      <c r="A96" s="311" t="s">
        <v>203</v>
      </c>
      <c r="B96" s="249">
        <v>0</v>
      </c>
      <c r="C96" s="483">
        <v>0</v>
      </c>
    </row>
    <row r="97" spans="1:3" ht="15" customHeight="1" hidden="1">
      <c r="A97" s="311" t="s">
        <v>204</v>
      </c>
      <c r="B97" s="249"/>
      <c r="C97" s="483">
        <v>0</v>
      </c>
    </row>
    <row r="98" spans="1:3" ht="15" customHeight="1" hidden="1">
      <c r="A98" s="311" t="s">
        <v>205</v>
      </c>
      <c r="B98" s="249"/>
      <c r="C98" s="483">
        <v>0</v>
      </c>
    </row>
    <row r="99" spans="1:3" ht="15" customHeight="1" hidden="1">
      <c r="A99" s="311" t="s">
        <v>206</v>
      </c>
      <c r="B99" s="249"/>
      <c r="C99" s="483">
        <v>0</v>
      </c>
    </row>
    <row r="100" spans="1:3" ht="15" customHeight="1" hidden="1">
      <c r="A100" s="311" t="s">
        <v>207</v>
      </c>
      <c r="B100" s="249"/>
      <c r="C100" s="483">
        <v>0</v>
      </c>
    </row>
    <row r="101" spans="1:3" ht="15" customHeight="1">
      <c r="A101" s="301" t="s">
        <v>208</v>
      </c>
      <c r="B101" s="249">
        <v>879</v>
      </c>
      <c r="C101" s="483">
        <v>76</v>
      </c>
    </row>
    <row r="102" spans="1:3" ht="15" customHeight="1">
      <c r="A102" s="311" t="s">
        <v>165</v>
      </c>
      <c r="B102" s="249">
        <v>879</v>
      </c>
      <c r="C102" s="483">
        <v>76</v>
      </c>
    </row>
    <row r="103" spans="1:3" ht="15" customHeight="1" hidden="1">
      <c r="A103" s="311" t="s">
        <v>166</v>
      </c>
      <c r="B103" s="249"/>
      <c r="C103" s="483">
        <v>0</v>
      </c>
    </row>
    <row r="104" spans="1:3" ht="15" customHeight="1">
      <c r="A104" s="311" t="s">
        <v>168</v>
      </c>
      <c r="B104" s="249">
        <v>284</v>
      </c>
      <c r="C104" s="483">
        <v>-76</v>
      </c>
    </row>
    <row r="105" spans="1:3" ht="12.75">
      <c r="A105" s="311" t="s">
        <v>209</v>
      </c>
      <c r="B105" s="249">
        <v>-284</v>
      </c>
      <c r="C105" s="483">
        <v>76</v>
      </c>
    </row>
    <row r="106" spans="1:3" ht="13.5" customHeight="1">
      <c r="A106" s="319" t="s">
        <v>216</v>
      </c>
      <c r="B106" s="244"/>
      <c r="C106" s="482"/>
    </row>
    <row r="107" spans="1:3" ht="13.5" customHeight="1">
      <c r="A107" s="286" t="s">
        <v>211</v>
      </c>
      <c r="B107" s="244">
        <v>2139</v>
      </c>
      <c r="C107" s="482">
        <v>0</v>
      </c>
    </row>
    <row r="108" spans="1:3" ht="13.5" customHeight="1">
      <c r="A108" s="457" t="s">
        <v>177</v>
      </c>
      <c r="B108" s="244">
        <v>3168</v>
      </c>
      <c r="C108" s="482">
        <v>1563</v>
      </c>
    </row>
    <row r="109" spans="1:3" ht="13.5" customHeight="1">
      <c r="A109" s="301" t="s">
        <v>154</v>
      </c>
      <c r="B109" s="249">
        <v>2627</v>
      </c>
      <c r="C109" s="483">
        <v>1022</v>
      </c>
    </row>
    <row r="110" spans="1:3" ht="13.5" customHeight="1">
      <c r="A110" s="252" t="s">
        <v>200</v>
      </c>
      <c r="B110" s="249">
        <v>2627</v>
      </c>
      <c r="C110" s="483">
        <v>1022</v>
      </c>
    </row>
    <row r="111" spans="1:3" ht="13.5" customHeight="1" hidden="1">
      <c r="A111" s="311" t="s">
        <v>1314</v>
      </c>
      <c r="B111" s="249">
        <v>0</v>
      </c>
      <c r="C111" s="483">
        <v>0</v>
      </c>
    </row>
    <row r="112" spans="1:3" ht="13.5" customHeight="1">
      <c r="A112" s="311" t="s">
        <v>201</v>
      </c>
      <c r="B112" s="249">
        <v>2627</v>
      </c>
      <c r="C112" s="483">
        <v>1022</v>
      </c>
    </row>
    <row r="113" spans="1:3" ht="13.5" customHeight="1" hidden="1">
      <c r="A113" s="311" t="s">
        <v>212</v>
      </c>
      <c r="B113" s="249"/>
      <c r="C113" s="483">
        <v>0</v>
      </c>
    </row>
    <row r="114" spans="1:3" ht="13.5" customHeight="1" hidden="1">
      <c r="A114" s="311" t="s">
        <v>203</v>
      </c>
      <c r="B114" s="249">
        <v>0</v>
      </c>
      <c r="C114" s="483">
        <v>0</v>
      </c>
    </row>
    <row r="115" spans="1:3" ht="13.5" customHeight="1" hidden="1">
      <c r="A115" s="311" t="s">
        <v>204</v>
      </c>
      <c r="B115" s="249"/>
      <c r="C115" s="483">
        <v>0</v>
      </c>
    </row>
    <row r="116" spans="1:3" ht="13.5" customHeight="1" hidden="1">
      <c r="A116" s="311" t="s">
        <v>205</v>
      </c>
      <c r="B116" s="249"/>
      <c r="C116" s="483">
        <v>0</v>
      </c>
    </row>
    <row r="117" spans="1:3" ht="13.5" customHeight="1" hidden="1">
      <c r="A117" s="311" t="s">
        <v>206</v>
      </c>
      <c r="B117" s="249"/>
      <c r="C117" s="483">
        <v>0</v>
      </c>
    </row>
    <row r="118" spans="1:3" ht="13.5" customHeight="1" hidden="1">
      <c r="A118" s="311" t="s">
        <v>207</v>
      </c>
      <c r="B118" s="249"/>
      <c r="C118" s="483">
        <v>0</v>
      </c>
    </row>
    <row r="119" spans="1:3" ht="13.5" customHeight="1">
      <c r="A119" s="301" t="s">
        <v>208</v>
      </c>
      <c r="B119" s="249">
        <v>541</v>
      </c>
      <c r="C119" s="483">
        <v>541</v>
      </c>
    </row>
    <row r="120" spans="1:3" ht="13.5" customHeight="1">
      <c r="A120" s="311" t="s">
        <v>165</v>
      </c>
      <c r="B120" s="249">
        <v>541</v>
      </c>
      <c r="C120" s="483">
        <v>541</v>
      </c>
    </row>
    <row r="121" spans="1:3" ht="13.5" customHeight="1">
      <c r="A121" s="311" t="s">
        <v>166</v>
      </c>
      <c r="B121" s="244"/>
      <c r="C121" s="483">
        <v>0</v>
      </c>
    </row>
    <row r="122" spans="1:3" ht="13.5" customHeight="1">
      <c r="A122" s="311" t="s">
        <v>168</v>
      </c>
      <c r="B122" s="249">
        <v>-1029</v>
      </c>
      <c r="C122" s="483">
        <v>-1563</v>
      </c>
    </row>
    <row r="123" spans="1:3" ht="12.75">
      <c r="A123" s="311" t="s">
        <v>209</v>
      </c>
      <c r="B123" s="483">
        <v>1029</v>
      </c>
      <c r="C123" s="483">
        <v>1563</v>
      </c>
    </row>
    <row r="124" spans="1:3" ht="13.5" customHeight="1">
      <c r="A124" s="319" t="s">
        <v>217</v>
      </c>
      <c r="B124" s="249"/>
      <c r="C124" s="482"/>
    </row>
    <row r="125" spans="1:3" ht="13.5" customHeight="1">
      <c r="A125" s="286" t="s">
        <v>211</v>
      </c>
      <c r="B125" s="244">
        <v>81180</v>
      </c>
      <c r="C125" s="482">
        <v>22140</v>
      </c>
    </row>
    <row r="126" spans="1:3" ht="13.5" customHeight="1">
      <c r="A126" s="457" t="s">
        <v>177</v>
      </c>
      <c r="B126" s="244">
        <v>105766</v>
      </c>
      <c r="C126" s="482">
        <v>11372</v>
      </c>
    </row>
    <row r="127" spans="1:3" ht="13.5" customHeight="1">
      <c r="A127" s="301" t="s">
        <v>154</v>
      </c>
      <c r="B127" s="249">
        <v>86072</v>
      </c>
      <c r="C127" s="483">
        <v>9130</v>
      </c>
    </row>
    <row r="128" spans="1:3" ht="13.5" customHeight="1">
      <c r="A128" s="252" t="s">
        <v>200</v>
      </c>
      <c r="B128" s="249">
        <v>86072</v>
      </c>
      <c r="C128" s="483">
        <v>9130</v>
      </c>
    </row>
    <row r="129" spans="1:3" ht="13.5" customHeight="1">
      <c r="A129" s="311" t="s">
        <v>1314</v>
      </c>
      <c r="B129" s="249">
        <v>4314</v>
      </c>
      <c r="C129" s="483">
        <v>0</v>
      </c>
    </row>
    <row r="130" spans="1:3" ht="13.5" customHeight="1">
      <c r="A130" s="311" t="s">
        <v>201</v>
      </c>
      <c r="B130" s="249">
        <v>81758</v>
      </c>
      <c r="C130" s="483">
        <v>9130</v>
      </c>
    </row>
    <row r="131" spans="1:3" ht="13.5" customHeight="1" hidden="1">
      <c r="A131" s="311" t="s">
        <v>212</v>
      </c>
      <c r="B131" s="249"/>
      <c r="C131" s="483">
        <v>0</v>
      </c>
    </row>
    <row r="132" spans="1:3" ht="13.5" customHeight="1" hidden="1">
      <c r="A132" s="311" t="s">
        <v>203</v>
      </c>
      <c r="B132" s="249">
        <v>0</v>
      </c>
      <c r="C132" s="483">
        <v>0</v>
      </c>
    </row>
    <row r="133" spans="1:3" ht="13.5" customHeight="1" hidden="1">
      <c r="A133" s="311" t="s">
        <v>204</v>
      </c>
      <c r="B133" s="249"/>
      <c r="C133" s="483">
        <v>0</v>
      </c>
    </row>
    <row r="134" spans="1:3" ht="13.5" customHeight="1" hidden="1">
      <c r="A134" s="311" t="s">
        <v>205</v>
      </c>
      <c r="B134" s="249"/>
      <c r="C134" s="483">
        <v>0</v>
      </c>
    </row>
    <row r="135" spans="1:3" ht="13.5" customHeight="1" hidden="1">
      <c r="A135" s="311" t="s">
        <v>206</v>
      </c>
      <c r="B135" s="249"/>
      <c r="C135" s="483">
        <v>0</v>
      </c>
    </row>
    <row r="136" spans="1:3" ht="13.5" customHeight="1" hidden="1">
      <c r="A136" s="311" t="s">
        <v>207</v>
      </c>
      <c r="B136" s="249"/>
      <c r="C136" s="483">
        <v>0</v>
      </c>
    </row>
    <row r="137" spans="1:3" ht="13.5" customHeight="1">
      <c r="A137" s="301" t="s">
        <v>208</v>
      </c>
      <c r="B137" s="249">
        <v>19694</v>
      </c>
      <c r="C137" s="483">
        <v>2242</v>
      </c>
    </row>
    <row r="138" spans="1:3" ht="13.5" customHeight="1">
      <c r="A138" s="311" t="s">
        <v>165</v>
      </c>
      <c r="B138" s="249">
        <v>19694</v>
      </c>
      <c r="C138" s="483">
        <v>2242</v>
      </c>
    </row>
    <row r="139" spans="1:3" ht="15" customHeight="1" hidden="1">
      <c r="A139" s="311" t="s">
        <v>166</v>
      </c>
      <c r="B139" s="249"/>
      <c r="C139" s="483">
        <v>0</v>
      </c>
    </row>
    <row r="140" spans="1:3" ht="15" customHeight="1">
      <c r="A140" s="311" t="s">
        <v>168</v>
      </c>
      <c r="B140" s="249">
        <v>-24586</v>
      </c>
      <c r="C140" s="483">
        <v>10768</v>
      </c>
    </row>
    <row r="141" spans="1:3" ht="12.75">
      <c r="A141" s="311" t="s">
        <v>209</v>
      </c>
      <c r="B141" s="483">
        <v>24586</v>
      </c>
      <c r="C141" s="483">
        <v>-10768</v>
      </c>
    </row>
    <row r="142" spans="1:3" ht="13.5" customHeight="1">
      <c r="A142" s="319" t="s">
        <v>218</v>
      </c>
      <c r="B142" s="249"/>
      <c r="C142" s="482"/>
    </row>
    <row r="143" spans="1:3" ht="13.5" customHeight="1">
      <c r="A143" s="286" t="s">
        <v>211</v>
      </c>
      <c r="B143" s="244">
        <v>111753</v>
      </c>
      <c r="C143" s="482">
        <v>-61326</v>
      </c>
    </row>
    <row r="144" spans="1:3" ht="13.5" customHeight="1">
      <c r="A144" s="457" t="s">
        <v>177</v>
      </c>
      <c r="B144" s="244">
        <v>74681</v>
      </c>
      <c r="C144" s="482">
        <v>8666</v>
      </c>
    </row>
    <row r="145" spans="1:3" ht="13.5" customHeight="1">
      <c r="A145" s="301" t="s">
        <v>154</v>
      </c>
      <c r="B145" s="249">
        <v>74681</v>
      </c>
      <c r="C145" s="483">
        <v>8666</v>
      </c>
    </row>
    <row r="146" spans="1:3" ht="13.5" customHeight="1">
      <c r="A146" s="252" t="s">
        <v>200</v>
      </c>
      <c r="B146" s="249">
        <v>58837</v>
      </c>
      <c r="C146" s="483">
        <v>8666</v>
      </c>
    </row>
    <row r="147" spans="1:3" ht="13.5" customHeight="1" hidden="1">
      <c r="A147" s="311" t="s">
        <v>1314</v>
      </c>
      <c r="B147" s="249">
        <v>0</v>
      </c>
      <c r="C147" s="483">
        <v>0</v>
      </c>
    </row>
    <row r="148" spans="1:3" ht="13.5" customHeight="1">
      <c r="A148" s="311" t="s">
        <v>219</v>
      </c>
      <c r="B148" s="249">
        <v>58837</v>
      </c>
      <c r="C148" s="483">
        <v>8666</v>
      </c>
    </row>
    <row r="149" spans="1:3" ht="13.5" customHeight="1" hidden="1">
      <c r="A149" s="311" t="s">
        <v>212</v>
      </c>
      <c r="B149" s="249"/>
      <c r="C149" s="483">
        <v>0</v>
      </c>
    </row>
    <row r="150" spans="1:3" ht="13.5" customHeight="1">
      <c r="A150" s="311" t="s">
        <v>203</v>
      </c>
      <c r="B150" s="249">
        <v>15844</v>
      </c>
      <c r="C150" s="483">
        <v>0</v>
      </c>
    </row>
    <row r="151" spans="1:3" ht="13.5" customHeight="1" hidden="1">
      <c r="A151" s="311" t="s">
        <v>204</v>
      </c>
      <c r="B151" s="249"/>
      <c r="C151" s="483">
        <v>0</v>
      </c>
    </row>
    <row r="152" spans="1:3" ht="13.5" customHeight="1" hidden="1">
      <c r="A152" s="311" t="s">
        <v>205</v>
      </c>
      <c r="B152" s="249"/>
      <c r="C152" s="483">
        <v>0</v>
      </c>
    </row>
    <row r="153" spans="1:3" ht="13.5" customHeight="1" hidden="1">
      <c r="A153" s="311" t="s">
        <v>206</v>
      </c>
      <c r="B153" s="244"/>
      <c r="C153" s="483">
        <v>0</v>
      </c>
    </row>
    <row r="154" spans="1:3" ht="13.5" customHeight="1">
      <c r="A154" s="311" t="s">
        <v>207</v>
      </c>
      <c r="B154" s="249">
        <v>15844</v>
      </c>
      <c r="C154" s="483">
        <v>0</v>
      </c>
    </row>
    <row r="155" spans="1:3" ht="13.5" customHeight="1" hidden="1">
      <c r="A155" s="301" t="s">
        <v>208</v>
      </c>
      <c r="B155" s="249">
        <v>0</v>
      </c>
      <c r="C155" s="483">
        <v>0</v>
      </c>
    </row>
    <row r="156" spans="1:3" ht="13.5" customHeight="1" hidden="1">
      <c r="A156" s="311" t="s">
        <v>165</v>
      </c>
      <c r="B156" s="249"/>
      <c r="C156" s="483">
        <v>0</v>
      </c>
    </row>
    <row r="157" spans="1:3" ht="13.5" customHeight="1" hidden="1">
      <c r="A157" s="311" t="s">
        <v>166</v>
      </c>
      <c r="B157" s="249"/>
      <c r="C157" s="483">
        <v>0</v>
      </c>
    </row>
    <row r="158" spans="1:3" ht="13.5" customHeight="1">
      <c r="A158" s="311" t="s">
        <v>168</v>
      </c>
      <c r="B158" s="249">
        <v>37072</v>
      </c>
      <c r="C158" s="483">
        <v>-69992</v>
      </c>
    </row>
    <row r="159" spans="1:3" ht="12.75">
      <c r="A159" s="311" t="s">
        <v>209</v>
      </c>
      <c r="B159" s="483">
        <v>-37072</v>
      </c>
      <c r="C159" s="483">
        <v>69992</v>
      </c>
    </row>
    <row r="160" spans="1:3" ht="13.5" customHeight="1">
      <c r="A160" s="319" t="s">
        <v>220</v>
      </c>
      <c r="B160" s="249"/>
      <c r="C160" s="482"/>
    </row>
    <row r="161" spans="1:3" ht="13.5" customHeight="1">
      <c r="A161" s="286" t="s">
        <v>211</v>
      </c>
      <c r="B161" s="244">
        <v>47674</v>
      </c>
      <c r="C161" s="482">
        <v>487</v>
      </c>
    </row>
    <row r="162" spans="1:3" ht="13.5" customHeight="1">
      <c r="A162" s="457" t="s">
        <v>177</v>
      </c>
      <c r="B162" s="244">
        <v>36321</v>
      </c>
      <c r="C162" s="482">
        <v>3134</v>
      </c>
    </row>
    <row r="163" spans="1:3" ht="13.5" customHeight="1">
      <c r="A163" s="301" t="s">
        <v>154</v>
      </c>
      <c r="B163" s="249">
        <v>29894</v>
      </c>
      <c r="C163" s="483">
        <v>2525</v>
      </c>
    </row>
    <row r="164" spans="1:3" ht="13.5" customHeight="1">
      <c r="A164" s="252" t="s">
        <v>200</v>
      </c>
      <c r="B164" s="249">
        <v>29894</v>
      </c>
      <c r="C164" s="483">
        <v>2525</v>
      </c>
    </row>
    <row r="165" spans="1:3" ht="13.5" customHeight="1">
      <c r="A165" s="311" t="s">
        <v>1314</v>
      </c>
      <c r="B165" s="249">
        <v>5877</v>
      </c>
      <c r="C165" s="483">
        <v>1550</v>
      </c>
    </row>
    <row r="166" spans="1:3" ht="13.5" customHeight="1">
      <c r="A166" s="311" t="s">
        <v>219</v>
      </c>
      <c r="B166" s="249">
        <v>24017</v>
      </c>
      <c r="C166" s="483">
        <v>975</v>
      </c>
    </row>
    <row r="167" spans="1:3" ht="13.5" customHeight="1" hidden="1">
      <c r="A167" s="311" t="s">
        <v>212</v>
      </c>
      <c r="B167" s="249"/>
      <c r="C167" s="483">
        <v>0</v>
      </c>
    </row>
    <row r="168" spans="1:3" ht="13.5" customHeight="1" hidden="1">
      <c r="A168" s="311" t="s">
        <v>203</v>
      </c>
      <c r="B168" s="249">
        <v>0</v>
      </c>
      <c r="C168" s="483">
        <v>0</v>
      </c>
    </row>
    <row r="169" spans="1:3" ht="12.75" hidden="1">
      <c r="A169" s="311" t="s">
        <v>204</v>
      </c>
      <c r="B169" s="249">
        <v>0</v>
      </c>
      <c r="C169" s="483">
        <v>0</v>
      </c>
    </row>
    <row r="170" spans="1:3" ht="13.5" customHeight="1" hidden="1">
      <c r="A170" s="311" t="s">
        <v>221</v>
      </c>
      <c r="B170" s="249"/>
      <c r="C170" s="483">
        <v>0</v>
      </c>
    </row>
    <row r="171" spans="1:3" ht="13.5" customHeight="1" hidden="1">
      <c r="A171" s="311" t="s">
        <v>206</v>
      </c>
      <c r="B171" s="249">
        <v>0</v>
      </c>
      <c r="C171" s="483">
        <v>0</v>
      </c>
    </row>
    <row r="172" spans="1:3" ht="13.5" customHeight="1" hidden="1">
      <c r="A172" s="311" t="s">
        <v>207</v>
      </c>
      <c r="B172" s="249"/>
      <c r="C172" s="483">
        <v>0</v>
      </c>
    </row>
    <row r="173" spans="1:3" ht="13.5" customHeight="1">
      <c r="A173" s="301" t="s">
        <v>208</v>
      </c>
      <c r="B173" s="249">
        <v>6427</v>
      </c>
      <c r="C173" s="483">
        <v>609</v>
      </c>
    </row>
    <row r="174" spans="1:3" ht="13.5" customHeight="1">
      <c r="A174" s="311" t="s">
        <v>165</v>
      </c>
      <c r="B174" s="249">
        <v>6427</v>
      </c>
      <c r="C174" s="483">
        <v>609</v>
      </c>
    </row>
    <row r="175" spans="1:3" ht="13.5" customHeight="1" hidden="1">
      <c r="A175" s="311" t="s">
        <v>166</v>
      </c>
      <c r="B175" s="249">
        <v>0</v>
      </c>
      <c r="C175" s="483">
        <v>0</v>
      </c>
    </row>
    <row r="176" spans="1:3" ht="13.5" customHeight="1">
      <c r="A176" s="311" t="s">
        <v>168</v>
      </c>
      <c r="B176" s="249">
        <v>11353</v>
      </c>
      <c r="C176" s="483">
        <v>-2647</v>
      </c>
    </row>
    <row r="177" spans="1:3" ht="12.75">
      <c r="A177" s="311" t="s">
        <v>209</v>
      </c>
      <c r="B177" s="483">
        <v>-11353</v>
      </c>
      <c r="C177" s="483">
        <v>2647</v>
      </c>
    </row>
    <row r="178" spans="1:3" ht="13.5" customHeight="1">
      <c r="A178" s="319" t="s">
        <v>222</v>
      </c>
      <c r="B178" s="249"/>
      <c r="C178" s="482"/>
    </row>
    <row r="179" spans="1:3" ht="13.5" customHeight="1">
      <c r="A179" s="286" t="s">
        <v>211</v>
      </c>
      <c r="B179" s="244">
        <v>570000</v>
      </c>
      <c r="C179" s="482">
        <v>88348</v>
      </c>
    </row>
    <row r="180" spans="1:3" ht="13.5" customHeight="1">
      <c r="A180" s="457" t="s">
        <v>177</v>
      </c>
      <c r="B180" s="244">
        <v>984950</v>
      </c>
      <c r="C180" s="482">
        <v>106412</v>
      </c>
    </row>
    <row r="181" spans="1:3" ht="13.5" customHeight="1">
      <c r="A181" s="301" t="s">
        <v>154</v>
      </c>
      <c r="B181" s="249">
        <v>861883</v>
      </c>
      <c r="C181" s="483">
        <v>100687</v>
      </c>
    </row>
    <row r="182" spans="1:3" ht="13.5" customHeight="1">
      <c r="A182" s="252" t="s">
        <v>200</v>
      </c>
      <c r="B182" s="249">
        <v>844038</v>
      </c>
      <c r="C182" s="483">
        <v>98991</v>
      </c>
    </row>
    <row r="183" spans="1:3" ht="13.5" customHeight="1">
      <c r="A183" s="311" t="s">
        <v>1314</v>
      </c>
      <c r="B183" s="249">
        <v>75759</v>
      </c>
      <c r="C183" s="483">
        <v>17026</v>
      </c>
    </row>
    <row r="184" spans="1:3" ht="13.5" customHeight="1">
      <c r="A184" s="311" t="s">
        <v>201</v>
      </c>
      <c r="B184" s="249">
        <v>768279</v>
      </c>
      <c r="C184" s="483">
        <v>81965</v>
      </c>
    </row>
    <row r="185" spans="1:3" ht="10.5" customHeight="1" hidden="1">
      <c r="A185" s="311" t="s">
        <v>212</v>
      </c>
      <c r="B185" s="244"/>
      <c r="C185" s="483">
        <v>0</v>
      </c>
    </row>
    <row r="186" spans="1:3" ht="13.5" customHeight="1">
      <c r="A186" s="311" t="s">
        <v>203</v>
      </c>
      <c r="B186" s="249">
        <v>17845</v>
      </c>
      <c r="C186" s="483">
        <v>1696</v>
      </c>
    </row>
    <row r="187" spans="1:3" ht="12.75">
      <c r="A187" s="311" t="s">
        <v>204</v>
      </c>
      <c r="B187" s="249">
        <v>0</v>
      </c>
      <c r="C187" s="483">
        <v>-703</v>
      </c>
    </row>
    <row r="188" spans="1:3" ht="13.5" customHeight="1">
      <c r="A188" s="311" t="s">
        <v>221</v>
      </c>
      <c r="B188" s="249">
        <v>17845</v>
      </c>
      <c r="C188" s="483">
        <v>2399</v>
      </c>
    </row>
    <row r="189" spans="1:3" ht="13.5" customHeight="1" hidden="1">
      <c r="A189" s="311" t="s">
        <v>206</v>
      </c>
      <c r="B189" s="249">
        <v>0</v>
      </c>
      <c r="C189" s="483">
        <v>0</v>
      </c>
    </row>
    <row r="190" spans="1:3" ht="13.5" customHeight="1" hidden="1">
      <c r="A190" s="311" t="s">
        <v>207</v>
      </c>
      <c r="B190" s="249"/>
      <c r="C190" s="483">
        <v>0</v>
      </c>
    </row>
    <row r="191" spans="1:3" ht="13.5" customHeight="1">
      <c r="A191" s="301" t="s">
        <v>208</v>
      </c>
      <c r="B191" s="249">
        <v>123067</v>
      </c>
      <c r="C191" s="483">
        <v>5725</v>
      </c>
    </row>
    <row r="192" spans="1:3" ht="13.5" customHeight="1">
      <c r="A192" s="311" t="s">
        <v>165</v>
      </c>
      <c r="B192" s="249">
        <v>123067</v>
      </c>
      <c r="C192" s="483">
        <v>5725</v>
      </c>
    </row>
    <row r="193" spans="1:3" ht="13.5" customHeight="1" hidden="1">
      <c r="A193" s="311" t="s">
        <v>166</v>
      </c>
      <c r="B193" s="249">
        <v>0</v>
      </c>
      <c r="C193" s="483">
        <v>0</v>
      </c>
    </row>
    <row r="194" spans="1:3" ht="13.5" customHeight="1">
      <c r="A194" s="311" t="s">
        <v>168</v>
      </c>
      <c r="B194" s="249">
        <v>-414950</v>
      </c>
      <c r="C194" s="483">
        <v>-18064</v>
      </c>
    </row>
    <row r="195" spans="1:3" ht="12.75">
      <c r="A195" s="311" t="s">
        <v>209</v>
      </c>
      <c r="B195" s="483">
        <v>414950</v>
      </c>
      <c r="C195" s="483">
        <v>18064</v>
      </c>
    </row>
    <row r="196" spans="1:3" ht="13.5" customHeight="1">
      <c r="A196" s="319" t="s">
        <v>223</v>
      </c>
      <c r="B196" s="249"/>
      <c r="C196" s="482"/>
    </row>
    <row r="197" spans="1:3" ht="13.5" customHeight="1">
      <c r="A197" s="286" t="s">
        <v>211</v>
      </c>
      <c r="B197" s="244">
        <v>100222</v>
      </c>
      <c r="C197" s="482">
        <v>33194</v>
      </c>
    </row>
    <row r="198" spans="1:3" ht="13.5" customHeight="1">
      <c r="A198" s="457" t="s">
        <v>177</v>
      </c>
      <c r="B198" s="244">
        <v>89678</v>
      </c>
      <c r="C198" s="482">
        <v>41737</v>
      </c>
    </row>
    <row r="199" spans="1:3" ht="13.5" customHeight="1">
      <c r="A199" s="301" t="s">
        <v>154</v>
      </c>
      <c r="B199" s="249">
        <v>87902</v>
      </c>
      <c r="C199" s="483">
        <v>41737</v>
      </c>
    </row>
    <row r="200" spans="1:3" ht="13.5" customHeight="1">
      <c r="A200" s="252" t="s">
        <v>200</v>
      </c>
      <c r="B200" s="249">
        <v>85502</v>
      </c>
      <c r="C200" s="483">
        <v>41737</v>
      </c>
    </row>
    <row r="201" spans="1:3" ht="13.5" customHeight="1">
      <c r="A201" s="311" t="s">
        <v>1314</v>
      </c>
      <c r="B201" s="249">
        <v>20047</v>
      </c>
      <c r="C201" s="483">
        <v>10268</v>
      </c>
    </row>
    <row r="202" spans="1:3" ht="13.5" customHeight="1">
      <c r="A202" s="311" t="s">
        <v>201</v>
      </c>
      <c r="B202" s="249">
        <v>65455</v>
      </c>
      <c r="C202" s="483">
        <v>31469</v>
      </c>
    </row>
    <row r="203" spans="1:3" ht="13.5" customHeight="1" hidden="1">
      <c r="A203" s="311" t="s">
        <v>212</v>
      </c>
      <c r="B203" s="249"/>
      <c r="C203" s="483">
        <v>0</v>
      </c>
    </row>
    <row r="204" spans="1:3" ht="13.5" customHeight="1">
      <c r="A204" s="311" t="s">
        <v>203</v>
      </c>
      <c r="B204" s="249">
        <v>2400</v>
      </c>
      <c r="C204" s="483">
        <v>0</v>
      </c>
    </row>
    <row r="205" spans="1:3" ht="12.75" hidden="1">
      <c r="A205" s="311" t="s">
        <v>204</v>
      </c>
      <c r="B205" s="249">
        <v>0</v>
      </c>
      <c r="C205" s="483">
        <v>0</v>
      </c>
    </row>
    <row r="206" spans="1:3" ht="13.5" customHeight="1">
      <c r="A206" s="311" t="s">
        <v>221</v>
      </c>
      <c r="B206" s="249">
        <v>2400</v>
      </c>
      <c r="C206" s="483">
        <v>0</v>
      </c>
    </row>
    <row r="207" spans="1:3" ht="13.5" customHeight="1" hidden="1">
      <c r="A207" s="311" t="s">
        <v>206</v>
      </c>
      <c r="B207" s="249"/>
      <c r="C207" s="483">
        <v>0</v>
      </c>
    </row>
    <row r="208" spans="1:3" ht="13.5" customHeight="1" hidden="1">
      <c r="A208" s="311" t="s">
        <v>207</v>
      </c>
      <c r="B208" s="249"/>
      <c r="C208" s="483">
        <v>0</v>
      </c>
    </row>
    <row r="209" spans="1:3" ht="13.5" customHeight="1">
      <c r="A209" s="301" t="s">
        <v>208</v>
      </c>
      <c r="B209" s="249">
        <v>1776</v>
      </c>
      <c r="C209" s="483">
        <v>0</v>
      </c>
    </row>
    <row r="210" spans="1:3" ht="13.5" customHeight="1">
      <c r="A210" s="311" t="s">
        <v>165</v>
      </c>
      <c r="B210" s="249">
        <v>1776</v>
      </c>
      <c r="C210" s="483">
        <v>0</v>
      </c>
    </row>
    <row r="211" spans="1:3" ht="13.5" customHeight="1" hidden="1">
      <c r="A211" s="311" t="s">
        <v>166</v>
      </c>
      <c r="B211" s="249"/>
      <c r="C211" s="483">
        <v>0</v>
      </c>
    </row>
    <row r="212" spans="1:3" ht="13.5" customHeight="1">
      <c r="A212" s="311" t="s">
        <v>168</v>
      </c>
      <c r="B212" s="249">
        <v>10544</v>
      </c>
      <c r="C212" s="483">
        <v>-8543</v>
      </c>
    </row>
    <row r="213" spans="1:3" ht="12.75">
      <c r="A213" s="311" t="s">
        <v>209</v>
      </c>
      <c r="B213" s="483">
        <v>-10544</v>
      </c>
      <c r="C213" s="483">
        <v>8543</v>
      </c>
    </row>
    <row r="214" spans="1:3" ht="15" customHeight="1">
      <c r="A214" s="319" t="s">
        <v>224</v>
      </c>
      <c r="B214" s="249"/>
      <c r="C214" s="482"/>
    </row>
    <row r="215" spans="1:3" ht="15" customHeight="1">
      <c r="A215" s="286" t="s">
        <v>211</v>
      </c>
      <c r="B215" s="244">
        <v>900</v>
      </c>
      <c r="C215" s="482">
        <v>0</v>
      </c>
    </row>
    <row r="216" spans="1:3" ht="15" customHeight="1">
      <c r="A216" s="457" t="s">
        <v>177</v>
      </c>
      <c r="B216" s="244">
        <v>0</v>
      </c>
      <c r="C216" s="482">
        <v>0</v>
      </c>
    </row>
    <row r="217" spans="1:3" ht="15" customHeight="1" hidden="1">
      <c r="A217" s="301" t="s">
        <v>154</v>
      </c>
      <c r="B217" s="249">
        <v>0</v>
      </c>
      <c r="C217" s="482">
        <v>0</v>
      </c>
    </row>
    <row r="218" spans="1:3" ht="15" customHeight="1" hidden="1">
      <c r="A218" s="252" t="s">
        <v>200</v>
      </c>
      <c r="B218" s="249">
        <v>0</v>
      </c>
      <c r="C218" s="482">
        <v>0</v>
      </c>
    </row>
    <row r="219" spans="1:3" ht="15" customHeight="1" hidden="1">
      <c r="A219" s="311" t="s">
        <v>1314</v>
      </c>
      <c r="B219" s="249">
        <v>0</v>
      </c>
      <c r="C219" s="482">
        <v>0</v>
      </c>
    </row>
    <row r="220" spans="1:3" ht="15" customHeight="1" hidden="1">
      <c r="A220" s="311" t="s">
        <v>225</v>
      </c>
      <c r="B220" s="249"/>
      <c r="C220" s="482">
        <v>0</v>
      </c>
    </row>
    <row r="221" spans="1:3" ht="15" customHeight="1" hidden="1">
      <c r="A221" s="311" t="s">
        <v>212</v>
      </c>
      <c r="B221" s="249"/>
      <c r="C221" s="482">
        <v>0</v>
      </c>
    </row>
    <row r="222" spans="1:3" ht="15" customHeight="1" hidden="1">
      <c r="A222" s="311" t="s">
        <v>203</v>
      </c>
      <c r="B222" s="249">
        <v>0</v>
      </c>
      <c r="C222" s="482">
        <v>0</v>
      </c>
    </row>
    <row r="223" spans="1:3" ht="12.75" hidden="1">
      <c r="A223" s="311" t="s">
        <v>204</v>
      </c>
      <c r="B223" s="249"/>
      <c r="C223" s="482">
        <v>0</v>
      </c>
    </row>
    <row r="224" spans="1:3" ht="15" customHeight="1" hidden="1">
      <c r="A224" s="311" t="s">
        <v>205</v>
      </c>
      <c r="B224" s="249"/>
      <c r="C224" s="482">
        <v>0</v>
      </c>
    </row>
    <row r="225" spans="1:3" ht="15" customHeight="1" hidden="1">
      <c r="A225" s="311" t="s">
        <v>206</v>
      </c>
      <c r="B225" s="249"/>
      <c r="C225" s="482">
        <v>0</v>
      </c>
    </row>
    <row r="226" spans="1:3" ht="15" customHeight="1" hidden="1">
      <c r="A226" s="311" t="s">
        <v>207</v>
      </c>
      <c r="B226" s="249"/>
      <c r="C226" s="482">
        <v>0</v>
      </c>
    </row>
    <row r="227" spans="1:3" ht="15" customHeight="1" hidden="1">
      <c r="A227" s="301" t="s">
        <v>208</v>
      </c>
      <c r="B227" s="249">
        <v>0</v>
      </c>
      <c r="C227" s="482">
        <v>0</v>
      </c>
    </row>
    <row r="228" spans="1:3" ht="15" customHeight="1" hidden="1">
      <c r="A228" s="311" t="s">
        <v>165</v>
      </c>
      <c r="B228" s="249"/>
      <c r="C228" s="482">
        <v>0</v>
      </c>
    </row>
    <row r="229" spans="1:3" ht="15" customHeight="1" hidden="1">
      <c r="A229" s="311" t="s">
        <v>166</v>
      </c>
      <c r="B229" s="249"/>
      <c r="C229" s="482">
        <v>0</v>
      </c>
    </row>
    <row r="230" spans="1:3" ht="15" customHeight="1" hidden="1">
      <c r="A230" s="311" t="s">
        <v>168</v>
      </c>
      <c r="B230" s="249">
        <v>900</v>
      </c>
      <c r="C230" s="482">
        <v>0</v>
      </c>
    </row>
    <row r="231" spans="1:3" ht="12.75" hidden="1">
      <c r="A231" s="311" t="s">
        <v>209</v>
      </c>
      <c r="B231" s="249">
        <v>-900</v>
      </c>
      <c r="C231" s="482">
        <v>0</v>
      </c>
    </row>
    <row r="232" spans="1:3" ht="13.5" customHeight="1">
      <c r="A232" s="319" t="s">
        <v>392</v>
      </c>
      <c r="B232" s="249"/>
      <c r="C232" s="482"/>
    </row>
    <row r="233" spans="1:3" ht="13.5" customHeight="1">
      <c r="A233" s="286" t="s">
        <v>211</v>
      </c>
      <c r="B233" s="244">
        <v>2242</v>
      </c>
      <c r="C233" s="482">
        <v>10916</v>
      </c>
    </row>
    <row r="234" spans="1:3" ht="13.5" customHeight="1">
      <c r="A234" s="457" t="s">
        <v>177</v>
      </c>
      <c r="B234" s="244">
        <v>67484</v>
      </c>
      <c r="C234" s="482">
        <v>6899</v>
      </c>
    </row>
    <row r="235" spans="1:3" ht="13.5" customHeight="1">
      <c r="A235" s="301" t="s">
        <v>154</v>
      </c>
      <c r="B235" s="249">
        <v>56308</v>
      </c>
      <c r="C235" s="483">
        <v>6470</v>
      </c>
    </row>
    <row r="236" spans="1:3" ht="13.5" customHeight="1">
      <c r="A236" s="252" t="s">
        <v>200</v>
      </c>
      <c r="B236" s="249">
        <v>56308</v>
      </c>
      <c r="C236" s="483">
        <v>6470</v>
      </c>
    </row>
    <row r="237" spans="1:3" ht="13.5" customHeight="1">
      <c r="A237" s="311" t="s">
        <v>1314</v>
      </c>
      <c r="B237" s="249">
        <v>6373</v>
      </c>
      <c r="C237" s="483">
        <v>21</v>
      </c>
    </row>
    <row r="238" spans="1:3" ht="13.5" customHeight="1">
      <c r="A238" s="311" t="s">
        <v>201</v>
      </c>
      <c r="B238" s="249">
        <v>49935</v>
      </c>
      <c r="C238" s="483">
        <v>6449</v>
      </c>
    </row>
    <row r="239" spans="1:3" ht="13.5" customHeight="1" hidden="1">
      <c r="A239" s="311" t="s">
        <v>212</v>
      </c>
      <c r="B239" s="249"/>
      <c r="C239" s="483">
        <v>0</v>
      </c>
    </row>
    <row r="240" spans="1:3" ht="13.5" customHeight="1" hidden="1">
      <c r="A240" s="311" t="s">
        <v>203</v>
      </c>
      <c r="B240" s="249">
        <v>0</v>
      </c>
      <c r="C240" s="483">
        <v>0</v>
      </c>
    </row>
    <row r="241" spans="1:3" ht="13.5" customHeight="1" hidden="1">
      <c r="A241" s="311" t="s">
        <v>204</v>
      </c>
      <c r="B241" s="249"/>
      <c r="C241" s="483">
        <v>0</v>
      </c>
    </row>
    <row r="242" spans="1:3" ht="13.5" customHeight="1" hidden="1">
      <c r="A242" s="311" t="s">
        <v>205</v>
      </c>
      <c r="B242" s="249"/>
      <c r="C242" s="483">
        <v>0</v>
      </c>
    </row>
    <row r="243" spans="1:3" ht="13.5" customHeight="1" hidden="1">
      <c r="A243" s="311" t="s">
        <v>206</v>
      </c>
      <c r="B243" s="249"/>
      <c r="C243" s="483">
        <v>0</v>
      </c>
    </row>
    <row r="244" spans="1:3" ht="13.5" customHeight="1" hidden="1">
      <c r="A244" s="311" t="s">
        <v>207</v>
      </c>
      <c r="B244" s="249"/>
      <c r="C244" s="483">
        <v>0</v>
      </c>
    </row>
    <row r="245" spans="1:3" ht="13.5" customHeight="1">
      <c r="A245" s="301" t="s">
        <v>208</v>
      </c>
      <c r="B245" s="249">
        <v>11176</v>
      </c>
      <c r="C245" s="483">
        <v>429</v>
      </c>
    </row>
    <row r="246" spans="1:3" ht="13.5" customHeight="1">
      <c r="A246" s="311" t="s">
        <v>165</v>
      </c>
      <c r="B246" s="249">
        <v>11176</v>
      </c>
      <c r="C246" s="483">
        <v>429</v>
      </c>
    </row>
    <row r="247" spans="1:3" ht="13.5" customHeight="1" hidden="1">
      <c r="A247" s="311" t="s">
        <v>166</v>
      </c>
      <c r="B247" s="249">
        <v>0</v>
      </c>
      <c r="C247" s="483">
        <v>0</v>
      </c>
    </row>
    <row r="248" spans="1:3" ht="13.5" customHeight="1">
      <c r="A248" s="311" t="s">
        <v>168</v>
      </c>
      <c r="B248" s="249">
        <v>-65242</v>
      </c>
      <c r="C248" s="483">
        <v>4017</v>
      </c>
    </row>
    <row r="249" spans="1:3" ht="12.75">
      <c r="A249" s="311" t="s">
        <v>209</v>
      </c>
      <c r="B249" s="483">
        <v>65242</v>
      </c>
      <c r="C249" s="483">
        <v>-4017</v>
      </c>
    </row>
    <row r="250" spans="1:3" ht="13.5" customHeight="1">
      <c r="A250" s="319" t="s">
        <v>226</v>
      </c>
      <c r="B250" s="244"/>
      <c r="C250" s="482"/>
    </row>
    <row r="251" spans="1:3" ht="13.5" customHeight="1">
      <c r="A251" s="286" t="s">
        <v>211</v>
      </c>
      <c r="B251" s="244">
        <v>27260</v>
      </c>
      <c r="C251" s="482">
        <v>8985</v>
      </c>
    </row>
    <row r="252" spans="1:3" ht="13.5" customHeight="1">
      <c r="A252" s="457" t="s">
        <v>177</v>
      </c>
      <c r="B252" s="244">
        <v>21794</v>
      </c>
      <c r="C252" s="482">
        <v>2256</v>
      </c>
    </row>
    <row r="253" spans="1:3" ht="13.5" customHeight="1">
      <c r="A253" s="301" t="s">
        <v>154</v>
      </c>
      <c r="B253" s="249">
        <v>14742</v>
      </c>
      <c r="C253" s="483">
        <v>2256</v>
      </c>
    </row>
    <row r="254" spans="1:4" ht="13.5" customHeight="1">
      <c r="A254" s="252" t="s">
        <v>200</v>
      </c>
      <c r="B254" s="249">
        <v>13047</v>
      </c>
      <c r="C254" s="483">
        <v>1737</v>
      </c>
      <c r="D254" s="236"/>
    </row>
    <row r="255" spans="1:3" ht="13.5" customHeight="1">
      <c r="A255" s="311" t="s">
        <v>1314</v>
      </c>
      <c r="B255" s="249">
        <v>5101</v>
      </c>
      <c r="C255" s="483">
        <v>807</v>
      </c>
    </row>
    <row r="256" spans="1:3" ht="13.5" customHeight="1">
      <c r="A256" s="311" t="s">
        <v>201</v>
      </c>
      <c r="B256" s="249">
        <v>7946</v>
      </c>
      <c r="C256" s="483">
        <v>930</v>
      </c>
    </row>
    <row r="257" spans="1:3" ht="13.5" customHeight="1" hidden="1">
      <c r="A257" s="311" t="s">
        <v>212</v>
      </c>
      <c r="B257" s="249"/>
      <c r="C257" s="483">
        <v>0</v>
      </c>
    </row>
    <row r="258" spans="1:3" ht="13.5" customHeight="1">
      <c r="A258" s="311" t="s">
        <v>203</v>
      </c>
      <c r="B258" s="249">
        <v>1695</v>
      </c>
      <c r="C258" s="483">
        <v>519</v>
      </c>
    </row>
    <row r="259" spans="1:3" ht="12.75">
      <c r="A259" s="311" t="s">
        <v>204</v>
      </c>
      <c r="B259" s="249">
        <v>1695</v>
      </c>
      <c r="C259" s="483">
        <v>519</v>
      </c>
    </row>
    <row r="260" spans="1:3" ht="15" customHeight="1" hidden="1">
      <c r="A260" s="311" t="s">
        <v>205</v>
      </c>
      <c r="B260" s="249"/>
      <c r="C260" s="483">
        <v>0</v>
      </c>
    </row>
    <row r="261" spans="1:3" ht="15" customHeight="1" hidden="1">
      <c r="A261" s="311" t="s">
        <v>206</v>
      </c>
      <c r="B261" s="249"/>
      <c r="C261" s="483">
        <v>0</v>
      </c>
    </row>
    <row r="262" spans="1:3" ht="15" customHeight="1" hidden="1">
      <c r="A262" s="311" t="s">
        <v>207</v>
      </c>
      <c r="B262" s="249"/>
      <c r="C262" s="483">
        <v>0</v>
      </c>
    </row>
    <row r="263" spans="1:3" ht="13.5" customHeight="1">
      <c r="A263" s="301" t="s">
        <v>208</v>
      </c>
      <c r="B263" s="249">
        <v>7052</v>
      </c>
      <c r="C263" s="483">
        <v>0</v>
      </c>
    </row>
    <row r="264" spans="1:3" ht="13.5" customHeight="1">
      <c r="A264" s="311" t="s">
        <v>165</v>
      </c>
      <c r="B264" s="249">
        <v>7052</v>
      </c>
      <c r="C264" s="483">
        <v>0</v>
      </c>
    </row>
    <row r="265" spans="1:3" ht="13.5" customHeight="1" hidden="1">
      <c r="A265" s="311" t="s">
        <v>166</v>
      </c>
      <c r="B265" s="249">
        <v>0</v>
      </c>
      <c r="C265" s="483">
        <v>0</v>
      </c>
    </row>
    <row r="266" spans="1:3" ht="13.5" customHeight="1">
      <c r="A266" s="311" t="s">
        <v>168</v>
      </c>
      <c r="B266" s="249">
        <v>5466</v>
      </c>
      <c r="C266" s="483">
        <v>6729</v>
      </c>
    </row>
    <row r="267" spans="1:3" ht="12.75">
      <c r="A267" s="311" t="s">
        <v>209</v>
      </c>
      <c r="B267" s="249">
        <v>-5466</v>
      </c>
      <c r="C267" s="483">
        <v>-6729</v>
      </c>
    </row>
    <row r="268" spans="1:3" ht="13.5" customHeight="1">
      <c r="A268" s="319" t="s">
        <v>227</v>
      </c>
      <c r="B268" s="249"/>
      <c r="C268" s="482"/>
    </row>
    <row r="269" spans="1:3" ht="13.5" customHeight="1">
      <c r="A269" s="286" t="s">
        <v>211</v>
      </c>
      <c r="B269" s="244">
        <v>68693</v>
      </c>
      <c r="C269" s="482">
        <v>18955</v>
      </c>
    </row>
    <row r="270" spans="1:3" ht="13.5" customHeight="1">
      <c r="A270" s="457" t="s">
        <v>177</v>
      </c>
      <c r="B270" s="244">
        <v>133650</v>
      </c>
      <c r="C270" s="482">
        <v>33159</v>
      </c>
    </row>
    <row r="271" spans="1:3" ht="13.5" customHeight="1">
      <c r="A271" s="517" t="s">
        <v>154</v>
      </c>
      <c r="B271" s="518">
        <v>105129</v>
      </c>
      <c r="C271" s="519">
        <v>20259</v>
      </c>
    </row>
    <row r="272" spans="1:3" ht="13.5" customHeight="1">
      <c r="A272" s="252" t="s">
        <v>200</v>
      </c>
      <c r="B272" s="249">
        <v>105129</v>
      </c>
      <c r="C272" s="483">
        <v>20259</v>
      </c>
    </row>
    <row r="273" spans="1:3" ht="13.5" customHeight="1">
      <c r="A273" s="311" t="s">
        <v>1314</v>
      </c>
      <c r="B273" s="249">
        <v>28675</v>
      </c>
      <c r="C273" s="483">
        <v>3040</v>
      </c>
    </row>
    <row r="274" spans="1:3" ht="13.5" customHeight="1">
      <c r="A274" s="311" t="s">
        <v>201</v>
      </c>
      <c r="B274" s="249">
        <v>76454</v>
      </c>
      <c r="C274" s="483">
        <v>17219</v>
      </c>
    </row>
    <row r="275" spans="1:3" ht="15" customHeight="1" hidden="1">
      <c r="A275" s="311" t="s">
        <v>212</v>
      </c>
      <c r="B275" s="249"/>
      <c r="C275" s="483">
        <v>0</v>
      </c>
    </row>
    <row r="276" spans="1:3" ht="15" customHeight="1" hidden="1">
      <c r="A276" s="311" t="s">
        <v>203</v>
      </c>
      <c r="B276" s="249">
        <v>0</v>
      </c>
      <c r="C276" s="483">
        <v>0</v>
      </c>
    </row>
    <row r="277" spans="1:3" ht="12.75" hidden="1">
      <c r="A277" s="311" t="s">
        <v>204</v>
      </c>
      <c r="B277" s="249"/>
      <c r="C277" s="483">
        <v>0</v>
      </c>
    </row>
    <row r="278" spans="1:3" ht="15" customHeight="1" hidden="1">
      <c r="A278" s="311" t="s">
        <v>205</v>
      </c>
      <c r="B278" s="249"/>
      <c r="C278" s="483">
        <v>0</v>
      </c>
    </row>
    <row r="279" spans="1:3" ht="15" customHeight="1" hidden="1">
      <c r="A279" s="311" t="s">
        <v>206</v>
      </c>
      <c r="B279" s="249"/>
      <c r="C279" s="483">
        <v>0</v>
      </c>
    </row>
    <row r="280" spans="1:3" ht="15" customHeight="1" hidden="1">
      <c r="A280" s="311" t="s">
        <v>207</v>
      </c>
      <c r="B280" s="249"/>
      <c r="C280" s="483">
        <v>0</v>
      </c>
    </row>
    <row r="281" spans="1:3" ht="13.5" customHeight="1">
      <c r="A281" s="301" t="s">
        <v>208</v>
      </c>
      <c r="B281" s="249">
        <v>28521</v>
      </c>
      <c r="C281" s="483">
        <v>12900</v>
      </c>
    </row>
    <row r="282" spans="1:3" ht="13.5" customHeight="1">
      <c r="A282" s="311" t="s">
        <v>165</v>
      </c>
      <c r="B282" s="249">
        <v>28521</v>
      </c>
      <c r="C282" s="483">
        <v>12900</v>
      </c>
    </row>
    <row r="283" spans="1:3" ht="13.5" customHeight="1" hidden="1">
      <c r="A283" s="311" t="s">
        <v>166</v>
      </c>
      <c r="B283" s="249">
        <v>0</v>
      </c>
      <c r="C283" s="483">
        <v>0</v>
      </c>
    </row>
    <row r="284" spans="1:3" ht="13.5" customHeight="1">
      <c r="A284" s="311" t="s">
        <v>168</v>
      </c>
      <c r="B284" s="249">
        <v>-64957</v>
      </c>
      <c r="C284" s="483">
        <v>-14204</v>
      </c>
    </row>
    <row r="285" spans="1:3" ht="12.75">
      <c r="A285" s="311" t="s">
        <v>209</v>
      </c>
      <c r="B285" s="483">
        <v>64957</v>
      </c>
      <c r="C285" s="483">
        <v>14204</v>
      </c>
    </row>
    <row r="286" spans="1:3" ht="13.5" customHeight="1">
      <c r="A286" s="319" t="s">
        <v>228</v>
      </c>
      <c r="B286" s="249"/>
      <c r="C286" s="482"/>
    </row>
    <row r="287" spans="1:5" ht="13.5" customHeight="1">
      <c r="A287" s="286" t="s">
        <v>229</v>
      </c>
      <c r="B287" s="244">
        <v>386425</v>
      </c>
      <c r="C287" s="482">
        <v>65016</v>
      </c>
      <c r="E287" s="520"/>
    </row>
    <row r="288" spans="1:5" ht="13.5" customHeight="1">
      <c r="A288" s="457" t="s">
        <v>177</v>
      </c>
      <c r="B288" s="244">
        <v>435732</v>
      </c>
      <c r="C288" s="482">
        <v>59157</v>
      </c>
      <c r="E288" s="521">
        <f>SUM(E289,E299)</f>
        <v>192601</v>
      </c>
    </row>
    <row r="289" spans="1:5" ht="13.5" customHeight="1">
      <c r="A289" s="301" t="s">
        <v>154</v>
      </c>
      <c r="B289" s="249">
        <v>241157</v>
      </c>
      <c r="C289" s="483">
        <v>51088</v>
      </c>
      <c r="E289" s="522">
        <f>SUM(E290,E293:E294)</f>
        <v>155989</v>
      </c>
    </row>
    <row r="290" spans="1:5" ht="13.5" customHeight="1">
      <c r="A290" s="252" t="s">
        <v>200</v>
      </c>
      <c r="B290" s="249">
        <v>238040</v>
      </c>
      <c r="C290" s="483">
        <v>52042</v>
      </c>
      <c r="E290" s="522">
        <f>SUM(E291:E292)</f>
        <v>150048</v>
      </c>
    </row>
    <row r="291" spans="1:5" ht="13.5" customHeight="1">
      <c r="A291" s="311" t="s">
        <v>1314</v>
      </c>
      <c r="B291" s="249">
        <v>43051</v>
      </c>
      <c r="C291" s="483">
        <v>10666</v>
      </c>
      <c r="E291" s="523">
        <v>76678</v>
      </c>
    </row>
    <row r="292" spans="1:5" ht="13.5" customHeight="1">
      <c r="A292" s="311" t="s">
        <v>201</v>
      </c>
      <c r="B292" s="249">
        <v>194989</v>
      </c>
      <c r="C292" s="483">
        <v>41376</v>
      </c>
      <c r="E292" s="523">
        <v>73370</v>
      </c>
    </row>
    <row r="293" spans="1:5" ht="13.5" customHeight="1" hidden="1">
      <c r="A293" s="311" t="s">
        <v>212</v>
      </c>
      <c r="B293" s="249"/>
      <c r="C293" s="483">
        <v>0</v>
      </c>
      <c r="E293" s="524"/>
    </row>
    <row r="294" spans="1:5" ht="13.5" customHeight="1">
      <c r="A294" s="311" t="s">
        <v>203</v>
      </c>
      <c r="B294" s="249">
        <v>3117</v>
      </c>
      <c r="C294" s="483">
        <v>-954</v>
      </c>
      <c r="E294" s="522">
        <f>SUM(E295:E298)</f>
        <v>5941</v>
      </c>
    </row>
    <row r="295" spans="1:5" ht="12.75">
      <c r="A295" s="311" t="s">
        <v>204</v>
      </c>
      <c r="B295" s="249">
        <v>247</v>
      </c>
      <c r="C295" s="483">
        <v>-1054</v>
      </c>
      <c r="E295" s="523">
        <v>5941</v>
      </c>
    </row>
    <row r="296" spans="1:5" ht="13.5" customHeight="1">
      <c r="A296" s="311" t="s">
        <v>205</v>
      </c>
      <c r="B296" s="249">
        <v>2870</v>
      </c>
      <c r="C296" s="483">
        <v>100</v>
      </c>
      <c r="E296" s="523">
        <v>0</v>
      </c>
    </row>
    <row r="297" spans="1:5" ht="13.5" customHeight="1" hidden="1">
      <c r="A297" s="311" t="s">
        <v>206</v>
      </c>
      <c r="B297" s="244"/>
      <c r="C297" s="483">
        <v>0</v>
      </c>
      <c r="E297" s="524"/>
    </row>
    <row r="298" spans="1:5" ht="13.5" customHeight="1" hidden="1">
      <c r="A298" s="311" t="s">
        <v>207</v>
      </c>
      <c r="B298" s="244"/>
      <c r="C298" s="483">
        <v>0</v>
      </c>
      <c r="E298" s="524"/>
    </row>
    <row r="299" spans="1:5" ht="13.5" customHeight="1">
      <c r="A299" s="301" t="s">
        <v>208</v>
      </c>
      <c r="B299" s="249">
        <v>194575</v>
      </c>
      <c r="C299" s="483">
        <v>8069</v>
      </c>
      <c r="E299" s="522">
        <f>SUM(E300:E301)</f>
        <v>36612</v>
      </c>
    </row>
    <row r="300" spans="1:5" ht="13.5" customHeight="1">
      <c r="A300" s="311" t="s">
        <v>165</v>
      </c>
      <c r="B300" s="249">
        <v>194575</v>
      </c>
      <c r="C300" s="483">
        <v>8069</v>
      </c>
      <c r="E300" s="523">
        <v>36612</v>
      </c>
    </row>
    <row r="301" spans="1:5" ht="13.5" customHeight="1" hidden="1">
      <c r="A301" s="311" t="s">
        <v>166</v>
      </c>
      <c r="B301" s="249">
        <v>0</v>
      </c>
      <c r="C301" s="483">
        <v>0</v>
      </c>
      <c r="E301" s="525"/>
    </row>
    <row r="302" spans="1:5" ht="13.5" customHeight="1">
      <c r="A302" s="311" t="s">
        <v>168</v>
      </c>
      <c r="B302" s="249">
        <v>-49307</v>
      </c>
      <c r="C302" s="483">
        <v>5859</v>
      </c>
      <c r="E302" s="25"/>
    </row>
    <row r="303" spans="1:3" ht="12.75">
      <c r="A303" s="311" t="s">
        <v>209</v>
      </c>
      <c r="B303" s="483">
        <v>49307</v>
      </c>
      <c r="C303" s="483">
        <v>-5859</v>
      </c>
    </row>
    <row r="304" spans="1:3" ht="15" customHeight="1" hidden="1">
      <c r="A304" s="319" t="s">
        <v>230</v>
      </c>
      <c r="B304" s="249"/>
      <c r="C304" s="482">
        <v>0</v>
      </c>
    </row>
    <row r="305" spans="1:3" ht="15" customHeight="1" hidden="1">
      <c r="A305" s="286" t="s">
        <v>211</v>
      </c>
      <c r="B305" s="244"/>
      <c r="C305" s="482">
        <v>0</v>
      </c>
    </row>
    <row r="306" spans="1:3" ht="15" customHeight="1" hidden="1">
      <c r="A306" s="457" t="s">
        <v>177</v>
      </c>
      <c r="B306" s="244">
        <v>0</v>
      </c>
      <c r="C306" s="482">
        <v>0</v>
      </c>
    </row>
    <row r="307" spans="1:3" ht="15" customHeight="1" hidden="1">
      <c r="A307" s="301" t="s">
        <v>154</v>
      </c>
      <c r="B307" s="249">
        <v>0</v>
      </c>
      <c r="C307" s="482">
        <v>0</v>
      </c>
    </row>
    <row r="308" spans="1:3" ht="15" customHeight="1" hidden="1">
      <c r="A308" s="252" t="s">
        <v>200</v>
      </c>
      <c r="B308" s="249">
        <v>0</v>
      </c>
      <c r="C308" s="482">
        <v>0</v>
      </c>
    </row>
    <row r="309" spans="1:3" ht="15" customHeight="1" hidden="1">
      <c r="A309" s="311" t="s">
        <v>1314</v>
      </c>
      <c r="B309" s="249"/>
      <c r="C309" s="482">
        <v>0</v>
      </c>
    </row>
    <row r="310" spans="1:3" ht="15" customHeight="1" hidden="1">
      <c r="A310" s="311" t="s">
        <v>201</v>
      </c>
      <c r="B310" s="249"/>
      <c r="C310" s="482">
        <v>0</v>
      </c>
    </row>
    <row r="311" spans="1:3" ht="15" customHeight="1" hidden="1">
      <c r="A311" s="311" t="s">
        <v>212</v>
      </c>
      <c r="B311" s="249"/>
      <c r="C311" s="482">
        <v>0</v>
      </c>
    </row>
    <row r="312" spans="1:3" ht="15" customHeight="1" hidden="1">
      <c r="A312" s="311" t="s">
        <v>203</v>
      </c>
      <c r="B312" s="249">
        <v>0</v>
      </c>
      <c r="C312" s="482">
        <v>0</v>
      </c>
    </row>
    <row r="313" spans="1:3" ht="12.75" hidden="1">
      <c r="A313" s="311" t="s">
        <v>204</v>
      </c>
      <c r="B313" s="249"/>
      <c r="C313" s="482">
        <v>0</v>
      </c>
    </row>
    <row r="314" spans="1:3" ht="15" customHeight="1" hidden="1">
      <c r="A314" s="311" t="s">
        <v>205</v>
      </c>
      <c r="B314" s="249"/>
      <c r="C314" s="482">
        <v>0</v>
      </c>
    </row>
    <row r="315" spans="1:3" ht="15" customHeight="1" hidden="1">
      <c r="A315" s="311" t="s">
        <v>206</v>
      </c>
      <c r="B315" s="249"/>
      <c r="C315" s="482">
        <v>0</v>
      </c>
    </row>
    <row r="316" spans="1:3" ht="15" customHeight="1" hidden="1">
      <c r="A316" s="311" t="s">
        <v>207</v>
      </c>
      <c r="B316" s="249"/>
      <c r="C316" s="482">
        <v>0</v>
      </c>
    </row>
    <row r="317" spans="1:3" ht="15" customHeight="1" hidden="1">
      <c r="A317" s="301" t="s">
        <v>208</v>
      </c>
      <c r="B317" s="249">
        <v>0</v>
      </c>
      <c r="C317" s="482">
        <v>0</v>
      </c>
    </row>
    <row r="318" spans="1:3" ht="15" customHeight="1" hidden="1">
      <c r="A318" s="311" t="s">
        <v>165</v>
      </c>
      <c r="B318" s="249"/>
      <c r="C318" s="482">
        <v>0</v>
      </c>
    </row>
    <row r="319" spans="1:3" ht="15" customHeight="1" hidden="1">
      <c r="A319" s="311" t="s">
        <v>166</v>
      </c>
      <c r="B319" s="249"/>
      <c r="C319" s="482">
        <v>0</v>
      </c>
    </row>
    <row r="320" spans="1:3" ht="15" customHeight="1" hidden="1">
      <c r="A320" s="311" t="s">
        <v>168</v>
      </c>
      <c r="B320" s="249">
        <v>0</v>
      </c>
      <c r="C320" s="482">
        <v>0</v>
      </c>
    </row>
    <row r="321" spans="1:3" ht="12.75" hidden="1">
      <c r="A321" s="311" t="s">
        <v>209</v>
      </c>
      <c r="B321" s="249">
        <v>0</v>
      </c>
      <c r="C321" s="482">
        <v>0</v>
      </c>
    </row>
    <row r="322" spans="1:3" ht="15" customHeight="1" hidden="1">
      <c r="A322" s="319" t="s">
        <v>231</v>
      </c>
      <c r="B322" s="249"/>
      <c r="C322" s="482">
        <v>0</v>
      </c>
    </row>
    <row r="323" spans="1:3" ht="15" customHeight="1" hidden="1">
      <c r="A323" s="286" t="s">
        <v>211</v>
      </c>
      <c r="B323" s="244"/>
      <c r="C323" s="482">
        <v>0</v>
      </c>
    </row>
    <row r="324" spans="1:3" ht="15" customHeight="1" hidden="1">
      <c r="A324" s="457" t="s">
        <v>177</v>
      </c>
      <c r="B324" s="244">
        <v>0</v>
      </c>
      <c r="C324" s="482">
        <v>0</v>
      </c>
    </row>
    <row r="325" spans="1:3" ht="15" customHeight="1" hidden="1">
      <c r="A325" s="301" t="s">
        <v>154</v>
      </c>
      <c r="B325" s="249">
        <v>0</v>
      </c>
      <c r="C325" s="482">
        <v>0</v>
      </c>
    </row>
    <row r="326" spans="1:3" ht="15" customHeight="1" hidden="1">
      <c r="A326" s="252" t="s">
        <v>200</v>
      </c>
      <c r="B326" s="249">
        <v>0</v>
      </c>
      <c r="C326" s="482">
        <v>0</v>
      </c>
    </row>
    <row r="327" spans="1:3" ht="15" customHeight="1" hidden="1">
      <c r="A327" s="311" t="s">
        <v>1314</v>
      </c>
      <c r="B327" s="249"/>
      <c r="C327" s="482">
        <v>0</v>
      </c>
    </row>
    <row r="328" spans="1:3" ht="15" customHeight="1" hidden="1">
      <c r="A328" s="311" t="s">
        <v>201</v>
      </c>
      <c r="B328" s="249"/>
      <c r="C328" s="482">
        <v>0</v>
      </c>
    </row>
    <row r="329" spans="1:3" ht="15" customHeight="1" hidden="1">
      <c r="A329" s="311" t="s">
        <v>212</v>
      </c>
      <c r="B329" s="249"/>
      <c r="C329" s="482">
        <v>0</v>
      </c>
    </row>
    <row r="330" spans="1:3" ht="15" customHeight="1" hidden="1">
      <c r="A330" s="311" t="s">
        <v>203</v>
      </c>
      <c r="B330" s="249">
        <v>0</v>
      </c>
      <c r="C330" s="482">
        <v>0</v>
      </c>
    </row>
    <row r="331" spans="1:3" ht="12.75" hidden="1">
      <c r="A331" s="311" t="s">
        <v>204</v>
      </c>
      <c r="B331" s="249"/>
      <c r="C331" s="482">
        <v>0</v>
      </c>
    </row>
    <row r="332" spans="1:3" ht="15" customHeight="1" hidden="1">
      <c r="A332" s="311" t="s">
        <v>205</v>
      </c>
      <c r="B332" s="249"/>
      <c r="C332" s="482">
        <v>0</v>
      </c>
    </row>
    <row r="333" spans="1:3" ht="15" customHeight="1" hidden="1">
      <c r="A333" s="311" t="s">
        <v>206</v>
      </c>
      <c r="B333" s="249"/>
      <c r="C333" s="482">
        <v>0</v>
      </c>
    </row>
    <row r="334" spans="1:3" ht="15" customHeight="1" hidden="1">
      <c r="A334" s="311" t="s">
        <v>207</v>
      </c>
      <c r="B334" s="249"/>
      <c r="C334" s="482">
        <v>0</v>
      </c>
    </row>
    <row r="335" spans="1:3" ht="15" customHeight="1" hidden="1">
      <c r="A335" s="301" t="s">
        <v>208</v>
      </c>
      <c r="B335" s="249">
        <v>0</v>
      </c>
      <c r="C335" s="482">
        <v>0</v>
      </c>
    </row>
    <row r="336" spans="1:3" ht="15" customHeight="1" hidden="1">
      <c r="A336" s="311" t="s">
        <v>165</v>
      </c>
      <c r="B336" s="249"/>
      <c r="C336" s="482">
        <v>0</v>
      </c>
    </row>
    <row r="337" spans="1:3" ht="15" customHeight="1" hidden="1">
      <c r="A337" s="311" t="s">
        <v>166</v>
      </c>
      <c r="B337" s="249"/>
      <c r="C337" s="482">
        <v>0</v>
      </c>
    </row>
    <row r="338" spans="1:3" ht="15" customHeight="1" hidden="1">
      <c r="A338" s="311" t="s">
        <v>168</v>
      </c>
      <c r="B338" s="249">
        <v>0</v>
      </c>
      <c r="C338" s="482">
        <v>0</v>
      </c>
    </row>
    <row r="339" spans="1:3" ht="12.75" hidden="1">
      <c r="A339" s="311" t="s">
        <v>209</v>
      </c>
      <c r="B339" s="249">
        <v>0</v>
      </c>
      <c r="C339" s="482">
        <v>0</v>
      </c>
    </row>
    <row r="340" spans="1:3" ht="13.5" customHeight="1">
      <c r="A340" s="319" t="s">
        <v>232</v>
      </c>
      <c r="B340" s="249"/>
      <c r="C340" s="482"/>
    </row>
    <row r="341" spans="1:5" ht="13.5" customHeight="1">
      <c r="A341" s="286" t="s">
        <v>211</v>
      </c>
      <c r="B341" s="244">
        <v>51382</v>
      </c>
      <c r="C341" s="482">
        <v>-6806</v>
      </c>
      <c r="E341" s="520"/>
    </row>
    <row r="342" spans="1:5" ht="13.5" customHeight="1">
      <c r="A342" s="457" t="s">
        <v>177</v>
      </c>
      <c r="B342" s="244">
        <v>62252</v>
      </c>
      <c r="C342" s="482">
        <v>15531</v>
      </c>
      <c r="E342" s="171"/>
    </row>
    <row r="343" spans="1:5" ht="13.5" customHeight="1">
      <c r="A343" s="301" t="s">
        <v>154</v>
      </c>
      <c r="B343" s="249">
        <v>59401</v>
      </c>
      <c r="C343" s="483">
        <v>15406</v>
      </c>
      <c r="E343" s="289"/>
    </row>
    <row r="344" spans="1:5" ht="13.5" customHeight="1">
      <c r="A344" s="252" t="s">
        <v>200</v>
      </c>
      <c r="B344" s="249">
        <v>59401</v>
      </c>
      <c r="C344" s="483">
        <v>15406</v>
      </c>
      <c r="E344" s="526"/>
    </row>
    <row r="345" spans="1:5" ht="13.5" customHeight="1">
      <c r="A345" s="311" t="s">
        <v>1314</v>
      </c>
      <c r="B345" s="249">
        <v>11146</v>
      </c>
      <c r="C345" s="483">
        <v>1833</v>
      </c>
      <c r="E345" s="526"/>
    </row>
    <row r="346" spans="1:5" ht="13.5" customHeight="1">
      <c r="A346" s="311" t="s">
        <v>201</v>
      </c>
      <c r="B346" s="249">
        <v>48255</v>
      </c>
      <c r="C346" s="483">
        <v>13573</v>
      </c>
      <c r="E346" s="289"/>
    </row>
    <row r="347" spans="1:5" ht="13.5" customHeight="1" hidden="1">
      <c r="A347" s="311" t="s">
        <v>212</v>
      </c>
      <c r="B347" s="249"/>
      <c r="C347" s="483">
        <v>0</v>
      </c>
      <c r="E347" s="289"/>
    </row>
    <row r="348" spans="1:5" ht="13.5" customHeight="1" hidden="1">
      <c r="A348" s="311" t="s">
        <v>203</v>
      </c>
      <c r="B348" s="249">
        <v>0</v>
      </c>
      <c r="C348" s="483">
        <v>0</v>
      </c>
      <c r="E348" s="526"/>
    </row>
    <row r="349" spans="1:5" ht="13.5" customHeight="1" hidden="1">
      <c r="A349" s="311" t="s">
        <v>204</v>
      </c>
      <c r="B349" s="244"/>
      <c r="C349" s="483">
        <v>0</v>
      </c>
      <c r="E349" s="527"/>
    </row>
    <row r="350" spans="1:5" ht="13.5" customHeight="1" hidden="1">
      <c r="A350" s="311" t="s">
        <v>205</v>
      </c>
      <c r="B350" s="244"/>
      <c r="C350" s="483">
        <v>0</v>
      </c>
      <c r="E350" s="289"/>
    </row>
    <row r="351" spans="1:5" ht="13.5" customHeight="1" hidden="1">
      <c r="A351" s="311" t="s">
        <v>206</v>
      </c>
      <c r="B351" s="249"/>
      <c r="C351" s="483">
        <v>0</v>
      </c>
      <c r="E351" s="262"/>
    </row>
    <row r="352" spans="1:5" ht="13.5" customHeight="1" hidden="1">
      <c r="A352" s="311" t="s">
        <v>207</v>
      </c>
      <c r="B352" s="249"/>
      <c r="C352" s="483">
        <v>0</v>
      </c>
      <c r="E352" s="262"/>
    </row>
    <row r="353" spans="1:5" ht="13.5" customHeight="1">
      <c r="A353" s="301" t="s">
        <v>208</v>
      </c>
      <c r="B353" s="249">
        <v>2851</v>
      </c>
      <c r="C353" s="483">
        <v>125</v>
      </c>
      <c r="E353" s="529"/>
    </row>
    <row r="354" spans="1:5" ht="13.5" customHeight="1">
      <c r="A354" s="311" t="s">
        <v>165</v>
      </c>
      <c r="B354" s="249">
        <v>2851</v>
      </c>
      <c r="C354" s="483">
        <v>125</v>
      </c>
      <c r="E354" s="262"/>
    </row>
    <row r="355" spans="1:3" ht="13.5" customHeight="1" hidden="1">
      <c r="A355" s="311" t="s">
        <v>166</v>
      </c>
      <c r="B355" s="249"/>
      <c r="C355" s="483">
        <v>0</v>
      </c>
    </row>
    <row r="356" spans="1:3" ht="13.5" customHeight="1">
      <c r="A356" s="311" t="s">
        <v>168</v>
      </c>
      <c r="B356" s="249">
        <v>-10870</v>
      </c>
      <c r="C356" s="483">
        <v>-22337</v>
      </c>
    </row>
    <row r="357" spans="1:3" ht="12.75">
      <c r="A357" s="311" t="s">
        <v>209</v>
      </c>
      <c r="B357" s="483">
        <v>10870</v>
      </c>
      <c r="C357" s="483">
        <v>22337</v>
      </c>
    </row>
    <row r="358" spans="1:3" ht="15" customHeight="1" hidden="1">
      <c r="A358" s="319" t="s">
        <v>233</v>
      </c>
      <c r="B358" s="249"/>
      <c r="C358" s="482">
        <v>0</v>
      </c>
    </row>
    <row r="359" spans="1:3" ht="15" customHeight="1" hidden="1">
      <c r="A359" s="286" t="s">
        <v>211</v>
      </c>
      <c r="B359" s="244"/>
      <c r="C359" s="482">
        <v>0</v>
      </c>
    </row>
    <row r="360" spans="1:3" ht="15" customHeight="1" hidden="1">
      <c r="A360" s="457" t="s">
        <v>177</v>
      </c>
      <c r="B360" s="244">
        <v>0</v>
      </c>
      <c r="C360" s="482">
        <v>0</v>
      </c>
    </row>
    <row r="361" spans="1:3" ht="15" customHeight="1" hidden="1">
      <c r="A361" s="301" t="s">
        <v>154</v>
      </c>
      <c r="B361" s="249">
        <v>0</v>
      </c>
      <c r="C361" s="482">
        <v>0</v>
      </c>
    </row>
    <row r="362" spans="1:3" ht="15" customHeight="1" hidden="1">
      <c r="A362" s="252" t="s">
        <v>200</v>
      </c>
      <c r="B362" s="249">
        <v>0</v>
      </c>
      <c r="C362" s="482">
        <v>0</v>
      </c>
    </row>
    <row r="363" spans="1:3" ht="15" customHeight="1" hidden="1">
      <c r="A363" s="311" t="s">
        <v>1314</v>
      </c>
      <c r="B363" s="249"/>
      <c r="C363" s="482">
        <v>0</v>
      </c>
    </row>
    <row r="364" spans="1:3" ht="15" customHeight="1" hidden="1">
      <c r="A364" s="311" t="s">
        <v>201</v>
      </c>
      <c r="B364" s="249"/>
      <c r="C364" s="482">
        <v>0</v>
      </c>
    </row>
    <row r="365" spans="1:3" ht="15" customHeight="1" hidden="1">
      <c r="A365" s="311" t="s">
        <v>212</v>
      </c>
      <c r="B365" s="249"/>
      <c r="C365" s="482">
        <v>0</v>
      </c>
    </row>
    <row r="366" spans="1:3" ht="15" customHeight="1" hidden="1">
      <c r="A366" s="311" t="s">
        <v>203</v>
      </c>
      <c r="B366" s="249">
        <v>0</v>
      </c>
      <c r="C366" s="482">
        <v>0</v>
      </c>
    </row>
    <row r="367" spans="1:3" ht="12.75" hidden="1">
      <c r="A367" s="311" t="s">
        <v>204</v>
      </c>
      <c r="B367" s="249"/>
      <c r="C367" s="482">
        <v>0</v>
      </c>
    </row>
    <row r="368" spans="1:3" ht="15" customHeight="1" hidden="1">
      <c r="A368" s="311" t="s">
        <v>205</v>
      </c>
      <c r="B368" s="249"/>
      <c r="C368" s="482">
        <v>0</v>
      </c>
    </row>
    <row r="369" spans="1:3" ht="15" customHeight="1" hidden="1">
      <c r="A369" s="311" t="s">
        <v>206</v>
      </c>
      <c r="B369" s="249"/>
      <c r="C369" s="482">
        <v>0</v>
      </c>
    </row>
    <row r="370" spans="1:3" ht="15" customHeight="1" hidden="1">
      <c r="A370" s="311" t="s">
        <v>207</v>
      </c>
      <c r="B370" s="249"/>
      <c r="C370" s="482">
        <v>0</v>
      </c>
    </row>
    <row r="371" spans="1:3" ht="15" customHeight="1" hidden="1">
      <c r="A371" s="301" t="s">
        <v>208</v>
      </c>
      <c r="B371" s="249">
        <v>0</v>
      </c>
      <c r="C371" s="482">
        <v>0</v>
      </c>
    </row>
    <row r="372" spans="1:3" ht="15" customHeight="1" hidden="1">
      <c r="A372" s="311" t="s">
        <v>165</v>
      </c>
      <c r="B372" s="249"/>
      <c r="C372" s="482">
        <v>0</v>
      </c>
    </row>
    <row r="373" spans="1:3" ht="15" customHeight="1" hidden="1">
      <c r="A373" s="311" t="s">
        <v>166</v>
      </c>
      <c r="B373" s="249"/>
      <c r="C373" s="482">
        <v>0</v>
      </c>
    </row>
    <row r="374" spans="1:3" ht="15" customHeight="1" hidden="1">
      <c r="A374" s="311" t="s">
        <v>168</v>
      </c>
      <c r="B374" s="249">
        <v>0</v>
      </c>
      <c r="C374" s="482">
        <v>0</v>
      </c>
    </row>
    <row r="375" spans="1:3" ht="12.75" hidden="1">
      <c r="A375" s="311" t="s">
        <v>209</v>
      </c>
      <c r="B375" s="249">
        <v>0</v>
      </c>
      <c r="C375" s="482">
        <v>0</v>
      </c>
    </row>
    <row r="376" spans="1:3" ht="15" customHeight="1" hidden="1">
      <c r="A376" s="319" t="s">
        <v>234</v>
      </c>
      <c r="B376" s="249"/>
      <c r="C376" s="482">
        <v>0</v>
      </c>
    </row>
    <row r="377" spans="1:3" ht="15" customHeight="1" hidden="1">
      <c r="A377" s="286" t="s">
        <v>211</v>
      </c>
      <c r="B377" s="244"/>
      <c r="C377" s="482">
        <v>0</v>
      </c>
    </row>
    <row r="378" spans="1:3" ht="15" customHeight="1" hidden="1">
      <c r="A378" s="457" t="s">
        <v>177</v>
      </c>
      <c r="B378" s="244">
        <v>0</v>
      </c>
      <c r="C378" s="482">
        <v>0</v>
      </c>
    </row>
    <row r="379" spans="1:3" ht="15" customHeight="1" hidden="1">
      <c r="A379" s="301" t="s">
        <v>154</v>
      </c>
      <c r="B379" s="249">
        <v>0</v>
      </c>
      <c r="C379" s="482">
        <v>0</v>
      </c>
    </row>
    <row r="380" spans="1:3" ht="15" customHeight="1" hidden="1">
      <c r="A380" s="252" t="s">
        <v>200</v>
      </c>
      <c r="B380" s="249">
        <v>0</v>
      </c>
      <c r="C380" s="482">
        <v>0</v>
      </c>
    </row>
    <row r="381" spans="1:3" ht="15" customHeight="1" hidden="1">
      <c r="A381" s="311" t="s">
        <v>1314</v>
      </c>
      <c r="B381" s="249"/>
      <c r="C381" s="482">
        <v>0</v>
      </c>
    </row>
    <row r="382" spans="1:3" ht="15" customHeight="1" hidden="1">
      <c r="A382" s="311" t="s">
        <v>201</v>
      </c>
      <c r="B382" s="249"/>
      <c r="C382" s="482">
        <v>0</v>
      </c>
    </row>
    <row r="383" spans="1:3" ht="15" customHeight="1" hidden="1">
      <c r="A383" s="311" t="s">
        <v>212</v>
      </c>
      <c r="B383" s="249"/>
      <c r="C383" s="482">
        <v>0</v>
      </c>
    </row>
    <row r="384" spans="1:3" ht="15" customHeight="1" hidden="1">
      <c r="A384" s="311" t="s">
        <v>203</v>
      </c>
      <c r="B384" s="249">
        <v>0</v>
      </c>
      <c r="C384" s="482">
        <v>0</v>
      </c>
    </row>
    <row r="385" spans="1:3" ht="12.75" hidden="1">
      <c r="A385" s="311" t="s">
        <v>204</v>
      </c>
      <c r="B385" s="249"/>
      <c r="C385" s="482">
        <v>0</v>
      </c>
    </row>
    <row r="386" spans="1:3" ht="15" customHeight="1" hidden="1">
      <c r="A386" s="311" t="s">
        <v>205</v>
      </c>
      <c r="B386" s="249"/>
      <c r="C386" s="482">
        <v>0</v>
      </c>
    </row>
    <row r="387" spans="1:3" ht="15" customHeight="1" hidden="1">
      <c r="A387" s="311" t="s">
        <v>206</v>
      </c>
      <c r="B387" s="249"/>
      <c r="C387" s="482">
        <v>0</v>
      </c>
    </row>
    <row r="388" spans="1:3" ht="15" customHeight="1" hidden="1">
      <c r="A388" s="311" t="s">
        <v>207</v>
      </c>
      <c r="B388" s="249"/>
      <c r="C388" s="482">
        <v>0</v>
      </c>
    </row>
    <row r="389" spans="1:3" ht="15" customHeight="1" hidden="1">
      <c r="A389" s="301" t="s">
        <v>208</v>
      </c>
      <c r="B389" s="249">
        <v>0</v>
      </c>
      <c r="C389" s="482">
        <v>0</v>
      </c>
    </row>
    <row r="390" spans="1:3" ht="15" customHeight="1" hidden="1">
      <c r="A390" s="311" t="s">
        <v>165</v>
      </c>
      <c r="B390" s="249"/>
      <c r="C390" s="482">
        <v>0</v>
      </c>
    </row>
    <row r="391" spans="1:3" ht="15" customHeight="1" hidden="1">
      <c r="A391" s="311" t="s">
        <v>166</v>
      </c>
      <c r="B391" s="249"/>
      <c r="C391" s="482">
        <v>0</v>
      </c>
    </row>
    <row r="392" spans="1:3" ht="15" customHeight="1" hidden="1">
      <c r="A392" s="311" t="s">
        <v>168</v>
      </c>
      <c r="B392" s="249">
        <v>0</v>
      </c>
      <c r="C392" s="482">
        <v>0</v>
      </c>
    </row>
    <row r="393" spans="1:3" ht="12.75" hidden="1">
      <c r="A393" s="311" t="s">
        <v>209</v>
      </c>
      <c r="B393" s="249">
        <v>0</v>
      </c>
      <c r="C393" s="482">
        <v>0</v>
      </c>
    </row>
    <row r="394" spans="1:3" ht="15" customHeight="1" hidden="1">
      <c r="A394" s="319" t="s">
        <v>235</v>
      </c>
      <c r="B394" s="249"/>
      <c r="C394" s="482">
        <v>0</v>
      </c>
    </row>
    <row r="395" spans="1:3" ht="15" customHeight="1" hidden="1">
      <c r="A395" s="286" t="s">
        <v>211</v>
      </c>
      <c r="B395" s="244"/>
      <c r="C395" s="482">
        <v>0</v>
      </c>
    </row>
    <row r="396" spans="1:3" ht="15" customHeight="1" hidden="1">
      <c r="A396" s="457" t="s">
        <v>177</v>
      </c>
      <c r="B396" s="244">
        <v>0</v>
      </c>
      <c r="C396" s="482">
        <v>0</v>
      </c>
    </row>
    <row r="397" spans="1:3" ht="15" customHeight="1" hidden="1">
      <c r="A397" s="301" t="s">
        <v>154</v>
      </c>
      <c r="B397" s="249">
        <v>0</v>
      </c>
      <c r="C397" s="482">
        <v>0</v>
      </c>
    </row>
    <row r="398" spans="1:3" ht="15" customHeight="1" hidden="1">
      <c r="A398" s="252" t="s">
        <v>200</v>
      </c>
      <c r="B398" s="249">
        <v>0</v>
      </c>
      <c r="C398" s="482">
        <v>0</v>
      </c>
    </row>
    <row r="399" spans="1:3" ht="15" customHeight="1" hidden="1">
      <c r="A399" s="311" t="s">
        <v>1314</v>
      </c>
      <c r="B399" s="249"/>
      <c r="C399" s="482">
        <v>0</v>
      </c>
    </row>
    <row r="400" spans="1:3" ht="15" customHeight="1" hidden="1">
      <c r="A400" s="311" t="s">
        <v>201</v>
      </c>
      <c r="B400" s="249"/>
      <c r="C400" s="482">
        <v>0</v>
      </c>
    </row>
    <row r="401" spans="1:3" ht="15" customHeight="1" hidden="1">
      <c r="A401" s="311" t="s">
        <v>212</v>
      </c>
      <c r="B401" s="249"/>
      <c r="C401" s="482">
        <v>0</v>
      </c>
    </row>
    <row r="402" spans="1:3" ht="15" customHeight="1" hidden="1">
      <c r="A402" s="311" t="s">
        <v>203</v>
      </c>
      <c r="B402" s="249">
        <v>0</v>
      </c>
      <c r="C402" s="482">
        <v>0</v>
      </c>
    </row>
    <row r="403" spans="1:3" ht="12.75" hidden="1">
      <c r="A403" s="311" t="s">
        <v>204</v>
      </c>
      <c r="B403" s="249"/>
      <c r="C403" s="482">
        <v>0</v>
      </c>
    </row>
    <row r="404" spans="1:3" ht="15" customHeight="1" hidden="1">
      <c r="A404" s="311" t="s">
        <v>205</v>
      </c>
      <c r="B404" s="249"/>
      <c r="C404" s="482">
        <v>0</v>
      </c>
    </row>
    <row r="405" spans="1:3" ht="15" customHeight="1" hidden="1">
      <c r="A405" s="311" t="s">
        <v>206</v>
      </c>
      <c r="B405" s="249"/>
      <c r="C405" s="482">
        <v>0</v>
      </c>
    </row>
    <row r="406" spans="1:3" ht="15" customHeight="1" hidden="1">
      <c r="A406" s="311" t="s">
        <v>207</v>
      </c>
      <c r="B406" s="249"/>
      <c r="C406" s="482">
        <v>0</v>
      </c>
    </row>
    <row r="407" spans="1:3" ht="15" customHeight="1" hidden="1">
      <c r="A407" s="301" t="s">
        <v>208</v>
      </c>
      <c r="B407" s="249">
        <v>0</v>
      </c>
      <c r="C407" s="482">
        <v>0</v>
      </c>
    </row>
    <row r="408" spans="1:3" ht="15" customHeight="1" hidden="1">
      <c r="A408" s="311" t="s">
        <v>165</v>
      </c>
      <c r="B408" s="249"/>
      <c r="C408" s="482">
        <v>0</v>
      </c>
    </row>
    <row r="409" spans="1:3" ht="15" customHeight="1" hidden="1">
      <c r="A409" s="311" t="s">
        <v>166</v>
      </c>
      <c r="B409" s="249"/>
      <c r="C409" s="482">
        <v>0</v>
      </c>
    </row>
    <row r="410" spans="1:3" ht="15" customHeight="1" hidden="1">
      <c r="A410" s="311" t="s">
        <v>168</v>
      </c>
      <c r="B410" s="249">
        <v>0</v>
      </c>
      <c r="C410" s="482">
        <v>0</v>
      </c>
    </row>
    <row r="411" spans="1:3" ht="12.75" hidden="1">
      <c r="A411" s="311" t="s">
        <v>209</v>
      </c>
      <c r="B411" s="249">
        <v>0</v>
      </c>
      <c r="C411" s="482">
        <v>0</v>
      </c>
    </row>
    <row r="412" spans="1:3" ht="15" customHeight="1" hidden="1">
      <c r="A412" s="319" t="s">
        <v>236</v>
      </c>
      <c r="B412" s="249"/>
      <c r="C412" s="482">
        <v>0</v>
      </c>
    </row>
    <row r="413" spans="1:3" ht="15" customHeight="1" hidden="1">
      <c r="A413" s="286" t="s">
        <v>211</v>
      </c>
      <c r="B413" s="244"/>
      <c r="C413" s="482">
        <v>0</v>
      </c>
    </row>
    <row r="414" spans="1:3" ht="15" customHeight="1" hidden="1">
      <c r="A414" s="457" t="s">
        <v>177</v>
      </c>
      <c r="B414" s="244">
        <v>0</v>
      </c>
      <c r="C414" s="482">
        <v>0</v>
      </c>
    </row>
    <row r="415" spans="1:3" ht="15" customHeight="1" hidden="1">
      <c r="A415" s="301" t="s">
        <v>154</v>
      </c>
      <c r="B415" s="249">
        <v>0</v>
      </c>
      <c r="C415" s="482">
        <v>0</v>
      </c>
    </row>
    <row r="416" spans="1:3" ht="15" customHeight="1" hidden="1">
      <c r="A416" s="252" t="s">
        <v>200</v>
      </c>
      <c r="B416" s="249">
        <v>0</v>
      </c>
      <c r="C416" s="482">
        <v>0</v>
      </c>
    </row>
    <row r="417" spans="1:3" ht="15" customHeight="1" hidden="1">
      <c r="A417" s="311" t="s">
        <v>1314</v>
      </c>
      <c r="B417" s="249">
        <v>0</v>
      </c>
      <c r="C417" s="482">
        <v>0</v>
      </c>
    </row>
    <row r="418" spans="1:3" ht="15" customHeight="1" hidden="1">
      <c r="A418" s="311" t="s">
        <v>225</v>
      </c>
      <c r="B418" s="249"/>
      <c r="C418" s="482">
        <v>0</v>
      </c>
    </row>
    <row r="419" spans="1:3" ht="15" customHeight="1" hidden="1">
      <c r="A419" s="311" t="s">
        <v>212</v>
      </c>
      <c r="B419" s="244"/>
      <c r="C419" s="482">
        <v>0</v>
      </c>
    </row>
    <row r="420" spans="1:3" ht="15" customHeight="1" hidden="1">
      <c r="A420" s="311" t="s">
        <v>203</v>
      </c>
      <c r="B420" s="249">
        <v>0</v>
      </c>
      <c r="C420" s="482">
        <v>0</v>
      </c>
    </row>
    <row r="421" spans="1:3" ht="12.75" hidden="1">
      <c r="A421" s="311" t="s">
        <v>204</v>
      </c>
      <c r="B421" s="249"/>
      <c r="C421" s="482">
        <v>0</v>
      </c>
    </row>
    <row r="422" spans="1:3" ht="15" customHeight="1" hidden="1">
      <c r="A422" s="311" t="s">
        <v>205</v>
      </c>
      <c r="B422" s="249"/>
      <c r="C422" s="482">
        <v>0</v>
      </c>
    </row>
    <row r="423" spans="1:3" ht="15" customHeight="1" hidden="1">
      <c r="A423" s="311" t="s">
        <v>206</v>
      </c>
      <c r="B423" s="249"/>
      <c r="C423" s="482">
        <v>0</v>
      </c>
    </row>
    <row r="424" spans="1:3" ht="15" customHeight="1" hidden="1">
      <c r="A424" s="311" t="s">
        <v>207</v>
      </c>
      <c r="B424" s="249"/>
      <c r="C424" s="482">
        <v>0</v>
      </c>
    </row>
    <row r="425" spans="1:3" ht="15" customHeight="1" hidden="1">
      <c r="A425" s="301" t="s">
        <v>208</v>
      </c>
      <c r="B425" s="249">
        <v>0</v>
      </c>
      <c r="C425" s="482">
        <v>0</v>
      </c>
    </row>
    <row r="426" spans="1:3" ht="15" customHeight="1" hidden="1">
      <c r="A426" s="311" t="s">
        <v>165</v>
      </c>
      <c r="B426" s="249"/>
      <c r="C426" s="482">
        <v>0</v>
      </c>
    </row>
    <row r="427" spans="1:3" ht="15" customHeight="1" hidden="1">
      <c r="A427" s="311" t="s">
        <v>166</v>
      </c>
      <c r="B427" s="249"/>
      <c r="C427" s="482">
        <v>0</v>
      </c>
    </row>
    <row r="428" spans="1:3" ht="15" customHeight="1" hidden="1">
      <c r="A428" s="311" t="s">
        <v>168</v>
      </c>
      <c r="B428" s="249">
        <v>0</v>
      </c>
      <c r="C428" s="482">
        <v>0</v>
      </c>
    </row>
    <row r="429" spans="1:3" ht="12.75" hidden="1">
      <c r="A429" s="311" t="s">
        <v>209</v>
      </c>
      <c r="B429" s="249">
        <v>0</v>
      </c>
      <c r="C429" s="482">
        <v>0</v>
      </c>
    </row>
    <row r="430" spans="1:3" ht="15" customHeight="1" hidden="1">
      <c r="A430" s="319" t="s">
        <v>237</v>
      </c>
      <c r="B430" s="249"/>
      <c r="C430" s="482">
        <v>0</v>
      </c>
    </row>
    <row r="431" spans="1:3" ht="15" customHeight="1" hidden="1">
      <c r="A431" s="286" t="s">
        <v>211</v>
      </c>
      <c r="B431" s="244"/>
      <c r="C431" s="482">
        <v>0</v>
      </c>
    </row>
    <row r="432" spans="1:3" ht="15" customHeight="1" hidden="1">
      <c r="A432" s="457" t="s">
        <v>177</v>
      </c>
      <c r="B432" s="244">
        <v>0</v>
      </c>
      <c r="C432" s="482">
        <v>0</v>
      </c>
    </row>
    <row r="433" spans="1:3" ht="15" customHeight="1" hidden="1">
      <c r="A433" s="301" t="s">
        <v>154</v>
      </c>
      <c r="B433" s="249">
        <v>0</v>
      </c>
      <c r="C433" s="482">
        <v>0</v>
      </c>
    </row>
    <row r="434" spans="1:3" ht="15" customHeight="1" hidden="1">
      <c r="A434" s="252" t="s">
        <v>200</v>
      </c>
      <c r="B434" s="249">
        <v>0</v>
      </c>
      <c r="C434" s="482">
        <v>0</v>
      </c>
    </row>
    <row r="435" spans="1:3" ht="15" customHeight="1" hidden="1">
      <c r="A435" s="311" t="s">
        <v>1314</v>
      </c>
      <c r="B435" s="249"/>
      <c r="C435" s="482">
        <v>0</v>
      </c>
    </row>
    <row r="436" spans="1:3" ht="15" customHeight="1" hidden="1">
      <c r="A436" s="311" t="s">
        <v>201</v>
      </c>
      <c r="B436" s="249"/>
      <c r="C436" s="482">
        <v>0</v>
      </c>
    </row>
    <row r="437" spans="1:3" ht="15" customHeight="1" hidden="1">
      <c r="A437" s="311" t="s">
        <v>212</v>
      </c>
      <c r="B437" s="249"/>
      <c r="C437" s="482">
        <v>0</v>
      </c>
    </row>
    <row r="438" spans="1:3" ht="15" customHeight="1" hidden="1">
      <c r="A438" s="311" t="s">
        <v>203</v>
      </c>
      <c r="B438" s="249">
        <v>0</v>
      </c>
      <c r="C438" s="482">
        <v>0</v>
      </c>
    </row>
    <row r="439" spans="1:3" ht="12.75" customHeight="1" hidden="1">
      <c r="A439" s="311" t="s">
        <v>204</v>
      </c>
      <c r="B439" s="249"/>
      <c r="C439" s="482">
        <v>0</v>
      </c>
    </row>
    <row r="440" spans="1:3" ht="15" customHeight="1" hidden="1">
      <c r="A440" s="311" t="s">
        <v>205</v>
      </c>
      <c r="B440" s="249"/>
      <c r="C440" s="482">
        <v>0</v>
      </c>
    </row>
    <row r="441" spans="1:3" ht="15" customHeight="1" hidden="1">
      <c r="A441" s="311" t="s">
        <v>206</v>
      </c>
      <c r="B441" s="249"/>
      <c r="C441" s="482">
        <v>0</v>
      </c>
    </row>
    <row r="442" spans="1:3" ht="15" customHeight="1" hidden="1">
      <c r="A442" s="311" t="s">
        <v>207</v>
      </c>
      <c r="B442" s="249"/>
      <c r="C442" s="482">
        <v>0</v>
      </c>
    </row>
    <row r="443" spans="1:3" ht="15" customHeight="1" hidden="1">
      <c r="A443" s="301" t="s">
        <v>208</v>
      </c>
      <c r="B443" s="249">
        <v>0</v>
      </c>
      <c r="C443" s="482">
        <v>0</v>
      </c>
    </row>
    <row r="444" spans="1:3" ht="15" customHeight="1" hidden="1">
      <c r="A444" s="311" t="s">
        <v>165</v>
      </c>
      <c r="B444" s="249"/>
      <c r="C444" s="482">
        <v>0</v>
      </c>
    </row>
    <row r="445" spans="1:3" ht="15" customHeight="1" hidden="1">
      <c r="A445" s="311" t="s">
        <v>166</v>
      </c>
      <c r="B445" s="249"/>
      <c r="C445" s="482">
        <v>0</v>
      </c>
    </row>
    <row r="446" spans="1:3" ht="15" customHeight="1" hidden="1">
      <c r="A446" s="311" t="s">
        <v>168</v>
      </c>
      <c r="B446" s="249">
        <v>0</v>
      </c>
      <c r="C446" s="482">
        <v>0</v>
      </c>
    </row>
    <row r="447" spans="1:3" ht="12.75" customHeight="1" hidden="1">
      <c r="A447" s="311" t="s">
        <v>209</v>
      </c>
      <c r="B447" s="249">
        <v>0</v>
      </c>
      <c r="C447" s="482">
        <v>0</v>
      </c>
    </row>
    <row r="448" spans="1:3" ht="12.75">
      <c r="A448" s="319" t="s">
        <v>1187</v>
      </c>
      <c r="B448" s="249"/>
      <c r="C448" s="482"/>
    </row>
    <row r="449" spans="1:3" ht="13.5" customHeight="1">
      <c r="A449" s="286" t="s">
        <v>211</v>
      </c>
      <c r="B449" s="244">
        <v>0</v>
      </c>
      <c r="C449" s="482">
        <v>0</v>
      </c>
    </row>
    <row r="450" spans="1:3" ht="13.5" customHeight="1">
      <c r="A450" s="457" t="s">
        <v>177</v>
      </c>
      <c r="B450" s="244">
        <v>230</v>
      </c>
      <c r="C450" s="482">
        <v>0</v>
      </c>
    </row>
    <row r="451" spans="1:3" ht="13.5" customHeight="1">
      <c r="A451" s="301" t="s">
        <v>154</v>
      </c>
      <c r="B451" s="249">
        <v>230</v>
      </c>
      <c r="C451" s="483">
        <v>0</v>
      </c>
    </row>
    <row r="452" spans="1:3" ht="13.5" customHeight="1">
      <c r="A452" s="252" t="s">
        <v>200</v>
      </c>
      <c r="B452" s="249">
        <v>230</v>
      </c>
      <c r="C452" s="483">
        <v>0</v>
      </c>
    </row>
    <row r="453" spans="1:3" ht="13.5" customHeight="1" hidden="1">
      <c r="A453" s="311" t="s">
        <v>1314</v>
      </c>
      <c r="B453" s="249">
        <v>0</v>
      </c>
      <c r="C453" s="483">
        <v>0</v>
      </c>
    </row>
    <row r="454" spans="1:3" ht="13.5" customHeight="1">
      <c r="A454" s="311" t="s">
        <v>201</v>
      </c>
      <c r="B454" s="250">
        <v>230</v>
      </c>
      <c r="C454" s="483">
        <v>0</v>
      </c>
    </row>
    <row r="455" spans="1:3" ht="13.5" customHeight="1" hidden="1">
      <c r="A455" s="311" t="s">
        <v>212</v>
      </c>
      <c r="B455" s="249"/>
      <c r="C455" s="483">
        <v>0</v>
      </c>
    </row>
    <row r="456" spans="1:3" ht="13.5" customHeight="1" hidden="1">
      <c r="A456" s="311" t="s">
        <v>203</v>
      </c>
      <c r="B456" s="249">
        <v>0</v>
      </c>
      <c r="C456" s="483">
        <v>0</v>
      </c>
    </row>
    <row r="457" spans="1:3" ht="13.5" customHeight="1" hidden="1">
      <c r="A457" s="311" t="s">
        <v>204</v>
      </c>
      <c r="B457" s="249"/>
      <c r="C457" s="483">
        <v>0</v>
      </c>
    </row>
    <row r="458" spans="1:3" ht="13.5" customHeight="1" hidden="1">
      <c r="A458" s="311" t="s">
        <v>205</v>
      </c>
      <c r="B458" s="249"/>
      <c r="C458" s="483">
        <v>0</v>
      </c>
    </row>
    <row r="459" spans="1:3" ht="13.5" customHeight="1" hidden="1">
      <c r="A459" s="311" t="s">
        <v>206</v>
      </c>
      <c r="B459" s="249"/>
      <c r="C459" s="483">
        <v>0</v>
      </c>
    </row>
    <row r="460" spans="1:3" ht="13.5" customHeight="1" hidden="1">
      <c r="A460" s="311" t="s">
        <v>207</v>
      </c>
      <c r="B460" s="249"/>
      <c r="C460" s="483">
        <v>0</v>
      </c>
    </row>
    <row r="461" spans="1:3" ht="13.5" customHeight="1" hidden="1">
      <c r="A461" s="301" t="s">
        <v>208</v>
      </c>
      <c r="B461" s="249">
        <v>0</v>
      </c>
      <c r="C461" s="483">
        <v>0</v>
      </c>
    </row>
    <row r="462" spans="1:3" ht="13.5" customHeight="1" hidden="1">
      <c r="A462" s="311" t="s">
        <v>165</v>
      </c>
      <c r="B462" s="249"/>
      <c r="C462" s="483">
        <v>0</v>
      </c>
    </row>
    <row r="463" spans="1:3" ht="13.5" customHeight="1" hidden="1">
      <c r="A463" s="311" t="s">
        <v>166</v>
      </c>
      <c r="B463" s="249"/>
      <c r="C463" s="483">
        <v>0</v>
      </c>
    </row>
    <row r="464" spans="1:3" ht="13.5" customHeight="1">
      <c r="A464" s="311" t="s">
        <v>168</v>
      </c>
      <c r="B464" s="249">
        <v>-230</v>
      </c>
      <c r="C464" s="483">
        <v>0</v>
      </c>
    </row>
    <row r="465" spans="1:3" ht="12.75">
      <c r="A465" s="311" t="s">
        <v>209</v>
      </c>
      <c r="B465" s="483">
        <v>230</v>
      </c>
      <c r="C465" s="483">
        <v>0</v>
      </c>
    </row>
    <row r="466" spans="1:3" ht="15" customHeight="1" hidden="1">
      <c r="A466" s="319" t="s">
        <v>238</v>
      </c>
      <c r="B466" s="249"/>
      <c r="C466" s="482">
        <v>0</v>
      </c>
    </row>
    <row r="467" spans="1:3" ht="15" customHeight="1" hidden="1">
      <c r="A467" s="286" t="s">
        <v>211</v>
      </c>
      <c r="B467" s="244"/>
      <c r="C467" s="482">
        <v>0</v>
      </c>
    </row>
    <row r="468" spans="1:4" ht="15" customHeight="1" hidden="1">
      <c r="A468" s="457" t="s">
        <v>177</v>
      </c>
      <c r="B468" s="244">
        <v>0</v>
      </c>
      <c r="C468" s="482">
        <v>0</v>
      </c>
      <c r="D468" s="514"/>
    </row>
    <row r="469" spans="1:4" ht="15" customHeight="1" hidden="1">
      <c r="A469" s="301" t="s">
        <v>154</v>
      </c>
      <c r="B469" s="249">
        <v>0</v>
      </c>
      <c r="C469" s="482">
        <v>0</v>
      </c>
      <c r="D469" s="514"/>
    </row>
    <row r="470" spans="1:4" ht="15" customHeight="1" hidden="1">
      <c r="A470" s="252" t="s">
        <v>200</v>
      </c>
      <c r="B470" s="249">
        <v>0</v>
      </c>
      <c r="C470" s="482">
        <v>0</v>
      </c>
      <c r="D470" s="530"/>
    </row>
    <row r="471" spans="1:4" ht="15" customHeight="1" hidden="1">
      <c r="A471" s="311" t="s">
        <v>1314</v>
      </c>
      <c r="B471" s="249"/>
      <c r="C471" s="482">
        <v>0</v>
      </c>
      <c r="D471" s="530"/>
    </row>
    <row r="472" spans="1:4" ht="15" customHeight="1" hidden="1">
      <c r="A472" s="311" t="s">
        <v>201</v>
      </c>
      <c r="B472" s="249"/>
      <c r="C472" s="482">
        <v>0</v>
      </c>
      <c r="D472" s="340"/>
    </row>
    <row r="473" spans="1:4" ht="15" customHeight="1" hidden="1">
      <c r="A473" s="311" t="s">
        <v>212</v>
      </c>
      <c r="B473" s="249"/>
      <c r="C473" s="482">
        <v>0</v>
      </c>
      <c r="D473" s="340"/>
    </row>
    <row r="474" spans="1:3" ht="15" customHeight="1" hidden="1">
      <c r="A474" s="311" t="s">
        <v>203</v>
      </c>
      <c r="B474" s="249">
        <v>0</v>
      </c>
      <c r="C474" s="482">
        <v>0</v>
      </c>
    </row>
    <row r="475" spans="1:3" ht="12.75" hidden="1">
      <c r="A475" s="311" t="s">
        <v>204</v>
      </c>
      <c r="B475" s="249"/>
      <c r="C475" s="482">
        <v>0</v>
      </c>
    </row>
    <row r="476" spans="1:4" ht="15" customHeight="1" hidden="1">
      <c r="A476" s="311" t="s">
        <v>205</v>
      </c>
      <c r="B476" s="531"/>
      <c r="C476" s="482">
        <v>0</v>
      </c>
      <c r="D476" s="279"/>
    </row>
    <row r="477" spans="1:4" ht="15" customHeight="1" hidden="1">
      <c r="A477" s="311" t="s">
        <v>206</v>
      </c>
      <c r="B477" s="531"/>
      <c r="C477" s="482">
        <v>0</v>
      </c>
      <c r="D477" s="279"/>
    </row>
    <row r="478" spans="1:3" ht="15" customHeight="1" hidden="1">
      <c r="A478" s="311" t="s">
        <v>207</v>
      </c>
      <c r="B478" s="249"/>
      <c r="C478" s="482">
        <v>0</v>
      </c>
    </row>
    <row r="479" spans="1:3" ht="15" customHeight="1" hidden="1">
      <c r="A479" s="301" t="s">
        <v>208</v>
      </c>
      <c r="B479" s="249">
        <v>0</v>
      </c>
      <c r="C479" s="482">
        <v>0</v>
      </c>
    </row>
    <row r="480" spans="1:3" ht="15" customHeight="1" hidden="1">
      <c r="A480" s="311" t="s">
        <v>165</v>
      </c>
      <c r="B480" s="249"/>
      <c r="C480" s="482">
        <v>0</v>
      </c>
    </row>
    <row r="481" spans="1:3" ht="15" customHeight="1" hidden="1">
      <c r="A481" s="311" t="s">
        <v>166</v>
      </c>
      <c r="B481" s="249"/>
      <c r="C481" s="482">
        <v>0</v>
      </c>
    </row>
    <row r="482" spans="1:3" ht="15" customHeight="1" hidden="1">
      <c r="A482" s="311" t="s">
        <v>168</v>
      </c>
      <c r="B482" s="249">
        <v>0</v>
      </c>
      <c r="C482" s="482">
        <v>0</v>
      </c>
    </row>
    <row r="483" spans="1:3" ht="12.75" hidden="1">
      <c r="A483" s="311" t="s">
        <v>209</v>
      </c>
      <c r="B483" s="249">
        <v>0</v>
      </c>
      <c r="C483" s="482">
        <v>0</v>
      </c>
    </row>
    <row r="484" spans="1:3" ht="15" customHeight="1" hidden="1">
      <c r="A484" s="319" t="s">
        <v>239</v>
      </c>
      <c r="B484" s="249"/>
      <c r="C484" s="482">
        <v>0</v>
      </c>
    </row>
    <row r="485" spans="1:3" ht="15" customHeight="1" hidden="1">
      <c r="A485" s="286" t="s">
        <v>211</v>
      </c>
      <c r="B485" s="244"/>
      <c r="C485" s="482">
        <v>0</v>
      </c>
    </row>
    <row r="486" spans="1:3" ht="15" customHeight="1" hidden="1">
      <c r="A486" s="457" t="s">
        <v>177</v>
      </c>
      <c r="B486" s="244">
        <v>0</v>
      </c>
      <c r="C486" s="482">
        <v>0</v>
      </c>
    </row>
    <row r="487" spans="1:3" ht="15" customHeight="1" hidden="1">
      <c r="A487" s="301" t="s">
        <v>154</v>
      </c>
      <c r="B487" s="249">
        <v>0</v>
      </c>
      <c r="C487" s="482">
        <v>0</v>
      </c>
    </row>
    <row r="488" spans="1:3" ht="15" customHeight="1" hidden="1">
      <c r="A488" s="252" t="s">
        <v>200</v>
      </c>
      <c r="B488" s="249">
        <v>0</v>
      </c>
      <c r="C488" s="482">
        <v>0</v>
      </c>
    </row>
    <row r="489" spans="1:3" ht="15" customHeight="1" hidden="1">
      <c r="A489" s="311" t="s">
        <v>1314</v>
      </c>
      <c r="B489" s="249"/>
      <c r="C489" s="482">
        <v>0</v>
      </c>
    </row>
    <row r="490" spans="1:3" ht="15" customHeight="1" hidden="1">
      <c r="A490" s="311" t="s">
        <v>201</v>
      </c>
      <c r="B490" s="249"/>
      <c r="C490" s="482">
        <v>0</v>
      </c>
    </row>
    <row r="491" spans="1:3" ht="15" customHeight="1" hidden="1">
      <c r="A491" s="311" t="s">
        <v>212</v>
      </c>
      <c r="B491" s="249"/>
      <c r="C491" s="482">
        <v>0</v>
      </c>
    </row>
    <row r="492" spans="1:3" ht="15" customHeight="1" hidden="1">
      <c r="A492" s="311" t="s">
        <v>203</v>
      </c>
      <c r="B492" s="249">
        <v>0</v>
      </c>
      <c r="C492" s="482">
        <v>0</v>
      </c>
    </row>
    <row r="493" spans="1:3" ht="12.75" hidden="1">
      <c r="A493" s="311" t="s">
        <v>204</v>
      </c>
      <c r="B493" s="249"/>
      <c r="C493" s="482">
        <v>0</v>
      </c>
    </row>
    <row r="494" spans="1:3" ht="15" customHeight="1" hidden="1">
      <c r="A494" s="311" t="s">
        <v>205</v>
      </c>
      <c r="B494" s="249"/>
      <c r="C494" s="482">
        <v>0</v>
      </c>
    </row>
    <row r="495" spans="1:3" ht="15" customHeight="1" hidden="1">
      <c r="A495" s="311" t="s">
        <v>206</v>
      </c>
      <c r="B495" s="249"/>
      <c r="C495" s="482">
        <v>0</v>
      </c>
    </row>
    <row r="496" spans="1:3" ht="15" customHeight="1" hidden="1">
      <c r="A496" s="311" t="s">
        <v>207</v>
      </c>
      <c r="B496" s="249"/>
      <c r="C496" s="482">
        <v>0</v>
      </c>
    </row>
    <row r="497" spans="1:3" ht="15" customHeight="1" hidden="1">
      <c r="A497" s="301" t="s">
        <v>208</v>
      </c>
      <c r="B497" s="249">
        <v>0</v>
      </c>
      <c r="C497" s="482">
        <v>0</v>
      </c>
    </row>
    <row r="498" spans="1:3" ht="15" customHeight="1" hidden="1">
      <c r="A498" s="311" t="s">
        <v>165</v>
      </c>
      <c r="B498" s="249"/>
      <c r="C498" s="482">
        <v>0</v>
      </c>
    </row>
    <row r="499" spans="1:3" ht="15" customHeight="1" hidden="1">
      <c r="A499" s="311" t="s">
        <v>166</v>
      </c>
      <c r="B499" s="249"/>
      <c r="C499" s="482">
        <v>0</v>
      </c>
    </row>
    <row r="500" spans="1:3" ht="15" customHeight="1" hidden="1">
      <c r="A500" s="311" t="s">
        <v>168</v>
      </c>
      <c r="B500" s="249">
        <v>0</v>
      </c>
      <c r="C500" s="482">
        <v>0</v>
      </c>
    </row>
    <row r="501" spans="1:3" ht="12.75" hidden="1">
      <c r="A501" s="311" t="s">
        <v>209</v>
      </c>
      <c r="B501" s="249">
        <v>0</v>
      </c>
      <c r="C501" s="482">
        <v>0</v>
      </c>
    </row>
    <row r="502" spans="1:3" ht="12.75" hidden="1">
      <c r="A502" s="319" t="s">
        <v>240</v>
      </c>
      <c r="B502" s="249"/>
      <c r="C502" s="482">
        <v>0</v>
      </c>
    </row>
    <row r="503" spans="1:3" ht="15" customHeight="1" hidden="1">
      <c r="A503" s="286" t="s">
        <v>211</v>
      </c>
      <c r="B503" s="244"/>
      <c r="C503" s="482">
        <v>0</v>
      </c>
    </row>
    <row r="504" spans="1:3" ht="15" customHeight="1" hidden="1">
      <c r="A504" s="457" t="s">
        <v>177</v>
      </c>
      <c r="B504" s="244">
        <v>0</v>
      </c>
      <c r="C504" s="482">
        <v>0</v>
      </c>
    </row>
    <row r="505" spans="1:3" ht="15" customHeight="1" hidden="1">
      <c r="A505" s="301" t="s">
        <v>154</v>
      </c>
      <c r="B505" s="249">
        <v>0</v>
      </c>
      <c r="C505" s="482">
        <v>0</v>
      </c>
    </row>
    <row r="506" spans="1:3" ht="15" customHeight="1" hidden="1">
      <c r="A506" s="252" t="s">
        <v>200</v>
      </c>
      <c r="B506" s="249">
        <v>0</v>
      </c>
      <c r="C506" s="482">
        <v>0</v>
      </c>
    </row>
    <row r="507" spans="1:3" ht="15" customHeight="1" hidden="1">
      <c r="A507" s="311" t="s">
        <v>1314</v>
      </c>
      <c r="B507" s="249"/>
      <c r="C507" s="482">
        <v>0</v>
      </c>
    </row>
    <row r="508" spans="1:3" ht="15" customHeight="1" hidden="1">
      <c r="A508" s="311" t="s">
        <v>201</v>
      </c>
      <c r="B508" s="249"/>
      <c r="C508" s="482">
        <v>0</v>
      </c>
    </row>
    <row r="509" spans="1:3" ht="15" customHeight="1" hidden="1">
      <c r="A509" s="311" t="s">
        <v>212</v>
      </c>
      <c r="B509" s="249"/>
      <c r="C509" s="482">
        <v>0</v>
      </c>
    </row>
    <row r="510" spans="1:3" ht="15" customHeight="1" hidden="1">
      <c r="A510" s="311" t="s">
        <v>203</v>
      </c>
      <c r="B510" s="249">
        <v>0</v>
      </c>
      <c r="C510" s="482">
        <v>0</v>
      </c>
    </row>
    <row r="511" spans="1:3" ht="12.75" hidden="1">
      <c r="A511" s="311" t="s">
        <v>204</v>
      </c>
      <c r="B511" s="249"/>
      <c r="C511" s="482">
        <v>0</v>
      </c>
    </row>
    <row r="512" spans="1:3" ht="15" customHeight="1" hidden="1">
      <c r="A512" s="311" t="s">
        <v>205</v>
      </c>
      <c r="B512" s="249"/>
      <c r="C512" s="482">
        <v>0</v>
      </c>
    </row>
    <row r="513" spans="1:3" ht="15" customHeight="1" hidden="1">
      <c r="A513" s="311" t="s">
        <v>206</v>
      </c>
      <c r="B513" s="249"/>
      <c r="C513" s="482">
        <v>0</v>
      </c>
    </row>
    <row r="514" spans="1:3" ht="15" customHeight="1" hidden="1">
      <c r="A514" s="311" t="s">
        <v>207</v>
      </c>
      <c r="B514" s="249"/>
      <c r="C514" s="482">
        <v>0</v>
      </c>
    </row>
    <row r="515" spans="1:3" ht="15" customHeight="1" hidden="1">
      <c r="A515" s="301" t="s">
        <v>208</v>
      </c>
      <c r="B515" s="249">
        <v>0</v>
      </c>
      <c r="C515" s="482">
        <v>0</v>
      </c>
    </row>
    <row r="516" spans="1:3" ht="15" customHeight="1" hidden="1">
      <c r="A516" s="311" t="s">
        <v>165</v>
      </c>
      <c r="B516" s="249"/>
      <c r="C516" s="482">
        <v>0</v>
      </c>
    </row>
    <row r="517" spans="1:3" ht="15" customHeight="1" hidden="1">
      <c r="A517" s="311" t="s">
        <v>166</v>
      </c>
      <c r="B517" s="249"/>
      <c r="C517" s="482">
        <v>0</v>
      </c>
    </row>
    <row r="518" spans="1:3" ht="15" customHeight="1" hidden="1">
      <c r="A518" s="311" t="s">
        <v>168</v>
      </c>
      <c r="B518" s="249">
        <v>0</v>
      </c>
      <c r="C518" s="482">
        <v>0</v>
      </c>
    </row>
    <row r="519" spans="1:3" ht="12.75" hidden="1">
      <c r="A519" s="311" t="s">
        <v>209</v>
      </c>
      <c r="B519" s="249">
        <v>0</v>
      </c>
      <c r="C519" s="482">
        <v>0</v>
      </c>
    </row>
    <row r="520" spans="1:3" ht="12.75">
      <c r="A520" s="319" t="s">
        <v>241</v>
      </c>
      <c r="B520" s="249"/>
      <c r="C520" s="482"/>
    </row>
    <row r="521" spans="1:3" ht="13.5" customHeight="1">
      <c r="A521" s="286" t="s">
        <v>211</v>
      </c>
      <c r="B521" s="244">
        <v>163873</v>
      </c>
      <c r="C521" s="482">
        <v>52388</v>
      </c>
    </row>
    <row r="522" spans="1:3" ht="13.5" customHeight="1">
      <c r="A522" s="457" t="s">
        <v>177</v>
      </c>
      <c r="B522" s="244">
        <v>87366</v>
      </c>
      <c r="C522" s="482">
        <v>15149</v>
      </c>
    </row>
    <row r="523" spans="1:3" ht="13.5" customHeight="1">
      <c r="A523" s="301" t="s">
        <v>154</v>
      </c>
      <c r="B523" s="249">
        <v>87366</v>
      </c>
      <c r="C523" s="483">
        <v>15149</v>
      </c>
    </row>
    <row r="524" spans="1:3" ht="13.5" customHeight="1">
      <c r="A524" s="252" t="s">
        <v>200</v>
      </c>
      <c r="B524" s="249">
        <v>87366</v>
      </c>
      <c r="C524" s="483">
        <v>15149</v>
      </c>
    </row>
    <row r="525" spans="1:3" ht="14.25" customHeight="1" hidden="1">
      <c r="A525" s="311" t="s">
        <v>1314</v>
      </c>
      <c r="B525" s="249">
        <v>0</v>
      </c>
      <c r="C525" s="483">
        <v>0</v>
      </c>
    </row>
    <row r="526" spans="1:3" ht="13.5" customHeight="1">
      <c r="A526" s="311" t="s">
        <v>219</v>
      </c>
      <c r="B526" s="249">
        <v>87366</v>
      </c>
      <c r="C526" s="483">
        <v>15149</v>
      </c>
    </row>
    <row r="527" spans="1:3" ht="13.5" customHeight="1" hidden="1">
      <c r="A527" s="311" t="s">
        <v>212</v>
      </c>
      <c r="B527" s="249"/>
      <c r="C527" s="483">
        <v>0</v>
      </c>
    </row>
    <row r="528" spans="1:3" ht="13.5" customHeight="1" hidden="1">
      <c r="A528" s="311" t="s">
        <v>203</v>
      </c>
      <c r="B528" s="249">
        <v>0</v>
      </c>
      <c r="C528" s="483">
        <v>0</v>
      </c>
    </row>
    <row r="529" spans="1:3" ht="13.5" customHeight="1" hidden="1">
      <c r="A529" s="311" t="s">
        <v>204</v>
      </c>
      <c r="B529" s="249">
        <v>0</v>
      </c>
      <c r="C529" s="483">
        <v>0</v>
      </c>
    </row>
    <row r="530" spans="1:3" ht="13.5" customHeight="1" hidden="1">
      <c r="A530" s="311" t="s">
        <v>205</v>
      </c>
      <c r="B530" s="249"/>
      <c r="C530" s="483">
        <v>0</v>
      </c>
    </row>
    <row r="531" spans="1:3" ht="13.5" customHeight="1" hidden="1">
      <c r="A531" s="311" t="s">
        <v>206</v>
      </c>
      <c r="B531" s="249"/>
      <c r="C531" s="483">
        <v>0</v>
      </c>
    </row>
    <row r="532" spans="1:3" ht="13.5" customHeight="1" hidden="1">
      <c r="A532" s="311" t="s">
        <v>207</v>
      </c>
      <c r="B532" s="249"/>
      <c r="C532" s="483">
        <v>0</v>
      </c>
    </row>
    <row r="533" spans="1:3" ht="13.5" customHeight="1" hidden="1">
      <c r="A533" s="301" t="s">
        <v>208</v>
      </c>
      <c r="B533" s="249">
        <v>0</v>
      </c>
      <c r="C533" s="483">
        <v>0</v>
      </c>
    </row>
    <row r="534" spans="1:3" ht="13.5" customHeight="1" hidden="1">
      <c r="A534" s="311" t="s">
        <v>165</v>
      </c>
      <c r="B534" s="249"/>
      <c r="C534" s="483">
        <v>0</v>
      </c>
    </row>
    <row r="535" spans="1:3" ht="13.5" customHeight="1" hidden="1">
      <c r="A535" s="311" t="s">
        <v>166</v>
      </c>
      <c r="B535" s="249"/>
      <c r="C535" s="483">
        <v>0</v>
      </c>
    </row>
    <row r="536" spans="1:3" ht="13.5" customHeight="1">
      <c r="A536" s="311" t="s">
        <v>168</v>
      </c>
      <c r="B536" s="249">
        <v>76507</v>
      </c>
      <c r="C536" s="483">
        <v>37239</v>
      </c>
    </row>
    <row r="537" spans="1:3" ht="12.75">
      <c r="A537" s="311" t="s">
        <v>209</v>
      </c>
      <c r="B537" s="483">
        <v>-76507</v>
      </c>
      <c r="C537" s="483">
        <v>-37239</v>
      </c>
    </row>
    <row r="538" spans="1:3" ht="15" customHeight="1" hidden="1">
      <c r="A538" s="319" t="s">
        <v>242</v>
      </c>
      <c r="B538" s="249"/>
      <c r="C538" s="482">
        <f>B538-'[2]Aprilis'!B538</f>
        <v>0</v>
      </c>
    </row>
    <row r="539" spans="1:3" ht="15" customHeight="1" hidden="1">
      <c r="A539" s="286" t="s">
        <v>211</v>
      </c>
      <c r="B539" s="244"/>
      <c r="C539" s="482">
        <f>B539-'[2]Aprilis'!B539</f>
        <v>0</v>
      </c>
    </row>
    <row r="540" spans="1:3" ht="15" customHeight="1" hidden="1">
      <c r="A540" s="457" t="s">
        <v>177</v>
      </c>
      <c r="B540" s="244">
        <f>SUM(B541,B551)</f>
        <v>0</v>
      </c>
      <c r="C540" s="482">
        <f>B540-'[2]Aprilis'!B540</f>
        <v>0</v>
      </c>
    </row>
    <row r="541" spans="1:3" ht="15" customHeight="1" hidden="1">
      <c r="A541" s="301" t="s">
        <v>154</v>
      </c>
      <c r="B541" s="249">
        <f>SUM(B542,B545:B546)</f>
        <v>0</v>
      </c>
      <c r="C541" s="482">
        <f>B541-'[2]Aprilis'!B541</f>
        <v>0</v>
      </c>
    </row>
    <row r="542" spans="1:3" ht="15" customHeight="1" hidden="1">
      <c r="A542" s="252" t="s">
        <v>200</v>
      </c>
      <c r="B542" s="249">
        <f>SUM(B543:B544)</f>
        <v>0</v>
      </c>
      <c r="C542" s="482">
        <f>B542-'[2]Aprilis'!B542</f>
        <v>0</v>
      </c>
    </row>
    <row r="543" spans="1:3" ht="15" customHeight="1" hidden="1">
      <c r="A543" s="311" t="s">
        <v>1314</v>
      </c>
      <c r="B543" s="249"/>
      <c r="C543" s="482">
        <f>B543-'[2]Aprilis'!B543</f>
        <v>0</v>
      </c>
    </row>
    <row r="544" spans="1:3" ht="15" customHeight="1" hidden="1">
      <c r="A544" s="311" t="s">
        <v>201</v>
      </c>
      <c r="B544" s="249"/>
      <c r="C544" s="482">
        <f>B544-'[2]Aprilis'!B544</f>
        <v>0</v>
      </c>
    </row>
    <row r="545" spans="1:3" ht="15" customHeight="1" hidden="1">
      <c r="A545" s="311" t="s">
        <v>212</v>
      </c>
      <c r="B545" s="249"/>
      <c r="C545" s="482">
        <f>B545-'[2]Aprilis'!B545</f>
        <v>0</v>
      </c>
    </row>
    <row r="546" spans="1:3" ht="15" customHeight="1" hidden="1">
      <c r="A546" s="311" t="s">
        <v>203</v>
      </c>
      <c r="B546" s="249">
        <f>SUM(B547:B550)</f>
        <v>0</v>
      </c>
      <c r="C546" s="482">
        <f>B546-'[2]Aprilis'!B546</f>
        <v>0</v>
      </c>
    </row>
    <row r="547" spans="1:3" ht="12.75" hidden="1">
      <c r="A547" s="311" t="s">
        <v>204</v>
      </c>
      <c r="B547" s="249"/>
      <c r="C547" s="482">
        <f>B547-'[2]Aprilis'!B547</f>
        <v>0</v>
      </c>
    </row>
    <row r="548" spans="1:3" ht="15" customHeight="1" hidden="1">
      <c r="A548" s="311" t="s">
        <v>205</v>
      </c>
      <c r="B548" s="249"/>
      <c r="C548" s="482">
        <f>B548-'[2]Aprilis'!B548</f>
        <v>0</v>
      </c>
    </row>
    <row r="549" spans="1:3" ht="15" customHeight="1" hidden="1">
      <c r="A549" s="311" t="s">
        <v>206</v>
      </c>
      <c r="B549" s="249"/>
      <c r="C549" s="482">
        <f>B549-'[2]Aprilis'!B549</f>
        <v>0</v>
      </c>
    </row>
    <row r="550" spans="1:3" ht="15" customHeight="1" hidden="1">
      <c r="A550" s="311" t="s">
        <v>207</v>
      </c>
      <c r="B550" s="249"/>
      <c r="C550" s="482">
        <f>B550-'[2]Aprilis'!B550</f>
        <v>0</v>
      </c>
    </row>
    <row r="551" spans="1:3" ht="15" customHeight="1" hidden="1">
      <c r="A551" s="301" t="s">
        <v>208</v>
      </c>
      <c r="B551" s="249">
        <f>SUM(B552:B553)</f>
        <v>0</v>
      </c>
      <c r="C551" s="482">
        <f>B551-'[2]Aprilis'!B551</f>
        <v>0</v>
      </c>
    </row>
    <row r="552" spans="1:3" ht="15" customHeight="1" hidden="1">
      <c r="A552" s="311" t="s">
        <v>165</v>
      </c>
      <c r="B552" s="249"/>
      <c r="C552" s="482">
        <f>B552-'[2]Aprilis'!B552</f>
        <v>0</v>
      </c>
    </row>
    <row r="553" spans="1:3" ht="15" customHeight="1" hidden="1">
      <c r="A553" s="311" t="s">
        <v>166</v>
      </c>
      <c r="B553" s="249"/>
      <c r="C553" s="482">
        <f>B553-'[2]Aprilis'!B553</f>
        <v>0</v>
      </c>
    </row>
    <row r="554" spans="1:3" ht="15" customHeight="1" hidden="1">
      <c r="A554" s="311" t="s">
        <v>168</v>
      </c>
      <c r="B554" s="249">
        <f>B539-B540</f>
        <v>0</v>
      </c>
      <c r="C554" s="482">
        <f>B554-'[2]Aprilis'!B554</f>
        <v>0</v>
      </c>
    </row>
    <row r="555" spans="1:3" ht="12.75" hidden="1">
      <c r="A555" s="311" t="s">
        <v>209</v>
      </c>
      <c r="B555" s="249">
        <f>1-(1+B539-B540)</f>
        <v>0</v>
      </c>
      <c r="C555" s="482">
        <f>B555-'[2]Aprilis'!B555</f>
        <v>0</v>
      </c>
    </row>
    <row r="556" spans="1:3" ht="15" customHeight="1" hidden="1">
      <c r="A556" s="319" t="s">
        <v>243</v>
      </c>
      <c r="B556" s="249"/>
      <c r="C556" s="482">
        <f>B556-'[2]Aprilis'!B556</f>
        <v>0</v>
      </c>
    </row>
    <row r="557" spans="1:3" ht="15" customHeight="1" hidden="1">
      <c r="A557" s="286" t="s">
        <v>211</v>
      </c>
      <c r="B557" s="244"/>
      <c r="C557" s="482">
        <f>B557-'[2]Aprilis'!B557</f>
        <v>0</v>
      </c>
    </row>
    <row r="558" spans="1:3" ht="15" customHeight="1" hidden="1">
      <c r="A558" s="457" t="s">
        <v>177</v>
      </c>
      <c r="B558" s="244">
        <f>SUM(B559,B569)</f>
        <v>0</v>
      </c>
      <c r="C558" s="482">
        <f>B558-'[2]Aprilis'!B558</f>
        <v>0</v>
      </c>
    </row>
    <row r="559" spans="1:3" ht="15" customHeight="1" hidden="1">
      <c r="A559" s="301" t="s">
        <v>154</v>
      </c>
      <c r="B559" s="249">
        <f>SUM(B560,B563:B564)</f>
        <v>0</v>
      </c>
      <c r="C559" s="482">
        <f>B559-'[2]Aprilis'!B559</f>
        <v>0</v>
      </c>
    </row>
    <row r="560" spans="1:3" ht="15" customHeight="1" hidden="1">
      <c r="A560" s="252" t="s">
        <v>200</v>
      </c>
      <c r="B560" s="249">
        <f>SUM(B561:B562)</f>
        <v>0</v>
      </c>
      <c r="C560" s="482">
        <f>B560-'[2]Aprilis'!B560</f>
        <v>0</v>
      </c>
    </row>
    <row r="561" spans="1:3" ht="15" customHeight="1" hidden="1">
      <c r="A561" s="311" t="s">
        <v>1314</v>
      </c>
      <c r="B561" s="249"/>
      <c r="C561" s="482">
        <f>B561-'[2]Aprilis'!B561</f>
        <v>0</v>
      </c>
    </row>
    <row r="562" spans="1:3" ht="15" customHeight="1" hidden="1">
      <c r="A562" s="311" t="s">
        <v>201</v>
      </c>
      <c r="B562" s="249"/>
      <c r="C562" s="482">
        <f>B562-'[2]Aprilis'!B562</f>
        <v>0</v>
      </c>
    </row>
    <row r="563" spans="1:3" ht="15" customHeight="1" hidden="1">
      <c r="A563" s="311" t="s">
        <v>212</v>
      </c>
      <c r="B563" s="249"/>
      <c r="C563" s="482">
        <f>B563-'[2]Aprilis'!B563</f>
        <v>0</v>
      </c>
    </row>
    <row r="564" spans="1:3" ht="15" customHeight="1" hidden="1">
      <c r="A564" s="311" t="s">
        <v>203</v>
      </c>
      <c r="B564" s="249">
        <f>SUM(B565:B568)</f>
        <v>0</v>
      </c>
      <c r="C564" s="482">
        <f>B564-'[2]Aprilis'!B564</f>
        <v>0</v>
      </c>
    </row>
    <row r="565" spans="1:3" ht="12.75" hidden="1">
      <c r="A565" s="311" t="s">
        <v>204</v>
      </c>
      <c r="B565" s="249"/>
      <c r="C565" s="482">
        <f>B565-'[2]Aprilis'!B565</f>
        <v>0</v>
      </c>
    </row>
    <row r="566" spans="1:3" ht="15" customHeight="1" hidden="1">
      <c r="A566" s="311" t="s">
        <v>205</v>
      </c>
      <c r="B566" s="249"/>
      <c r="C566" s="482">
        <f>B566-'[2]Aprilis'!B566</f>
        <v>0</v>
      </c>
    </row>
    <row r="567" spans="1:3" ht="15" customHeight="1" hidden="1">
      <c r="A567" s="311" t="s">
        <v>206</v>
      </c>
      <c r="B567" s="249"/>
      <c r="C567" s="482">
        <f>B567-'[2]Aprilis'!B567</f>
        <v>0</v>
      </c>
    </row>
    <row r="568" spans="1:3" ht="15" customHeight="1" hidden="1">
      <c r="A568" s="311" t="s">
        <v>207</v>
      </c>
      <c r="B568" s="249"/>
      <c r="C568" s="482">
        <f>B568-'[2]Aprilis'!B568</f>
        <v>0</v>
      </c>
    </row>
    <row r="569" spans="1:3" ht="15" customHeight="1" hidden="1">
      <c r="A569" s="301" t="s">
        <v>208</v>
      </c>
      <c r="B569" s="249">
        <f>SUM(B570:B571)</f>
        <v>0</v>
      </c>
      <c r="C569" s="482">
        <f>B569-'[2]Aprilis'!B569</f>
        <v>0</v>
      </c>
    </row>
    <row r="570" spans="1:3" ht="15" customHeight="1" hidden="1">
      <c r="A570" s="311" t="s">
        <v>165</v>
      </c>
      <c r="B570" s="249"/>
      <c r="C570" s="482">
        <f>B570-'[2]Aprilis'!B570</f>
        <v>0</v>
      </c>
    </row>
    <row r="571" spans="1:3" ht="15" customHeight="1" hidden="1">
      <c r="A571" s="311" t="s">
        <v>166</v>
      </c>
      <c r="B571" s="249"/>
      <c r="C571" s="482">
        <f>B571-'[2]Aprilis'!B571</f>
        <v>0</v>
      </c>
    </row>
    <row r="572" spans="1:3" ht="15" customHeight="1" hidden="1">
      <c r="A572" s="311" t="s">
        <v>168</v>
      </c>
      <c r="B572" s="249">
        <f>B557-B558</f>
        <v>0</v>
      </c>
      <c r="C572" s="482">
        <f>B572-'[2]Aprilis'!B572</f>
        <v>0</v>
      </c>
    </row>
    <row r="573" spans="1:3" ht="12.75" hidden="1">
      <c r="A573" s="311" t="s">
        <v>209</v>
      </c>
      <c r="B573" s="249">
        <f>1-(1+B557-B558)</f>
        <v>0</v>
      </c>
      <c r="C573" s="482">
        <f>B573-'[2]Aprilis'!B573</f>
        <v>0</v>
      </c>
    </row>
    <row r="574" spans="1:3" ht="12.75" hidden="1">
      <c r="A574" s="319" t="s">
        <v>244</v>
      </c>
      <c r="B574" s="249"/>
      <c r="C574" s="482">
        <f>B574-'[2]Aprilis'!B574</f>
        <v>0</v>
      </c>
    </row>
    <row r="575" spans="1:3" ht="15" customHeight="1" hidden="1">
      <c r="A575" s="286" t="s">
        <v>211</v>
      </c>
      <c r="B575" s="244"/>
      <c r="C575" s="482">
        <f>B575-'[2]Aprilis'!B575</f>
        <v>0</v>
      </c>
    </row>
    <row r="576" spans="1:3" ht="15" customHeight="1" hidden="1">
      <c r="A576" s="457" t="s">
        <v>177</v>
      </c>
      <c r="B576" s="244">
        <f>SUM(B577,B587)</f>
        <v>0</v>
      </c>
      <c r="C576" s="482">
        <f>B576-'[2]Aprilis'!B576</f>
        <v>0</v>
      </c>
    </row>
    <row r="577" spans="1:3" ht="15" customHeight="1" hidden="1">
      <c r="A577" s="301" t="s">
        <v>154</v>
      </c>
      <c r="B577" s="249">
        <f>SUM(B578,B581:B582)</f>
        <v>0</v>
      </c>
      <c r="C577" s="482">
        <f>B577-'[2]Aprilis'!B577</f>
        <v>0</v>
      </c>
    </row>
    <row r="578" spans="1:3" ht="15" customHeight="1" hidden="1">
      <c r="A578" s="252" t="s">
        <v>200</v>
      </c>
      <c r="B578" s="249">
        <f>SUM(B579:B580)</f>
        <v>0</v>
      </c>
      <c r="C578" s="482">
        <f>B578-'[2]Aprilis'!B578</f>
        <v>0</v>
      </c>
    </row>
    <row r="579" spans="1:3" ht="15" customHeight="1" hidden="1">
      <c r="A579" s="311" t="s">
        <v>1314</v>
      </c>
      <c r="B579" s="249"/>
      <c r="C579" s="482">
        <f>B579-'[2]Aprilis'!B579</f>
        <v>0</v>
      </c>
    </row>
    <row r="580" spans="1:3" ht="15" customHeight="1" hidden="1">
      <c r="A580" s="311" t="s">
        <v>201</v>
      </c>
      <c r="B580" s="249"/>
      <c r="C580" s="482">
        <f>B580-'[2]Aprilis'!B580</f>
        <v>0</v>
      </c>
    </row>
    <row r="581" spans="1:3" ht="15" customHeight="1" hidden="1">
      <c r="A581" s="311" t="s">
        <v>212</v>
      </c>
      <c r="B581" s="249"/>
      <c r="C581" s="482">
        <f>B581-'[2]Aprilis'!B581</f>
        <v>0</v>
      </c>
    </row>
    <row r="582" spans="1:3" ht="15" customHeight="1" hidden="1">
      <c r="A582" s="311" t="s">
        <v>203</v>
      </c>
      <c r="B582" s="249">
        <f>SUM(B583:B586)</f>
        <v>0</v>
      </c>
      <c r="C582" s="482">
        <f>B582-'[2]Aprilis'!B582</f>
        <v>0</v>
      </c>
    </row>
    <row r="583" spans="1:3" ht="12.75" hidden="1">
      <c r="A583" s="311" t="s">
        <v>204</v>
      </c>
      <c r="B583" s="249"/>
      <c r="C583" s="482">
        <f>B583-'[2]Aprilis'!B583</f>
        <v>0</v>
      </c>
    </row>
    <row r="584" spans="1:3" ht="15" customHeight="1" hidden="1">
      <c r="A584" s="311" t="s">
        <v>205</v>
      </c>
      <c r="B584" s="249"/>
      <c r="C584" s="482">
        <f>B584-'[2]Aprilis'!B584</f>
        <v>0</v>
      </c>
    </row>
    <row r="585" spans="1:3" ht="15" customHeight="1" hidden="1">
      <c r="A585" s="311" t="s">
        <v>206</v>
      </c>
      <c r="B585" s="249"/>
      <c r="C585" s="482">
        <f>B585-'[2]Aprilis'!B585</f>
        <v>0</v>
      </c>
    </row>
    <row r="586" spans="1:3" ht="15" customHeight="1" hidden="1">
      <c r="A586" s="311" t="s">
        <v>207</v>
      </c>
      <c r="B586" s="249"/>
      <c r="C586" s="482">
        <f>B586-'[2]Aprilis'!B586</f>
        <v>0</v>
      </c>
    </row>
    <row r="587" spans="1:3" ht="15" customHeight="1" hidden="1">
      <c r="A587" s="301" t="s">
        <v>208</v>
      </c>
      <c r="B587" s="249">
        <f>SUM(B588:B589)</f>
        <v>0</v>
      </c>
      <c r="C587" s="482">
        <f>B587-'[2]Aprilis'!B587</f>
        <v>0</v>
      </c>
    </row>
    <row r="588" spans="1:3" ht="15" customHeight="1" hidden="1">
      <c r="A588" s="311" t="s">
        <v>165</v>
      </c>
      <c r="B588" s="249"/>
      <c r="C588" s="482">
        <f>B588-'[2]Aprilis'!B588</f>
        <v>0</v>
      </c>
    </row>
    <row r="589" spans="1:3" ht="15" customHeight="1" hidden="1">
      <c r="A589" s="311" t="s">
        <v>166</v>
      </c>
      <c r="B589" s="249"/>
      <c r="C589" s="482">
        <f>B589-'[2]Aprilis'!B589</f>
        <v>0</v>
      </c>
    </row>
    <row r="590" spans="1:3" ht="15" customHeight="1" hidden="1">
      <c r="A590" s="311" t="s">
        <v>168</v>
      </c>
      <c r="B590" s="249">
        <f>B575-B576</f>
        <v>0</v>
      </c>
      <c r="C590" s="482">
        <f>B590-'[2]Aprilis'!B590</f>
        <v>0</v>
      </c>
    </row>
    <row r="591" spans="1:3" ht="12.75" hidden="1">
      <c r="A591" s="311" t="s">
        <v>209</v>
      </c>
      <c r="B591" s="249">
        <f>1-(1+B575-B576)</f>
        <v>0</v>
      </c>
      <c r="C591" s="482">
        <f>B591-'[2]Aprilis'!B591</f>
        <v>0</v>
      </c>
    </row>
    <row r="592" spans="1:3" ht="9.75" customHeight="1">
      <c r="A592" s="532"/>
      <c r="B592" s="289"/>
      <c r="C592" s="171"/>
    </row>
    <row r="593" spans="1:3" ht="12.75">
      <c r="A593" s="1120" t="s">
        <v>245</v>
      </c>
      <c r="B593" s="1120"/>
      <c r="C593" s="1120"/>
    </row>
    <row r="594" spans="1:3" ht="12.75">
      <c r="A594" s="1119" t="s">
        <v>246</v>
      </c>
      <c r="B594" s="1119"/>
      <c r="C594" s="1119"/>
    </row>
    <row r="595" spans="1:3" ht="12.75">
      <c r="A595" s="533"/>
      <c r="B595" s="533"/>
      <c r="C595" s="533"/>
    </row>
    <row r="596" spans="1:3" ht="12.75">
      <c r="A596" s="533"/>
      <c r="B596" s="533"/>
      <c r="C596" s="533"/>
    </row>
    <row r="597" spans="1:9" s="225" customFormat="1" ht="12.75">
      <c r="A597" s="256" t="s">
        <v>247</v>
      </c>
      <c r="B597" s="236"/>
      <c r="C597" s="234" t="s">
        <v>732</v>
      </c>
      <c r="D597" s="234"/>
      <c r="E597" s="257"/>
      <c r="F597" s="234"/>
      <c r="G597" s="234"/>
      <c r="I597" s="258"/>
    </row>
    <row r="598" spans="1:8" s="225" customFormat="1" ht="12.75">
      <c r="A598" s="256"/>
      <c r="B598" s="259"/>
      <c r="C598" s="260"/>
      <c r="E598" s="257"/>
      <c r="F598" s="234"/>
      <c r="G598" s="234"/>
      <c r="H598" s="260"/>
    </row>
    <row r="599" spans="1:4" ht="15" customHeight="1">
      <c r="A599" s="162"/>
      <c r="B599" s="534"/>
      <c r="C599" s="234"/>
      <c r="D599" s="535"/>
    </row>
    <row r="600" spans="1:4" ht="15" customHeight="1">
      <c r="A600" s="502" t="s">
        <v>136</v>
      </c>
      <c r="B600" s="536"/>
      <c r="C600" s="234"/>
      <c r="D600" s="234"/>
    </row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</sheetData>
  <mergeCells count="9">
    <mergeCell ref="A1:C1"/>
    <mergeCell ref="A2:C2"/>
    <mergeCell ref="A4:C4"/>
    <mergeCell ref="A6:C6"/>
    <mergeCell ref="A594:C594"/>
    <mergeCell ref="A593:C593"/>
    <mergeCell ref="A7:C7"/>
    <mergeCell ref="A8:C8"/>
    <mergeCell ref="A9:C9"/>
  </mergeCells>
  <printOptions/>
  <pageMargins left="0.9448818897637796" right="0.7480314960629921" top="0.7874015748031497" bottom="0.5905511811023623" header="0.5118110236220472" footer="0.5118110236220472"/>
  <pageSetup firstPageNumber="31" useFirstPageNumber="1" horizontalDpi="600" verticalDpi="600" orientation="portrait" paperSize="9" scale="77" r:id="rId1"/>
  <headerFooter alignWithMargins="0">
    <oddFooter>&amp;C&amp;8&amp;P</oddFooter>
  </headerFooter>
  <rowBreaks count="2" manualBreakCount="2">
    <brk id="141" max="2" man="1"/>
    <brk id="2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2006-06-15T13:46:36Z</cp:lastPrinted>
  <dcterms:created xsi:type="dcterms:W3CDTF">2006-06-15T12:35:29Z</dcterms:created>
  <dcterms:modified xsi:type="dcterms:W3CDTF">2006-06-16T05:34:12Z</dcterms:modified>
  <cp:category/>
  <cp:version/>
  <cp:contentType/>
  <cp:contentStatus/>
</cp:coreProperties>
</file>